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saint Georges\OneDrive\Desktop\TEREDA\"/>
    </mc:Choice>
  </mc:AlternateContent>
  <bookViews>
    <workbookView xWindow="0" yWindow="0" windowWidth="23040" windowHeight="9072"/>
  </bookViews>
  <sheets>
    <sheet name="Section_Articl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\A" localSheetId="0">#REF!</definedName>
    <definedName name="\A">#REF!</definedName>
    <definedName name="\L" localSheetId="0">#REF!</definedName>
    <definedName name="\L">#REF!</definedName>
    <definedName name="\M" localSheetId="0">#REF!</definedName>
    <definedName name="\M">#REF!</definedName>
    <definedName name="\S" localSheetId="0">#REF!</definedName>
    <definedName name="\S">#REF!</definedName>
    <definedName name="________abs1" localSheetId="0">#REF!</definedName>
    <definedName name="________abs1">#REF!</definedName>
    <definedName name="________abs2" localSheetId="0">#REF!</definedName>
    <definedName name="________abs2">#REF!</definedName>
    <definedName name="________abs3" localSheetId="0">#REF!</definedName>
    <definedName name="________abs3">#REF!</definedName>
    <definedName name="________aen1" localSheetId="0">#REF!</definedName>
    <definedName name="________aen1">#REF!</definedName>
    <definedName name="________aen2" localSheetId="0">#REF!</definedName>
    <definedName name="________aen2">#REF!</definedName>
    <definedName name="________bem98">[2]Programa!#REF!</definedName>
    <definedName name="________BOP1" localSheetId="0">#REF!</definedName>
    <definedName name="________BOP1">#REF!</definedName>
    <definedName name="________BOP2" localSheetId="0">#REF!</definedName>
    <definedName name="________BOP2">#REF!</definedName>
    <definedName name="________cap2">'[3]EVALUACIÓN PRIVADA'!#REF!</definedName>
    <definedName name="________cap3">'[3]EVALUACIÓN PRIVADA'!#REF!</definedName>
    <definedName name="________cas2">'[3]EVALUACIÓN SOCIOECONÓMICA'!#REF!</definedName>
    <definedName name="________cas3">'[3]EVALUACIÓN SOCIOECONÓMICA'!#REF!</definedName>
    <definedName name="________CEL96" localSheetId="0">#REF!</definedName>
    <definedName name="________CEL96">#REF!</definedName>
    <definedName name="________cud21" localSheetId="0">#REF!</definedName>
    <definedName name="________cud21">#REF!</definedName>
    <definedName name="________dcc2000" localSheetId="0">#REF!</definedName>
    <definedName name="________dcc2000">#REF!</definedName>
    <definedName name="________dcc2001" localSheetId="0">#REF!</definedName>
    <definedName name="________dcc2001">#REF!</definedName>
    <definedName name="________dcc2002" localSheetId="0">#REF!</definedName>
    <definedName name="________dcc2002">#REF!</definedName>
    <definedName name="________dcc2003" localSheetId="0">#REF!</definedName>
    <definedName name="________dcc2003">#REF!</definedName>
    <definedName name="________dcc98">[2]Programa!#REF!</definedName>
    <definedName name="________dcc99" localSheetId="0">#REF!</definedName>
    <definedName name="________dcc99">#REF!</definedName>
    <definedName name="________DES2" localSheetId="0">'[3]EVALUACIÓN PRIVADA'!#REF!</definedName>
    <definedName name="________DES2">'[3]EVALUACIÓN PRIVADA'!#REF!</definedName>
    <definedName name="________DES3">'[3]EVALUACIÓN PRIVADA'!#REF!</definedName>
    <definedName name="________dic96" localSheetId="0">#REF!</definedName>
    <definedName name="________dic96">#REF!</definedName>
    <definedName name="________emi2000" localSheetId="0">#REF!</definedName>
    <definedName name="________emi2000">#REF!</definedName>
    <definedName name="________emi2001" localSheetId="0">#REF!</definedName>
    <definedName name="________emi2001">#REF!</definedName>
    <definedName name="________emi2002" localSheetId="0">#REF!</definedName>
    <definedName name="________emi2002">#REF!</definedName>
    <definedName name="________emi2003" localSheetId="0">#REF!</definedName>
    <definedName name="________emi2003">#REF!</definedName>
    <definedName name="________emi98" localSheetId="0">#REF!</definedName>
    <definedName name="________emi98">#REF!</definedName>
    <definedName name="________emi99" localSheetId="0">#REF!</definedName>
    <definedName name="________emi99">#REF!</definedName>
    <definedName name="________FIS96" localSheetId="0">#REF!</definedName>
    <definedName name="________FIS96">#REF!</definedName>
    <definedName name="________Ind12">'[3]ANÁLISIS DE SENSIBILIDAD'!#REF!</definedName>
    <definedName name="________Ind17">'[3]ANÁLISIS DE SENSIBILIDAD'!#REF!</definedName>
    <definedName name="________Ind18">'[3]ANÁLISIS DE SENSIBILIDAD'!#REF!</definedName>
    <definedName name="________Ind22">'[3]ANÁLISIS DE SENSIBILIDAD'!#REF!</definedName>
    <definedName name="________Ind27">'[3]ANÁLISIS DE SENSIBILIDAD'!#REF!</definedName>
    <definedName name="________Ind28">'[3]ANÁLISIS DE SENSIBILIDAD'!#REF!</definedName>
    <definedName name="________Ind32">'[3]ANÁLISIS DE SENSIBILIDAD'!#REF!</definedName>
    <definedName name="________Ind41">[3]INDICADORES!#REF!</definedName>
    <definedName name="________Ind42">[3]INDICADORES!#REF!</definedName>
    <definedName name="________Ind43">[3]INDICADORES!#REF!</definedName>
    <definedName name="________INE1" localSheetId="0">#REF!</definedName>
    <definedName name="________INE1">#REF!</definedName>
    <definedName name="________ipc2000" localSheetId="0">#REF!</definedName>
    <definedName name="________ipc2000">#REF!</definedName>
    <definedName name="________ipc2001" localSheetId="0">#REF!</definedName>
    <definedName name="________ipc2001">#REF!</definedName>
    <definedName name="________ipc2002" localSheetId="0">#REF!</definedName>
    <definedName name="________ipc2002">#REF!</definedName>
    <definedName name="________ipc2003" localSheetId="0">#REF!</definedName>
    <definedName name="________ipc2003">#REF!</definedName>
    <definedName name="________ipc98" localSheetId="0">#REF!</definedName>
    <definedName name="________ipc98">#REF!</definedName>
    <definedName name="________ipc99" localSheetId="0">#REF!</definedName>
    <definedName name="________ipc99">#REF!</definedName>
    <definedName name="________me98">[2]Programa!#REF!</definedName>
    <definedName name="________mk14">[4]NFPEntps!#REF!</definedName>
    <definedName name="________npp2000" localSheetId="0">#REF!</definedName>
    <definedName name="________npp2000">#REF!</definedName>
    <definedName name="________npp2001" localSheetId="0">#REF!</definedName>
    <definedName name="________npp2001">#REF!</definedName>
    <definedName name="________npp2002" localSheetId="0">#REF!</definedName>
    <definedName name="________npp2002">#REF!</definedName>
    <definedName name="________npp2003" localSheetId="0">#REF!</definedName>
    <definedName name="________npp2003">#REF!</definedName>
    <definedName name="________npp98" localSheetId="0">#REF!</definedName>
    <definedName name="________npp98">#REF!</definedName>
    <definedName name="________npp99" localSheetId="0">#REF!</definedName>
    <definedName name="________npp99">#REF!</definedName>
    <definedName name="________OUT1" localSheetId="0">#REF!</definedName>
    <definedName name="________OUT1">#REF!</definedName>
    <definedName name="________OUT2">'[5]Serv&amp;Trans'!#REF!</definedName>
    <definedName name="________OUT3" localSheetId="0">#REF!</definedName>
    <definedName name="________OUT3">#REF!</definedName>
    <definedName name="________OUT4" localSheetId="0">#REF!</definedName>
    <definedName name="________OUT4">#REF!</definedName>
    <definedName name="________OUT5" localSheetId="0">#REF!</definedName>
    <definedName name="________OUT5">#REF!</definedName>
    <definedName name="________OUT6" localSheetId="0">#REF!</definedName>
    <definedName name="________OUT6">#REF!</definedName>
    <definedName name="________OUT7" localSheetId="0">#REF!</definedName>
    <definedName name="________OUT7">#REF!</definedName>
    <definedName name="________pib2000" localSheetId="0">#REF!</definedName>
    <definedName name="________pib2000">#REF!</definedName>
    <definedName name="________pib2001" localSheetId="0">#REF!</definedName>
    <definedName name="________pib2001">#REF!</definedName>
    <definedName name="________pib2002" localSheetId="0">#REF!</definedName>
    <definedName name="________pib2002">#REF!</definedName>
    <definedName name="________pib2003" localSheetId="0">#REF!</definedName>
    <definedName name="________pib2003">#REF!</definedName>
    <definedName name="________pib98">[2]Programa!#REF!</definedName>
    <definedName name="________pib99" localSheetId="0">#REF!</definedName>
    <definedName name="________pib99">#REF!</definedName>
    <definedName name="________POR96" localSheetId="0">#REF!</definedName>
    <definedName name="________POR96">#REF!</definedName>
    <definedName name="________PRN96" localSheetId="0">#REF!</definedName>
    <definedName name="________PRN96">#REF!</definedName>
    <definedName name="________sel10">'[3]EVALUACIÓN SOCIOECONÓMICA'!#REF!</definedName>
    <definedName name="________sel11">'[3]EVALUACIÓN SOCIOECONÓMICA'!#REF!</definedName>
    <definedName name="________sel12">'[3]EVALUACIÓN PRIVADA'!#REF!</definedName>
    <definedName name="________sel13">'[3]EVALUACIÓN PRIVADA'!#REF!</definedName>
    <definedName name="________sel14">'[3]EVALUACIÓN PRIVADA'!#REF!</definedName>
    <definedName name="________sel16">'[3]EVALUACIÓN PRIVADA'!#REF!</definedName>
    <definedName name="________sel18">[3]FINANCIACIÓN!#REF!</definedName>
    <definedName name="________sel22">'[3]EVALUACIÓN PRIVADA'!#REF!</definedName>
    <definedName name="________sel23">'[3]EVALUACIÓN SOCIOECONÓMICA'!#REF!</definedName>
    <definedName name="________sel24">'[3]EVALUACIÓN SOCIOECONÓMICA'!#REF!</definedName>
    <definedName name="________sel31">'[3]EVALUACIÓN PRIVADA'!#REF!</definedName>
    <definedName name="________sel32">'[3]EVALUACIÓN PRIVADA'!#REF!</definedName>
    <definedName name="________sel33">'[3]EVALUACIÓN SOCIOECONÓMICA'!#REF!</definedName>
    <definedName name="________sel34">'[3]EVALUACIÓN SOCIOECONÓMICA'!#REF!</definedName>
    <definedName name="________sel5">[3]ALTERNATIVAS!#REF!</definedName>
    <definedName name="________sel6">'[3]EVALUACIÓN SOCIOECONÓMICA'!#REF!</definedName>
    <definedName name="________sel7">'[3]EVALUACIÓN SOCIOECONÓMICA'!#REF!</definedName>
    <definedName name="________sel8">'[3]EVALUACIÓN SOCIOECONÓMICA'!#REF!</definedName>
    <definedName name="________sel9">'[3]EVALUACIÓN SOCIOECONÓMICA'!#REF!</definedName>
    <definedName name="________SRN96" localSheetId="0">#REF!</definedName>
    <definedName name="________SRN96">#REF!</definedName>
    <definedName name="________SRT11" localSheetId="0" hidden="1">{"Minpmon",#N/A,FALSE,"Monthinput"}</definedName>
    <definedName name="________SRT11" hidden="1">{"Minpmon",#N/A,FALSE,"Monthinput"}</definedName>
    <definedName name="________tAB4" localSheetId="0">#REF!</definedName>
    <definedName name="________tAB4">#REF!</definedName>
    <definedName name="________tot2" localSheetId="0">'[3]EVALUACIÓN PRIVADA'!#REF!</definedName>
    <definedName name="________tot2">'[3]EVALUACIÓN PRIVADA'!#REF!</definedName>
    <definedName name="________tot3">'[3]EVALUACIÓN PRIVADA'!#REF!</definedName>
    <definedName name="________UES96" localSheetId="0">#REF!</definedName>
    <definedName name="________UES96">#REF!</definedName>
    <definedName name="_______abs1" localSheetId="0">#REF!</definedName>
    <definedName name="_______abs1">#REF!</definedName>
    <definedName name="_______abs2" localSheetId="0">#REF!</definedName>
    <definedName name="_______abs2">#REF!</definedName>
    <definedName name="_______abs3" localSheetId="0">#REF!</definedName>
    <definedName name="_______abs3">#REF!</definedName>
    <definedName name="_______aen1" localSheetId="0">#REF!</definedName>
    <definedName name="_______aen1">#REF!</definedName>
    <definedName name="_______aen2" localSheetId="0">#REF!</definedName>
    <definedName name="_______aen2">#REF!</definedName>
    <definedName name="_______bem98">[6]Programa!#REF!</definedName>
    <definedName name="_______BOP1" localSheetId="0">#REF!</definedName>
    <definedName name="_______BOP1">#REF!</definedName>
    <definedName name="_______BOP2" localSheetId="0">#REF!</definedName>
    <definedName name="_______BOP2">#REF!</definedName>
    <definedName name="_______cap2">'[3]EVALUACIÓN PRIVADA'!#REF!</definedName>
    <definedName name="_______cap3">'[3]EVALUACIÓN PRIVADA'!#REF!</definedName>
    <definedName name="_______cas2">'[3]EVALUACIÓN SOCIOECONÓMICA'!#REF!</definedName>
    <definedName name="_______cas3">'[3]EVALUACIÓN SOCIOECONÓMICA'!#REF!</definedName>
    <definedName name="_______CEL96" localSheetId="0">#REF!</definedName>
    <definedName name="_______CEL96">#REF!</definedName>
    <definedName name="_______cud21" localSheetId="0">#REF!</definedName>
    <definedName name="_______cud21">#REF!</definedName>
    <definedName name="_______dcc2000" localSheetId="0">#REF!</definedName>
    <definedName name="_______dcc2000">#REF!</definedName>
    <definedName name="_______dcc2001" localSheetId="0">#REF!</definedName>
    <definedName name="_______dcc2001">#REF!</definedName>
    <definedName name="_______dcc2002" localSheetId="0">#REF!</definedName>
    <definedName name="_______dcc2002">#REF!</definedName>
    <definedName name="_______dcc2003" localSheetId="0">#REF!</definedName>
    <definedName name="_______dcc2003">#REF!</definedName>
    <definedName name="_______dcc98">[6]Programa!#REF!</definedName>
    <definedName name="_______dcc99" localSheetId="0">#REF!</definedName>
    <definedName name="_______dcc99">#REF!</definedName>
    <definedName name="_______DES2" localSheetId="0">'[3]EVALUACIÓN PRIVADA'!#REF!</definedName>
    <definedName name="_______DES2">'[3]EVALUACIÓN PRIVADA'!#REF!</definedName>
    <definedName name="_______DES3">'[3]EVALUACIÓN PRIVADA'!#REF!</definedName>
    <definedName name="_______dic96" localSheetId="0">#REF!</definedName>
    <definedName name="_______dic96">#REF!</definedName>
    <definedName name="_______emi2000" localSheetId="0">#REF!</definedName>
    <definedName name="_______emi2000">#REF!</definedName>
    <definedName name="_______emi2001" localSheetId="0">#REF!</definedName>
    <definedName name="_______emi2001">#REF!</definedName>
    <definedName name="_______emi2002" localSheetId="0">#REF!</definedName>
    <definedName name="_______emi2002">#REF!</definedName>
    <definedName name="_______emi2003" localSheetId="0">#REF!</definedName>
    <definedName name="_______emi2003">#REF!</definedName>
    <definedName name="_______emi98" localSheetId="0">#REF!</definedName>
    <definedName name="_______emi98">#REF!</definedName>
    <definedName name="_______emi99" localSheetId="0">#REF!</definedName>
    <definedName name="_______emi99">#REF!</definedName>
    <definedName name="_______FIS96" localSheetId="0">#REF!</definedName>
    <definedName name="_______FIS96">#REF!</definedName>
    <definedName name="_______Ind12">'[3]ANÁLISIS DE SENSIBILIDAD'!#REF!</definedName>
    <definedName name="_______Ind17">'[3]ANÁLISIS DE SENSIBILIDAD'!#REF!</definedName>
    <definedName name="_______Ind18">'[3]ANÁLISIS DE SENSIBILIDAD'!#REF!</definedName>
    <definedName name="_______Ind22">'[3]ANÁLISIS DE SENSIBILIDAD'!#REF!</definedName>
    <definedName name="_______Ind27">'[3]ANÁLISIS DE SENSIBILIDAD'!#REF!</definedName>
    <definedName name="_______Ind28">'[3]ANÁLISIS DE SENSIBILIDAD'!#REF!</definedName>
    <definedName name="_______Ind32">'[3]ANÁLISIS DE SENSIBILIDAD'!#REF!</definedName>
    <definedName name="_______Ind41">[3]INDICADORES!#REF!</definedName>
    <definedName name="_______Ind42">[3]INDICADORES!#REF!</definedName>
    <definedName name="_______Ind43">[3]INDICADORES!#REF!</definedName>
    <definedName name="_______INE1" localSheetId="0">#REF!</definedName>
    <definedName name="_______INE1">#REF!</definedName>
    <definedName name="_______ipc2000" localSheetId="0">#REF!</definedName>
    <definedName name="_______ipc2000">#REF!</definedName>
    <definedName name="_______ipc2001" localSheetId="0">#REF!</definedName>
    <definedName name="_______ipc2001">#REF!</definedName>
    <definedName name="_______ipc2002" localSheetId="0">#REF!</definedName>
    <definedName name="_______ipc2002">#REF!</definedName>
    <definedName name="_______ipc2003" localSheetId="0">#REF!</definedName>
    <definedName name="_______ipc2003">#REF!</definedName>
    <definedName name="_______ipc98" localSheetId="0">#REF!</definedName>
    <definedName name="_______ipc98">#REF!</definedName>
    <definedName name="_______ipc99" localSheetId="0">#REF!</definedName>
    <definedName name="_______ipc99">#REF!</definedName>
    <definedName name="_______me98">[6]Programa!#REF!</definedName>
    <definedName name="_______mk14">[7]NFPEntps!#REF!</definedName>
    <definedName name="_______npp2000" localSheetId="0">#REF!</definedName>
    <definedName name="_______npp2000">#REF!</definedName>
    <definedName name="_______npp2001" localSheetId="0">#REF!</definedName>
    <definedName name="_______npp2001">#REF!</definedName>
    <definedName name="_______npp2002" localSheetId="0">#REF!</definedName>
    <definedName name="_______npp2002">#REF!</definedName>
    <definedName name="_______npp2003" localSheetId="0">#REF!</definedName>
    <definedName name="_______npp2003">#REF!</definedName>
    <definedName name="_______npp98" localSheetId="0">#REF!</definedName>
    <definedName name="_______npp98">#REF!</definedName>
    <definedName name="_______npp99" localSheetId="0">#REF!</definedName>
    <definedName name="_______npp99">#REF!</definedName>
    <definedName name="_______OUT1" localSheetId="0">#REF!</definedName>
    <definedName name="_______OUT1">#REF!</definedName>
    <definedName name="_______OUT2">'[5]Serv&amp;Trans'!#REF!</definedName>
    <definedName name="_______OUT3" localSheetId="0">#REF!</definedName>
    <definedName name="_______OUT3">#REF!</definedName>
    <definedName name="_______OUT4" localSheetId="0">#REF!</definedName>
    <definedName name="_______OUT4">#REF!</definedName>
    <definedName name="_______OUT5" localSheetId="0">#REF!</definedName>
    <definedName name="_______OUT5">#REF!</definedName>
    <definedName name="_______OUT6" localSheetId="0">#REF!</definedName>
    <definedName name="_______OUT6">#REF!</definedName>
    <definedName name="_______OUT7" localSheetId="0">#REF!</definedName>
    <definedName name="_______OUT7">#REF!</definedName>
    <definedName name="_______pib2000" localSheetId="0">#REF!</definedName>
    <definedName name="_______pib2000">#REF!</definedName>
    <definedName name="_______pib2001" localSheetId="0">#REF!</definedName>
    <definedName name="_______pib2001">#REF!</definedName>
    <definedName name="_______pib2002" localSheetId="0">#REF!</definedName>
    <definedName name="_______pib2002">#REF!</definedName>
    <definedName name="_______pib2003" localSheetId="0">#REF!</definedName>
    <definedName name="_______pib2003">#REF!</definedName>
    <definedName name="_______pib98">[6]Programa!#REF!</definedName>
    <definedName name="_______pib99" localSheetId="0">#REF!</definedName>
    <definedName name="_______pib99">#REF!</definedName>
    <definedName name="_______POR96" localSheetId="0">#REF!</definedName>
    <definedName name="_______POR96">#REF!</definedName>
    <definedName name="_______PRN96" localSheetId="0">#REF!</definedName>
    <definedName name="_______PRN96">#REF!</definedName>
    <definedName name="_______sel10">'[3]EVALUACIÓN SOCIOECONÓMICA'!#REF!</definedName>
    <definedName name="_______sel11">'[3]EVALUACIÓN SOCIOECONÓMICA'!#REF!</definedName>
    <definedName name="_______sel12">'[3]EVALUACIÓN PRIVADA'!#REF!</definedName>
    <definedName name="_______sel13">'[3]EVALUACIÓN PRIVADA'!#REF!</definedName>
    <definedName name="_______sel14">'[3]EVALUACIÓN PRIVADA'!#REF!</definedName>
    <definedName name="_______sel16">'[3]EVALUACIÓN PRIVADA'!#REF!</definedName>
    <definedName name="_______sel18">[3]FINANCIACIÓN!#REF!</definedName>
    <definedName name="_______sel22">'[3]EVALUACIÓN PRIVADA'!#REF!</definedName>
    <definedName name="_______sel23">'[3]EVALUACIÓN SOCIOECONÓMICA'!#REF!</definedName>
    <definedName name="_______sel24">'[3]EVALUACIÓN SOCIOECONÓMICA'!#REF!</definedName>
    <definedName name="_______sel31">'[3]EVALUACIÓN PRIVADA'!#REF!</definedName>
    <definedName name="_______sel32">'[3]EVALUACIÓN PRIVADA'!#REF!</definedName>
    <definedName name="_______sel33">'[3]EVALUACIÓN SOCIOECONÓMICA'!#REF!</definedName>
    <definedName name="_______sel34">'[3]EVALUACIÓN SOCIOECONÓMICA'!#REF!</definedName>
    <definedName name="_______sel5">[3]ALTERNATIVAS!#REF!</definedName>
    <definedName name="_______sel6">'[3]EVALUACIÓN SOCIOECONÓMICA'!#REF!</definedName>
    <definedName name="_______sel7">'[3]EVALUACIÓN SOCIOECONÓMICA'!#REF!</definedName>
    <definedName name="_______sel8">'[3]EVALUACIÓN SOCIOECONÓMICA'!#REF!</definedName>
    <definedName name="_______sel9">'[3]EVALUACIÓN SOCIOECONÓMICA'!#REF!</definedName>
    <definedName name="_______SRN96" localSheetId="0">#REF!</definedName>
    <definedName name="_______SRN96">#REF!</definedName>
    <definedName name="_______SRT11" localSheetId="0" hidden="1">{"Minpmon",#N/A,FALSE,"Monthinput"}</definedName>
    <definedName name="_______SRT11" hidden="1">{"Minpmon",#N/A,FALSE,"Monthinput"}</definedName>
    <definedName name="_______tAB4" localSheetId="0">#REF!</definedName>
    <definedName name="_______tAB4">#REF!</definedName>
    <definedName name="_______tot2" localSheetId="0">'[3]EVALUACIÓN PRIVADA'!#REF!</definedName>
    <definedName name="_______tot2">'[3]EVALUACIÓN PRIVADA'!#REF!</definedName>
    <definedName name="_______tot3">'[3]EVALUACIÓN PRIVADA'!#REF!</definedName>
    <definedName name="_______UES96" localSheetId="0">#REF!</definedName>
    <definedName name="_______UES96">#REF!</definedName>
    <definedName name="______abs1" localSheetId="0">#REF!</definedName>
    <definedName name="______abs1">#REF!</definedName>
    <definedName name="______abs2" localSheetId="0">#REF!</definedName>
    <definedName name="______abs2">#REF!</definedName>
    <definedName name="______abs3" localSheetId="0">#REF!</definedName>
    <definedName name="______abs3">#REF!</definedName>
    <definedName name="______aen1" localSheetId="0">#REF!</definedName>
    <definedName name="______aen1">#REF!</definedName>
    <definedName name="______aen2" localSheetId="0">#REF!</definedName>
    <definedName name="______aen2">#REF!</definedName>
    <definedName name="______bem98">[6]Programa!#REF!</definedName>
    <definedName name="______BOP1" localSheetId="0">#REF!</definedName>
    <definedName name="______BOP1">#REF!</definedName>
    <definedName name="______BOP2" localSheetId="0">#REF!</definedName>
    <definedName name="______BOP2">#REF!</definedName>
    <definedName name="______cap2">'[3]EVALUACIÓN PRIVADA'!#REF!</definedName>
    <definedName name="______cap3">'[3]EVALUACIÓN PRIVADA'!#REF!</definedName>
    <definedName name="______cas2">'[3]EVALUACIÓN SOCIOECONÓMICA'!#REF!</definedName>
    <definedName name="______cas3">'[3]EVALUACIÓN SOCIOECONÓMICA'!#REF!</definedName>
    <definedName name="______CEL96" localSheetId="0">#REF!</definedName>
    <definedName name="______CEL96">#REF!</definedName>
    <definedName name="______cud21" localSheetId="0">#REF!</definedName>
    <definedName name="______cud21">#REF!</definedName>
    <definedName name="______dcc2000" localSheetId="0">#REF!</definedName>
    <definedName name="______dcc2000">#REF!</definedName>
    <definedName name="______dcc2001" localSheetId="0">#REF!</definedName>
    <definedName name="______dcc2001">#REF!</definedName>
    <definedName name="______dcc2002" localSheetId="0">#REF!</definedName>
    <definedName name="______dcc2002">#REF!</definedName>
    <definedName name="______dcc2003" localSheetId="0">#REF!</definedName>
    <definedName name="______dcc2003">#REF!</definedName>
    <definedName name="______dcc98">[6]Programa!#REF!</definedName>
    <definedName name="______dcc99" localSheetId="0">#REF!</definedName>
    <definedName name="______dcc99">#REF!</definedName>
    <definedName name="______DES2" localSheetId="0">'[3]EVALUACIÓN PRIVADA'!#REF!</definedName>
    <definedName name="______DES2">'[3]EVALUACIÓN PRIVADA'!#REF!</definedName>
    <definedName name="______DES3">'[3]EVALUACIÓN PRIVADA'!#REF!</definedName>
    <definedName name="______dic96" localSheetId="0">#REF!</definedName>
    <definedName name="______dic96">#REF!</definedName>
    <definedName name="______emi2000" localSheetId="0">#REF!</definedName>
    <definedName name="______emi2000">#REF!</definedName>
    <definedName name="______emi2001" localSheetId="0">#REF!</definedName>
    <definedName name="______emi2001">#REF!</definedName>
    <definedName name="______emi2002" localSheetId="0">#REF!</definedName>
    <definedName name="______emi2002">#REF!</definedName>
    <definedName name="______emi2003" localSheetId="0">#REF!</definedName>
    <definedName name="______emi2003">#REF!</definedName>
    <definedName name="______emi98" localSheetId="0">#REF!</definedName>
    <definedName name="______emi98">#REF!</definedName>
    <definedName name="______emi99" localSheetId="0">#REF!</definedName>
    <definedName name="______emi99">#REF!</definedName>
    <definedName name="______FIS96" localSheetId="0">#REF!</definedName>
    <definedName name="______FIS96">#REF!</definedName>
    <definedName name="______Ind12">'[3]ANÁLISIS DE SENSIBILIDAD'!#REF!</definedName>
    <definedName name="______Ind17">'[3]ANÁLISIS DE SENSIBILIDAD'!#REF!</definedName>
    <definedName name="______Ind18">'[3]ANÁLISIS DE SENSIBILIDAD'!#REF!</definedName>
    <definedName name="______Ind22">'[3]ANÁLISIS DE SENSIBILIDAD'!#REF!</definedName>
    <definedName name="______Ind27">'[3]ANÁLISIS DE SENSIBILIDAD'!#REF!</definedName>
    <definedName name="______Ind28">'[3]ANÁLISIS DE SENSIBILIDAD'!#REF!</definedName>
    <definedName name="______Ind32">'[3]ANÁLISIS DE SENSIBILIDAD'!#REF!</definedName>
    <definedName name="______Ind41">[3]INDICADORES!#REF!</definedName>
    <definedName name="______Ind42">[3]INDICADORES!#REF!</definedName>
    <definedName name="______Ind43">[3]INDICADORES!#REF!</definedName>
    <definedName name="______INE1" localSheetId="0">#REF!</definedName>
    <definedName name="______INE1">#REF!</definedName>
    <definedName name="______ipc2000" localSheetId="0">#REF!</definedName>
    <definedName name="______ipc2000">#REF!</definedName>
    <definedName name="______ipc2001" localSheetId="0">#REF!</definedName>
    <definedName name="______ipc2001">#REF!</definedName>
    <definedName name="______ipc2002" localSheetId="0">#REF!</definedName>
    <definedName name="______ipc2002">#REF!</definedName>
    <definedName name="______ipc2003" localSheetId="0">#REF!</definedName>
    <definedName name="______ipc2003">#REF!</definedName>
    <definedName name="______ipc98" localSheetId="0">#REF!</definedName>
    <definedName name="______ipc98">#REF!</definedName>
    <definedName name="______ipc99" localSheetId="0">#REF!</definedName>
    <definedName name="______ipc99">#REF!</definedName>
    <definedName name="______me98">[6]Programa!#REF!</definedName>
    <definedName name="______mk14">[7]NFPEntps!#REF!</definedName>
    <definedName name="______npp2000" localSheetId="0">#REF!</definedName>
    <definedName name="______npp2000">#REF!</definedName>
    <definedName name="______npp2001" localSheetId="0">#REF!</definedName>
    <definedName name="______npp2001">#REF!</definedName>
    <definedName name="______npp2002" localSheetId="0">#REF!</definedName>
    <definedName name="______npp2002">#REF!</definedName>
    <definedName name="______npp2003" localSheetId="0">#REF!</definedName>
    <definedName name="______npp2003">#REF!</definedName>
    <definedName name="______npp98" localSheetId="0">#REF!</definedName>
    <definedName name="______npp98">#REF!</definedName>
    <definedName name="______npp99" localSheetId="0">#REF!</definedName>
    <definedName name="______npp99">#REF!</definedName>
    <definedName name="______OUT1" localSheetId="0">#REF!</definedName>
    <definedName name="______OUT1">#REF!</definedName>
    <definedName name="______OUT2">'[5]Serv&amp;Trans'!#REF!</definedName>
    <definedName name="______OUT3" localSheetId="0">#REF!</definedName>
    <definedName name="______OUT3">#REF!</definedName>
    <definedName name="______OUT4" localSheetId="0">#REF!</definedName>
    <definedName name="______OUT4">#REF!</definedName>
    <definedName name="______OUT5" localSheetId="0">#REF!</definedName>
    <definedName name="______OUT5">#REF!</definedName>
    <definedName name="______OUT6" localSheetId="0">#REF!</definedName>
    <definedName name="______OUT6">#REF!</definedName>
    <definedName name="______OUT7" localSheetId="0">#REF!</definedName>
    <definedName name="______OUT7">#REF!</definedName>
    <definedName name="______pib2000" localSheetId="0">#REF!</definedName>
    <definedName name="______pib2000">#REF!</definedName>
    <definedName name="______pib2001" localSheetId="0">#REF!</definedName>
    <definedName name="______pib2001">#REF!</definedName>
    <definedName name="______pib2002" localSheetId="0">#REF!</definedName>
    <definedName name="______pib2002">#REF!</definedName>
    <definedName name="______pib2003" localSheetId="0">#REF!</definedName>
    <definedName name="______pib2003">#REF!</definedName>
    <definedName name="______pib98">[6]Programa!#REF!</definedName>
    <definedName name="______pib99" localSheetId="0">#REF!</definedName>
    <definedName name="______pib99">#REF!</definedName>
    <definedName name="______POR96" localSheetId="0">#REF!</definedName>
    <definedName name="______POR96">#REF!</definedName>
    <definedName name="______PRN96" localSheetId="0">#REF!</definedName>
    <definedName name="______PRN96">#REF!</definedName>
    <definedName name="______sel10">'[3]EVALUACIÓN SOCIOECONÓMICA'!#REF!</definedName>
    <definedName name="______sel11">'[3]EVALUACIÓN SOCIOECONÓMICA'!#REF!</definedName>
    <definedName name="______sel12">'[3]EVALUACIÓN PRIVADA'!#REF!</definedName>
    <definedName name="______sel13">'[3]EVALUACIÓN PRIVADA'!#REF!</definedName>
    <definedName name="______sel14">'[3]EVALUACIÓN PRIVADA'!#REF!</definedName>
    <definedName name="______sel16">'[3]EVALUACIÓN PRIVADA'!#REF!</definedName>
    <definedName name="______sel18">[3]FINANCIACIÓN!#REF!</definedName>
    <definedName name="______sel22">'[3]EVALUACIÓN PRIVADA'!#REF!</definedName>
    <definedName name="______sel23">'[3]EVALUACIÓN SOCIOECONÓMICA'!#REF!</definedName>
    <definedName name="______sel24">'[3]EVALUACIÓN SOCIOECONÓMICA'!#REF!</definedName>
    <definedName name="______sel31">'[3]EVALUACIÓN PRIVADA'!#REF!</definedName>
    <definedName name="______sel32">'[3]EVALUACIÓN PRIVADA'!#REF!</definedName>
    <definedName name="______sel33">'[3]EVALUACIÓN SOCIOECONÓMICA'!#REF!</definedName>
    <definedName name="______sel34">'[3]EVALUACIÓN SOCIOECONÓMICA'!#REF!</definedName>
    <definedName name="______sel5">[3]ALTERNATIVAS!#REF!</definedName>
    <definedName name="______sel6">'[3]EVALUACIÓN SOCIOECONÓMICA'!#REF!</definedName>
    <definedName name="______sel7">'[3]EVALUACIÓN SOCIOECONÓMICA'!#REF!</definedName>
    <definedName name="______sel8">'[3]EVALUACIÓN SOCIOECONÓMICA'!#REF!</definedName>
    <definedName name="______sel9">'[3]EVALUACIÓN SOCIOECONÓMICA'!#REF!</definedName>
    <definedName name="______SRN96" localSheetId="0">#REF!</definedName>
    <definedName name="______SRN96">#REF!</definedName>
    <definedName name="______SRT11" localSheetId="0" hidden="1">{"Minpmon",#N/A,FALSE,"Monthinput"}</definedName>
    <definedName name="______SRT11" hidden="1">{"Minpmon",#N/A,FALSE,"Monthinput"}</definedName>
    <definedName name="______tAB4" localSheetId="0">#REF!</definedName>
    <definedName name="______tAB4">#REF!</definedName>
    <definedName name="______tot2" localSheetId="0">'[3]EVALUACIÓN PRIVADA'!#REF!</definedName>
    <definedName name="______tot2">'[3]EVALUACIÓN PRIVADA'!#REF!</definedName>
    <definedName name="______tot3">'[3]EVALUACIÓN PRIVADA'!#REF!</definedName>
    <definedName name="______UES96" localSheetId="0">#REF!</definedName>
    <definedName name="______UES96">#REF!</definedName>
    <definedName name="_____abs1" localSheetId="0">#REF!</definedName>
    <definedName name="_____abs1">#REF!</definedName>
    <definedName name="_____abs2" localSheetId="0">#REF!</definedName>
    <definedName name="_____abs2">#REF!</definedName>
    <definedName name="_____abs3" localSheetId="0">#REF!</definedName>
    <definedName name="_____abs3">#REF!</definedName>
    <definedName name="_____aen1" localSheetId="0">#REF!</definedName>
    <definedName name="_____aen1">#REF!</definedName>
    <definedName name="_____aen2" localSheetId="0">#REF!</definedName>
    <definedName name="_____aen2">#REF!</definedName>
    <definedName name="_____bem98">[6]Programa!#REF!</definedName>
    <definedName name="_____BOP1" localSheetId="0">#REF!</definedName>
    <definedName name="_____BOP1">#REF!</definedName>
    <definedName name="_____BOP2" localSheetId="0">#REF!</definedName>
    <definedName name="_____BOP2">#REF!</definedName>
    <definedName name="_____cap2">'[3]EVALUACIÓN PRIVADA'!#REF!</definedName>
    <definedName name="_____cap3">'[3]EVALUACIÓN PRIVADA'!#REF!</definedName>
    <definedName name="_____cas2">'[3]EVALUACIÓN SOCIOECONÓMICA'!#REF!</definedName>
    <definedName name="_____cas3">'[3]EVALUACIÓN SOCIOECONÓMICA'!#REF!</definedName>
    <definedName name="_____CEL96" localSheetId="0">#REF!</definedName>
    <definedName name="_____CEL96">#REF!</definedName>
    <definedName name="_____cud21" localSheetId="0">#REF!</definedName>
    <definedName name="_____cud21">#REF!</definedName>
    <definedName name="_____dcc2000" localSheetId="0">#REF!</definedName>
    <definedName name="_____dcc2000">#REF!</definedName>
    <definedName name="_____dcc2001" localSheetId="0">#REF!</definedName>
    <definedName name="_____dcc2001">#REF!</definedName>
    <definedName name="_____dcc2002" localSheetId="0">#REF!</definedName>
    <definedName name="_____dcc2002">#REF!</definedName>
    <definedName name="_____dcc2003" localSheetId="0">#REF!</definedName>
    <definedName name="_____dcc2003">#REF!</definedName>
    <definedName name="_____dcc98">[6]Programa!#REF!</definedName>
    <definedName name="_____dcc99" localSheetId="0">#REF!</definedName>
    <definedName name="_____dcc99">#REF!</definedName>
    <definedName name="_____DES2" localSheetId="0">'[3]EVALUACIÓN PRIVADA'!#REF!</definedName>
    <definedName name="_____DES2">'[3]EVALUACIÓN PRIVADA'!#REF!</definedName>
    <definedName name="_____DES3">'[3]EVALUACIÓN PRIVADA'!#REF!</definedName>
    <definedName name="_____dic96" localSheetId="0">#REF!</definedName>
    <definedName name="_____dic96">#REF!</definedName>
    <definedName name="_____emi2000" localSheetId="0">#REF!</definedName>
    <definedName name="_____emi2000">#REF!</definedName>
    <definedName name="_____emi2001" localSheetId="0">#REF!</definedName>
    <definedName name="_____emi2001">#REF!</definedName>
    <definedName name="_____emi2002" localSheetId="0">#REF!</definedName>
    <definedName name="_____emi2002">#REF!</definedName>
    <definedName name="_____emi2003" localSheetId="0">#REF!</definedName>
    <definedName name="_____emi2003">#REF!</definedName>
    <definedName name="_____emi98" localSheetId="0">#REF!</definedName>
    <definedName name="_____emi98">#REF!</definedName>
    <definedName name="_____emi99" localSheetId="0">#REF!</definedName>
    <definedName name="_____emi99">#REF!</definedName>
    <definedName name="_____FIS96" localSheetId="0">#REF!</definedName>
    <definedName name="_____FIS96">#REF!</definedName>
    <definedName name="_____Ind12">'[3]ANÁLISIS DE SENSIBILIDAD'!#REF!</definedName>
    <definedName name="_____Ind17">'[3]ANÁLISIS DE SENSIBILIDAD'!#REF!</definedName>
    <definedName name="_____Ind18">'[3]ANÁLISIS DE SENSIBILIDAD'!#REF!</definedName>
    <definedName name="_____Ind22">'[3]ANÁLISIS DE SENSIBILIDAD'!#REF!</definedName>
    <definedName name="_____Ind27">'[3]ANÁLISIS DE SENSIBILIDAD'!#REF!</definedName>
    <definedName name="_____Ind28">'[3]ANÁLISIS DE SENSIBILIDAD'!#REF!</definedName>
    <definedName name="_____Ind32">'[3]ANÁLISIS DE SENSIBILIDAD'!#REF!</definedName>
    <definedName name="_____Ind41">[3]INDICADORES!#REF!</definedName>
    <definedName name="_____Ind42">[3]INDICADORES!#REF!</definedName>
    <definedName name="_____Ind43">[3]INDICADORES!#REF!</definedName>
    <definedName name="_____INE1" localSheetId="0">#REF!</definedName>
    <definedName name="_____INE1">#REF!</definedName>
    <definedName name="_____ipc2000" localSheetId="0">#REF!</definedName>
    <definedName name="_____ipc2000">#REF!</definedName>
    <definedName name="_____ipc2001" localSheetId="0">#REF!</definedName>
    <definedName name="_____ipc2001">#REF!</definedName>
    <definedName name="_____ipc2002" localSheetId="0">#REF!</definedName>
    <definedName name="_____ipc2002">#REF!</definedName>
    <definedName name="_____ipc2003" localSheetId="0">#REF!</definedName>
    <definedName name="_____ipc2003">#REF!</definedName>
    <definedName name="_____ipc98" localSheetId="0">#REF!</definedName>
    <definedName name="_____ipc98">#REF!</definedName>
    <definedName name="_____ipc99" localSheetId="0">#REF!</definedName>
    <definedName name="_____ipc99">#REF!</definedName>
    <definedName name="_____me98">[6]Programa!#REF!</definedName>
    <definedName name="_____mk14">[7]NFPEntps!#REF!</definedName>
    <definedName name="_____npp2000" localSheetId="0">#REF!</definedName>
    <definedName name="_____npp2000">#REF!</definedName>
    <definedName name="_____npp2001" localSheetId="0">#REF!</definedName>
    <definedName name="_____npp2001">#REF!</definedName>
    <definedName name="_____npp2002" localSheetId="0">#REF!</definedName>
    <definedName name="_____npp2002">#REF!</definedName>
    <definedName name="_____npp2003" localSheetId="0">#REF!</definedName>
    <definedName name="_____npp2003">#REF!</definedName>
    <definedName name="_____npp98" localSheetId="0">#REF!</definedName>
    <definedName name="_____npp98">#REF!</definedName>
    <definedName name="_____npp99" localSheetId="0">#REF!</definedName>
    <definedName name="_____npp99">#REF!</definedName>
    <definedName name="_____OUT1" localSheetId="0">#REF!</definedName>
    <definedName name="_____OUT1">#REF!</definedName>
    <definedName name="_____OUT2">'[5]Serv&amp;Trans'!#REF!</definedName>
    <definedName name="_____OUT3" localSheetId="0">#REF!</definedName>
    <definedName name="_____OUT3">#REF!</definedName>
    <definedName name="_____OUT4" localSheetId="0">#REF!</definedName>
    <definedName name="_____OUT4">#REF!</definedName>
    <definedName name="_____OUT5" localSheetId="0">#REF!</definedName>
    <definedName name="_____OUT5">#REF!</definedName>
    <definedName name="_____OUT6" localSheetId="0">#REF!</definedName>
    <definedName name="_____OUT6">#REF!</definedName>
    <definedName name="_____OUT7" localSheetId="0">#REF!</definedName>
    <definedName name="_____OUT7">#REF!</definedName>
    <definedName name="_____pib2000" localSheetId="0">#REF!</definedName>
    <definedName name="_____pib2000">#REF!</definedName>
    <definedName name="_____pib2001" localSheetId="0">#REF!</definedName>
    <definedName name="_____pib2001">#REF!</definedName>
    <definedName name="_____pib2002" localSheetId="0">#REF!</definedName>
    <definedName name="_____pib2002">#REF!</definedName>
    <definedName name="_____pib2003" localSheetId="0">#REF!</definedName>
    <definedName name="_____pib2003">#REF!</definedName>
    <definedName name="_____pib98">[6]Programa!#REF!</definedName>
    <definedName name="_____pib99" localSheetId="0">#REF!</definedName>
    <definedName name="_____pib99">#REF!</definedName>
    <definedName name="_____POR96" localSheetId="0">#REF!</definedName>
    <definedName name="_____POR96">#REF!</definedName>
    <definedName name="_____PRN96" localSheetId="0">#REF!</definedName>
    <definedName name="_____PRN96">#REF!</definedName>
    <definedName name="_____sel10">'[3]EVALUACIÓN SOCIOECONÓMICA'!#REF!</definedName>
    <definedName name="_____sel11">'[3]EVALUACIÓN SOCIOECONÓMICA'!#REF!</definedName>
    <definedName name="_____sel12">'[3]EVALUACIÓN PRIVADA'!#REF!</definedName>
    <definedName name="_____sel13">'[3]EVALUACIÓN PRIVADA'!#REF!</definedName>
    <definedName name="_____sel14">'[3]EVALUACIÓN PRIVADA'!#REF!</definedName>
    <definedName name="_____sel16">'[3]EVALUACIÓN PRIVADA'!#REF!</definedName>
    <definedName name="_____sel18">[3]FINANCIACIÓN!#REF!</definedName>
    <definedName name="_____sel22">'[3]EVALUACIÓN PRIVADA'!#REF!</definedName>
    <definedName name="_____sel23">'[3]EVALUACIÓN SOCIOECONÓMICA'!#REF!</definedName>
    <definedName name="_____sel24">'[3]EVALUACIÓN SOCIOECONÓMICA'!#REF!</definedName>
    <definedName name="_____sel31">'[3]EVALUACIÓN PRIVADA'!#REF!</definedName>
    <definedName name="_____sel32">'[3]EVALUACIÓN PRIVADA'!#REF!</definedName>
    <definedName name="_____sel33">'[3]EVALUACIÓN SOCIOECONÓMICA'!#REF!</definedName>
    <definedName name="_____sel34">'[3]EVALUACIÓN SOCIOECONÓMICA'!#REF!</definedName>
    <definedName name="_____sel5">[3]ALTERNATIVAS!#REF!</definedName>
    <definedName name="_____sel6">'[3]EVALUACIÓN SOCIOECONÓMICA'!#REF!</definedName>
    <definedName name="_____sel7">'[3]EVALUACIÓN SOCIOECONÓMICA'!#REF!</definedName>
    <definedName name="_____sel8">'[3]EVALUACIÓN SOCIOECONÓMICA'!#REF!</definedName>
    <definedName name="_____sel9">'[3]EVALUACIÓN SOCIOECONÓMICA'!#REF!</definedName>
    <definedName name="_____SRN96" localSheetId="0">#REF!</definedName>
    <definedName name="_____SRN96">#REF!</definedName>
    <definedName name="_____SRT11" localSheetId="0" hidden="1">{"Minpmon",#N/A,FALSE,"Monthinput"}</definedName>
    <definedName name="_____SRT11" hidden="1">{"Minpmon",#N/A,FALSE,"Monthinput"}</definedName>
    <definedName name="_____tAB4" localSheetId="0">#REF!</definedName>
    <definedName name="_____tAB4">#REF!</definedName>
    <definedName name="_____tot2" localSheetId="0">'[3]EVALUACIÓN PRIVADA'!#REF!</definedName>
    <definedName name="_____tot2">'[3]EVALUACIÓN PRIVADA'!#REF!</definedName>
    <definedName name="_____tot3">'[3]EVALUACIÓN PRIVADA'!#REF!</definedName>
    <definedName name="_____UES96" localSheetId="0">#REF!</definedName>
    <definedName name="_____UES96">#REF!</definedName>
    <definedName name="____abs1" localSheetId="0">#REF!</definedName>
    <definedName name="____abs1">#REF!</definedName>
    <definedName name="____abs2" localSheetId="0">#REF!</definedName>
    <definedName name="____abs2">#REF!</definedName>
    <definedName name="____abs3" localSheetId="0">#REF!</definedName>
    <definedName name="____abs3">#REF!</definedName>
    <definedName name="____aen1" localSheetId="0">#REF!</definedName>
    <definedName name="____aen1">#REF!</definedName>
    <definedName name="____aen2" localSheetId="0">#REF!</definedName>
    <definedName name="____aen2">#REF!</definedName>
    <definedName name="____bem98">[6]Programa!#REF!</definedName>
    <definedName name="____BOP1" localSheetId="0">#REF!</definedName>
    <definedName name="____BOP1">#REF!</definedName>
    <definedName name="____BOP2" localSheetId="0">#REF!</definedName>
    <definedName name="____BOP2">#REF!</definedName>
    <definedName name="____cap2">'[3]EVALUACIÓN PRIVADA'!#REF!</definedName>
    <definedName name="____cap3">'[3]EVALUACIÓN PRIVADA'!#REF!</definedName>
    <definedName name="____cas2">'[3]EVALUACIÓN SOCIOECONÓMICA'!#REF!</definedName>
    <definedName name="____cas3">'[3]EVALUACIÓN SOCIOECONÓMICA'!#REF!</definedName>
    <definedName name="____CEL96" localSheetId="0">#REF!</definedName>
    <definedName name="____CEL96">#REF!</definedName>
    <definedName name="____cud21" localSheetId="0">#REF!</definedName>
    <definedName name="____cud21">#REF!</definedName>
    <definedName name="____dcc2000" localSheetId="0">#REF!</definedName>
    <definedName name="____dcc2000">#REF!</definedName>
    <definedName name="____dcc2001" localSheetId="0">#REF!</definedName>
    <definedName name="____dcc2001">#REF!</definedName>
    <definedName name="____dcc2002" localSheetId="0">#REF!</definedName>
    <definedName name="____dcc2002">#REF!</definedName>
    <definedName name="____dcc2003" localSheetId="0">#REF!</definedName>
    <definedName name="____dcc2003">#REF!</definedName>
    <definedName name="____dcc98">[6]Programa!#REF!</definedName>
    <definedName name="____dcc99" localSheetId="0">#REF!</definedName>
    <definedName name="____dcc99">#REF!</definedName>
    <definedName name="____DES2" localSheetId="0">'[3]EVALUACIÓN PRIVADA'!#REF!</definedName>
    <definedName name="____DES2">'[3]EVALUACIÓN PRIVADA'!#REF!</definedName>
    <definedName name="____DES3">'[3]EVALUACIÓN PRIVADA'!#REF!</definedName>
    <definedName name="____dic96" localSheetId="0">#REF!</definedName>
    <definedName name="____dic96">#REF!</definedName>
    <definedName name="____emi2000" localSheetId="0">#REF!</definedName>
    <definedName name="____emi2000">#REF!</definedName>
    <definedName name="____emi2001" localSheetId="0">#REF!</definedName>
    <definedName name="____emi2001">#REF!</definedName>
    <definedName name="____emi2002" localSheetId="0">#REF!</definedName>
    <definedName name="____emi2002">#REF!</definedName>
    <definedName name="____emi2003" localSheetId="0">#REF!</definedName>
    <definedName name="____emi2003">#REF!</definedName>
    <definedName name="____emi98" localSheetId="0">#REF!</definedName>
    <definedName name="____emi98">#REF!</definedName>
    <definedName name="____emi99" localSheetId="0">#REF!</definedName>
    <definedName name="____emi99">#REF!</definedName>
    <definedName name="____FIS96" localSheetId="0">#REF!</definedName>
    <definedName name="____FIS96">#REF!</definedName>
    <definedName name="____Ind12">'[3]ANÁLISIS DE SENSIBILIDAD'!#REF!</definedName>
    <definedName name="____Ind17">'[3]ANÁLISIS DE SENSIBILIDAD'!#REF!</definedName>
    <definedName name="____Ind18">'[3]ANÁLISIS DE SENSIBILIDAD'!#REF!</definedName>
    <definedName name="____Ind22">'[3]ANÁLISIS DE SENSIBILIDAD'!#REF!</definedName>
    <definedName name="____Ind27">'[3]ANÁLISIS DE SENSIBILIDAD'!#REF!</definedName>
    <definedName name="____Ind28">'[3]ANÁLISIS DE SENSIBILIDAD'!#REF!</definedName>
    <definedName name="____Ind32">'[3]ANÁLISIS DE SENSIBILIDAD'!#REF!</definedName>
    <definedName name="____Ind41">[3]INDICADORES!#REF!</definedName>
    <definedName name="____Ind42">[3]INDICADORES!#REF!</definedName>
    <definedName name="____Ind43">[3]INDICADORES!#REF!</definedName>
    <definedName name="____INE1" localSheetId="0">#REF!</definedName>
    <definedName name="____INE1">#REF!</definedName>
    <definedName name="____ipc2000" localSheetId="0">#REF!</definedName>
    <definedName name="____ipc2000">#REF!</definedName>
    <definedName name="____ipc2001" localSheetId="0">#REF!</definedName>
    <definedName name="____ipc2001">#REF!</definedName>
    <definedName name="____ipc2002" localSheetId="0">#REF!</definedName>
    <definedName name="____ipc2002">#REF!</definedName>
    <definedName name="____ipc2003" localSheetId="0">#REF!</definedName>
    <definedName name="____ipc2003">#REF!</definedName>
    <definedName name="____ipc98" localSheetId="0">#REF!</definedName>
    <definedName name="____ipc98">#REF!</definedName>
    <definedName name="____ipc99" localSheetId="0">#REF!</definedName>
    <definedName name="____ipc99">#REF!</definedName>
    <definedName name="____me98">[6]Programa!#REF!</definedName>
    <definedName name="____mk14">[7]NFPEntps!#REF!</definedName>
    <definedName name="____npp2000" localSheetId="0">#REF!</definedName>
    <definedName name="____npp2000">#REF!</definedName>
    <definedName name="____npp2001" localSheetId="0">#REF!</definedName>
    <definedName name="____npp2001">#REF!</definedName>
    <definedName name="____npp2002" localSheetId="0">#REF!</definedName>
    <definedName name="____npp2002">#REF!</definedName>
    <definedName name="____npp2003" localSheetId="0">#REF!</definedName>
    <definedName name="____npp2003">#REF!</definedName>
    <definedName name="____npp98" localSheetId="0">#REF!</definedName>
    <definedName name="____npp98">#REF!</definedName>
    <definedName name="____npp99" localSheetId="0">#REF!</definedName>
    <definedName name="____npp99">#REF!</definedName>
    <definedName name="____OUT1" localSheetId="0">#REF!</definedName>
    <definedName name="____OUT1">#REF!</definedName>
    <definedName name="____OUT2">'[5]Serv&amp;Trans'!#REF!</definedName>
    <definedName name="____OUT3" localSheetId="0">#REF!</definedName>
    <definedName name="____OUT3">#REF!</definedName>
    <definedName name="____OUT4" localSheetId="0">#REF!</definedName>
    <definedName name="____OUT4">#REF!</definedName>
    <definedName name="____OUT5" localSheetId="0">#REF!</definedName>
    <definedName name="____OUT5">#REF!</definedName>
    <definedName name="____OUT6" localSheetId="0">#REF!</definedName>
    <definedName name="____OUT6">#REF!</definedName>
    <definedName name="____OUT7" localSheetId="0">#REF!</definedName>
    <definedName name="____OUT7">#REF!</definedName>
    <definedName name="____pib2000" localSheetId="0">#REF!</definedName>
    <definedName name="____pib2000">#REF!</definedName>
    <definedName name="____pib2001" localSheetId="0">#REF!</definedName>
    <definedName name="____pib2001">#REF!</definedName>
    <definedName name="____pib2002" localSheetId="0">#REF!</definedName>
    <definedName name="____pib2002">#REF!</definedName>
    <definedName name="____pib2003" localSheetId="0">#REF!</definedName>
    <definedName name="____pib2003">#REF!</definedName>
    <definedName name="____pib98">[6]Programa!#REF!</definedName>
    <definedName name="____pib99" localSheetId="0">#REF!</definedName>
    <definedName name="____pib99">#REF!</definedName>
    <definedName name="____POR96" localSheetId="0">#REF!</definedName>
    <definedName name="____POR96">#REF!</definedName>
    <definedName name="____PRN96" localSheetId="0">#REF!</definedName>
    <definedName name="____PRN96">#REF!</definedName>
    <definedName name="____sel10">'[3]EVALUACIÓN SOCIOECONÓMICA'!#REF!</definedName>
    <definedName name="____sel11">'[3]EVALUACIÓN SOCIOECONÓMICA'!#REF!</definedName>
    <definedName name="____sel12">'[3]EVALUACIÓN PRIVADA'!#REF!</definedName>
    <definedName name="____sel13">'[3]EVALUACIÓN PRIVADA'!#REF!</definedName>
    <definedName name="____sel14">'[3]EVALUACIÓN PRIVADA'!#REF!</definedName>
    <definedName name="____sel16">'[3]EVALUACIÓN PRIVADA'!#REF!</definedName>
    <definedName name="____sel18">[3]FINANCIACIÓN!#REF!</definedName>
    <definedName name="____sel22">'[3]EVALUACIÓN PRIVADA'!#REF!</definedName>
    <definedName name="____sel23">'[3]EVALUACIÓN SOCIOECONÓMICA'!#REF!</definedName>
    <definedName name="____sel24">'[3]EVALUACIÓN SOCIOECONÓMICA'!#REF!</definedName>
    <definedName name="____sel31">'[3]EVALUACIÓN PRIVADA'!#REF!</definedName>
    <definedName name="____sel32">'[3]EVALUACIÓN PRIVADA'!#REF!</definedName>
    <definedName name="____sel33">'[3]EVALUACIÓN SOCIOECONÓMICA'!#REF!</definedName>
    <definedName name="____sel34">'[3]EVALUACIÓN SOCIOECONÓMICA'!#REF!</definedName>
    <definedName name="____sel5">[3]ALTERNATIVAS!#REF!</definedName>
    <definedName name="____sel6">'[3]EVALUACIÓN SOCIOECONÓMICA'!#REF!</definedName>
    <definedName name="____sel7">'[3]EVALUACIÓN SOCIOECONÓMICA'!#REF!</definedName>
    <definedName name="____sel8">'[3]EVALUACIÓN SOCIOECONÓMICA'!#REF!</definedName>
    <definedName name="____sel9">'[3]EVALUACIÓN SOCIOECONÓMICA'!#REF!</definedName>
    <definedName name="____SRN96" localSheetId="0">#REF!</definedName>
    <definedName name="____SRN96">#REF!</definedName>
    <definedName name="____SRT11" localSheetId="0" hidden="1">{"Minpmon",#N/A,FALSE,"Monthinput"}</definedName>
    <definedName name="____SRT11" hidden="1">{"Minpmon",#N/A,FALSE,"Monthinput"}</definedName>
    <definedName name="____tAB4" localSheetId="0">#REF!</definedName>
    <definedName name="____tAB4">#REF!</definedName>
    <definedName name="____tot2" localSheetId="0">'[3]EVALUACIÓN PRIVADA'!#REF!</definedName>
    <definedName name="____tot2">'[3]EVALUACIÓN PRIVADA'!#REF!</definedName>
    <definedName name="____tot3">'[3]EVALUACIÓN PRIVADA'!#REF!</definedName>
    <definedName name="____UES96" localSheetId="0">#REF!</definedName>
    <definedName name="____UES96">#REF!</definedName>
    <definedName name="___abs1" localSheetId="0">#REF!</definedName>
    <definedName name="___abs1">#REF!</definedName>
    <definedName name="___abs2" localSheetId="0">#REF!</definedName>
    <definedName name="___abs2">#REF!</definedName>
    <definedName name="___abs3" localSheetId="0">#REF!</definedName>
    <definedName name="___abs3">#REF!</definedName>
    <definedName name="___aen1" localSheetId="0">#REF!</definedName>
    <definedName name="___aen1">#REF!</definedName>
    <definedName name="___aen2" localSheetId="0">#REF!</definedName>
    <definedName name="___aen2">#REF!</definedName>
    <definedName name="___bem98">[6]Programa!#REF!</definedName>
    <definedName name="___BOP1" localSheetId="0">#REF!</definedName>
    <definedName name="___BOP1">#REF!</definedName>
    <definedName name="___BOP2" localSheetId="0">#REF!</definedName>
    <definedName name="___BOP2">#REF!</definedName>
    <definedName name="___cap2">'[3]EVALUACIÓN PRIVADA'!#REF!</definedName>
    <definedName name="___cap3">'[3]EVALUACIÓN PRIVADA'!#REF!</definedName>
    <definedName name="___cas2">'[3]EVALUACIÓN SOCIOECONÓMICA'!#REF!</definedName>
    <definedName name="___cas3">'[3]EVALUACIÓN SOCIOECONÓMICA'!#REF!</definedName>
    <definedName name="___CEL96" localSheetId="0">#REF!</definedName>
    <definedName name="___CEL96">#REF!</definedName>
    <definedName name="___cud21" localSheetId="0">#REF!</definedName>
    <definedName name="___cud21">#REF!</definedName>
    <definedName name="___dcc2000" localSheetId="0">#REF!</definedName>
    <definedName name="___dcc2000">#REF!</definedName>
    <definedName name="___dcc2001" localSheetId="0">#REF!</definedName>
    <definedName name="___dcc2001">#REF!</definedName>
    <definedName name="___dcc2002" localSheetId="0">#REF!</definedName>
    <definedName name="___dcc2002">#REF!</definedName>
    <definedName name="___dcc2003" localSheetId="0">#REF!</definedName>
    <definedName name="___dcc2003">#REF!</definedName>
    <definedName name="___dcc98">[6]Programa!#REF!</definedName>
    <definedName name="___dcc99" localSheetId="0">#REF!</definedName>
    <definedName name="___dcc99">#REF!</definedName>
    <definedName name="___DES2" localSheetId="0">'[3]EVALUACIÓN PRIVADA'!#REF!</definedName>
    <definedName name="___DES2">'[3]EVALUACIÓN PRIVADA'!#REF!</definedName>
    <definedName name="___DES3">'[3]EVALUACIÓN PRIVADA'!#REF!</definedName>
    <definedName name="___dic96" localSheetId="0">#REF!</definedName>
    <definedName name="___dic96">#REF!</definedName>
    <definedName name="___emi2000" localSheetId="0">#REF!</definedName>
    <definedName name="___emi2000">#REF!</definedName>
    <definedName name="___emi2001" localSheetId="0">#REF!</definedName>
    <definedName name="___emi2001">#REF!</definedName>
    <definedName name="___emi2002" localSheetId="0">#REF!</definedName>
    <definedName name="___emi2002">#REF!</definedName>
    <definedName name="___emi2003" localSheetId="0">#REF!</definedName>
    <definedName name="___emi2003">#REF!</definedName>
    <definedName name="___emi98" localSheetId="0">#REF!</definedName>
    <definedName name="___emi98">#REF!</definedName>
    <definedName name="___emi99" localSheetId="0">#REF!</definedName>
    <definedName name="___emi99">#REF!</definedName>
    <definedName name="___FIS96" localSheetId="0">#REF!</definedName>
    <definedName name="___FIS96">#REF!</definedName>
    <definedName name="___Ind12">'[3]ANÁLISIS DE SENSIBILIDAD'!#REF!</definedName>
    <definedName name="___Ind17">'[3]ANÁLISIS DE SENSIBILIDAD'!#REF!</definedName>
    <definedName name="___Ind18">'[3]ANÁLISIS DE SENSIBILIDAD'!#REF!</definedName>
    <definedName name="___Ind22">'[3]ANÁLISIS DE SENSIBILIDAD'!#REF!</definedName>
    <definedName name="___Ind27">'[3]ANÁLISIS DE SENSIBILIDAD'!#REF!</definedName>
    <definedName name="___Ind28">'[3]ANÁLISIS DE SENSIBILIDAD'!#REF!</definedName>
    <definedName name="___Ind32">'[3]ANÁLISIS DE SENSIBILIDAD'!#REF!</definedName>
    <definedName name="___Ind41">[3]INDICADORES!#REF!</definedName>
    <definedName name="___Ind42">[3]INDICADORES!#REF!</definedName>
    <definedName name="___Ind43">[3]INDICADORES!#REF!</definedName>
    <definedName name="___INE1" localSheetId="0">#REF!</definedName>
    <definedName name="___INE1">#REF!</definedName>
    <definedName name="___ipc2000" localSheetId="0">#REF!</definedName>
    <definedName name="___ipc2000">#REF!</definedName>
    <definedName name="___ipc2001" localSheetId="0">#REF!</definedName>
    <definedName name="___ipc2001">#REF!</definedName>
    <definedName name="___ipc2002" localSheetId="0">#REF!</definedName>
    <definedName name="___ipc2002">#REF!</definedName>
    <definedName name="___ipc2003" localSheetId="0">#REF!</definedName>
    <definedName name="___ipc2003">#REF!</definedName>
    <definedName name="___ipc98" localSheetId="0">#REF!</definedName>
    <definedName name="___ipc98">#REF!</definedName>
    <definedName name="___ipc99" localSheetId="0">#REF!</definedName>
    <definedName name="___ipc99">#REF!</definedName>
    <definedName name="___me98">[6]Programa!#REF!</definedName>
    <definedName name="___mk14">[7]NFPEntps!#REF!</definedName>
    <definedName name="___npp2000" localSheetId="0">#REF!</definedName>
    <definedName name="___npp2000">#REF!</definedName>
    <definedName name="___npp2001" localSheetId="0">#REF!</definedName>
    <definedName name="___npp2001">#REF!</definedName>
    <definedName name="___npp2002" localSheetId="0">#REF!</definedName>
    <definedName name="___npp2002">#REF!</definedName>
    <definedName name="___npp2003" localSheetId="0">#REF!</definedName>
    <definedName name="___npp2003">#REF!</definedName>
    <definedName name="___npp98" localSheetId="0">#REF!</definedName>
    <definedName name="___npp98">#REF!</definedName>
    <definedName name="___npp99" localSheetId="0">#REF!</definedName>
    <definedName name="___npp99">#REF!</definedName>
    <definedName name="___OUT1" localSheetId="0">#REF!</definedName>
    <definedName name="___OUT1">#REF!</definedName>
    <definedName name="___OUT2">'[5]Serv&amp;Trans'!#REF!</definedName>
    <definedName name="___OUT3" localSheetId="0">#REF!</definedName>
    <definedName name="___OUT3">#REF!</definedName>
    <definedName name="___OUT4" localSheetId="0">#REF!</definedName>
    <definedName name="___OUT4">#REF!</definedName>
    <definedName name="___OUT5" localSheetId="0">#REF!</definedName>
    <definedName name="___OUT5">#REF!</definedName>
    <definedName name="___OUT6" localSheetId="0">#REF!</definedName>
    <definedName name="___OUT6">#REF!</definedName>
    <definedName name="___OUT7" localSheetId="0">#REF!</definedName>
    <definedName name="___OUT7">#REF!</definedName>
    <definedName name="___pib2000" localSheetId="0">#REF!</definedName>
    <definedName name="___pib2000">#REF!</definedName>
    <definedName name="___pib2001" localSheetId="0">#REF!</definedName>
    <definedName name="___pib2001">#REF!</definedName>
    <definedName name="___pib2002" localSheetId="0">#REF!</definedName>
    <definedName name="___pib2002">#REF!</definedName>
    <definedName name="___pib2003" localSheetId="0">#REF!</definedName>
    <definedName name="___pib2003">#REF!</definedName>
    <definedName name="___pib98">[6]Programa!#REF!</definedName>
    <definedName name="___pib99" localSheetId="0">#REF!</definedName>
    <definedName name="___pib99">#REF!</definedName>
    <definedName name="___POR96" localSheetId="0">#REF!</definedName>
    <definedName name="___POR96">#REF!</definedName>
    <definedName name="___PRN96" localSheetId="0">#REF!</definedName>
    <definedName name="___PRN96">#REF!</definedName>
    <definedName name="___sel10">'[3]EVALUACIÓN SOCIOECONÓMICA'!#REF!</definedName>
    <definedName name="___sel11">'[3]EVALUACIÓN SOCIOECONÓMICA'!#REF!</definedName>
    <definedName name="___sel12">'[3]EVALUACIÓN PRIVADA'!#REF!</definedName>
    <definedName name="___sel13">'[3]EVALUACIÓN PRIVADA'!#REF!</definedName>
    <definedName name="___sel14">'[3]EVALUACIÓN PRIVADA'!#REF!</definedName>
    <definedName name="___sel16">'[3]EVALUACIÓN PRIVADA'!#REF!</definedName>
    <definedName name="___sel18">[3]FINANCIACIÓN!#REF!</definedName>
    <definedName name="___sel22">'[3]EVALUACIÓN PRIVADA'!#REF!</definedName>
    <definedName name="___sel23">'[3]EVALUACIÓN SOCIOECONÓMICA'!#REF!</definedName>
    <definedName name="___sel24">'[3]EVALUACIÓN SOCIOECONÓMICA'!#REF!</definedName>
    <definedName name="___sel31">'[3]EVALUACIÓN PRIVADA'!#REF!</definedName>
    <definedName name="___sel32">'[3]EVALUACIÓN PRIVADA'!#REF!</definedName>
    <definedName name="___sel33">'[3]EVALUACIÓN SOCIOECONÓMICA'!#REF!</definedName>
    <definedName name="___sel34">'[3]EVALUACIÓN SOCIOECONÓMICA'!#REF!</definedName>
    <definedName name="___sel5">[3]ALTERNATIVAS!#REF!</definedName>
    <definedName name="___sel6">'[3]EVALUACIÓN SOCIOECONÓMICA'!#REF!</definedName>
    <definedName name="___sel7">'[3]EVALUACIÓN SOCIOECONÓMICA'!#REF!</definedName>
    <definedName name="___sel8">'[3]EVALUACIÓN SOCIOECONÓMICA'!#REF!</definedName>
    <definedName name="___sel9">'[3]EVALUACIÓN SOCIOECONÓMICA'!#REF!</definedName>
    <definedName name="___SRN96" localSheetId="0">#REF!</definedName>
    <definedName name="___SRN96">#REF!</definedName>
    <definedName name="___SRT11" localSheetId="0" hidden="1">{"Minpmon",#N/A,FALSE,"Monthinput"}</definedName>
    <definedName name="___SRT11" hidden="1">{"Minpmon",#N/A,FALSE,"Monthinput"}</definedName>
    <definedName name="___tAB4" localSheetId="0">#REF!</definedName>
    <definedName name="___tAB4">#REF!</definedName>
    <definedName name="___tot2" localSheetId="0">'[3]EVALUACIÓN PRIVADA'!#REF!</definedName>
    <definedName name="___tot2">'[3]EVALUACIÓN PRIVADA'!#REF!</definedName>
    <definedName name="___tot3">'[3]EVALUACIÓN PRIVADA'!#REF!</definedName>
    <definedName name="___UES96" localSheetId="0">#REF!</definedName>
    <definedName name="___UES96">#REF!</definedName>
    <definedName name="__1__123Graph_AFIG_D" localSheetId="0" hidden="1">#REF!</definedName>
    <definedName name="__1__123Graph_AFIG_D" hidden="1">#REF!</definedName>
    <definedName name="__123Graph_A" hidden="1">[8]SPNF!#REF!</definedName>
    <definedName name="__123Graph_B" hidden="1">'[9]Central Govt'!#REF!</definedName>
    <definedName name="__123Graph_C" hidden="1">[8]SPNF!#REF!</definedName>
    <definedName name="__123Graph_D" hidden="1">[10]FLUJO!$B$7937:$C$7937</definedName>
    <definedName name="__123Graph_E" localSheetId="0" hidden="1">[8]SPNF!#REF!</definedName>
    <definedName name="__123Graph_E" hidden="1">[8]SPNF!#REF!</definedName>
    <definedName name="__123Graph_F" localSheetId="0" hidden="1">[8]SPNF!#REF!</definedName>
    <definedName name="__123Graph_F" hidden="1">[8]SPNF!#REF!</definedName>
    <definedName name="__123Graph_X" hidden="1">[10]FLUJO!$B$7901:$C$7901</definedName>
    <definedName name="__2__123Graph_ATERMS_OF_TRADE" localSheetId="0" hidden="1">#REF!</definedName>
    <definedName name="__2__123Graph_ATERMS_OF_TRADE" hidden="1">#REF!</definedName>
    <definedName name="__3__123Graph_BTERMS_OF_TRADE" localSheetId="0" hidden="1">#REF!</definedName>
    <definedName name="__3__123Graph_BTERMS_OF_TRADE" hidden="1">#REF!</definedName>
    <definedName name="__4__123Graph_XFIG_D" localSheetId="0" hidden="1">#REF!</definedName>
    <definedName name="__4__123Graph_XFIG_D" hidden="1">#REF!</definedName>
    <definedName name="__5__123Graph_XTERMS_OF_TRADE" localSheetId="0" hidden="1">#REF!</definedName>
    <definedName name="__5__123Graph_XTERMS_OF_TRADE" hidden="1">#REF!</definedName>
    <definedName name="__abs1" localSheetId="0">#REF!</definedName>
    <definedName name="__abs1">#REF!</definedName>
    <definedName name="__abs2" localSheetId="0">#REF!</definedName>
    <definedName name="__abs2">#REF!</definedName>
    <definedName name="__abs3" localSheetId="0">#REF!</definedName>
    <definedName name="__abs3">#REF!</definedName>
    <definedName name="__aen1" localSheetId="0">#REF!</definedName>
    <definedName name="__aen1">#REF!</definedName>
    <definedName name="__aen2" localSheetId="0">#REF!</definedName>
    <definedName name="__aen2">#REF!</definedName>
    <definedName name="__bem98" localSheetId="0">[6]Programa!#REF!</definedName>
    <definedName name="__bem98">[6]Programa!#REF!</definedName>
    <definedName name="__BOP1" localSheetId="0">#REF!</definedName>
    <definedName name="__BOP1">#REF!</definedName>
    <definedName name="__BOP2" localSheetId="0">#REF!</definedName>
    <definedName name="__BOP2">#REF!</definedName>
    <definedName name="__cap2" localSheetId="0">'[3]EVALUACIÓN PRIVADA'!#REF!</definedName>
    <definedName name="__cap2">'[3]EVALUACIÓN PRIVADA'!#REF!</definedName>
    <definedName name="__cap3" localSheetId="0">'[3]EVALUACIÓN PRIVADA'!#REF!</definedName>
    <definedName name="__cap3">'[3]EVALUACIÓN PRIVADA'!#REF!</definedName>
    <definedName name="__cas2" localSheetId="0">'[3]EVALUACIÓN SOCIOECONÓMICA'!#REF!</definedName>
    <definedName name="__cas2">'[3]EVALUACIÓN SOCIOECONÓMICA'!#REF!</definedName>
    <definedName name="__cas3" localSheetId="0">'[3]EVALUACIÓN SOCIOECONÓMICA'!#REF!</definedName>
    <definedName name="__cas3">'[3]EVALUACIÓN SOCIOECONÓMICA'!#REF!</definedName>
    <definedName name="__CEL96" localSheetId="0">#REF!</definedName>
    <definedName name="__CEL96">#REF!</definedName>
    <definedName name="__cud21" localSheetId="0">#REF!</definedName>
    <definedName name="__cud21">#REF!</definedName>
    <definedName name="__dcc2000" localSheetId="0">#REF!</definedName>
    <definedName name="__dcc2000">#REF!</definedName>
    <definedName name="__dcc2001" localSheetId="0">#REF!</definedName>
    <definedName name="__dcc2001">#REF!</definedName>
    <definedName name="__dcc2002" localSheetId="0">#REF!</definedName>
    <definedName name="__dcc2002">#REF!</definedName>
    <definedName name="__dcc2003" localSheetId="0">#REF!</definedName>
    <definedName name="__dcc2003">#REF!</definedName>
    <definedName name="__dcc98" localSheetId="0">[6]Programa!#REF!</definedName>
    <definedName name="__dcc98">[6]Programa!#REF!</definedName>
    <definedName name="__dcc99" localSheetId="0">#REF!</definedName>
    <definedName name="__dcc99">#REF!</definedName>
    <definedName name="__DES2" localSheetId="0">'[3]EVALUACIÓN PRIVADA'!#REF!</definedName>
    <definedName name="__DES2">'[3]EVALUACIÓN PRIVADA'!#REF!</definedName>
    <definedName name="__DES3" localSheetId="0">'[3]EVALUACIÓN PRIVADA'!#REF!</definedName>
    <definedName name="__DES3">'[3]EVALUACIÓN PRIVADA'!#REF!</definedName>
    <definedName name="__dic96" localSheetId="0">#REF!</definedName>
    <definedName name="__dic96">#REF!</definedName>
    <definedName name="__emi2000" localSheetId="0">#REF!</definedName>
    <definedName name="__emi2000">#REF!</definedName>
    <definedName name="__emi2001" localSheetId="0">#REF!</definedName>
    <definedName name="__emi2001">#REF!</definedName>
    <definedName name="__emi2002" localSheetId="0">#REF!</definedName>
    <definedName name="__emi2002">#REF!</definedName>
    <definedName name="__emi2003" localSheetId="0">#REF!</definedName>
    <definedName name="__emi2003">#REF!</definedName>
    <definedName name="__emi98" localSheetId="0">#REF!</definedName>
    <definedName name="__emi98">#REF!</definedName>
    <definedName name="__emi99" localSheetId="0">#REF!</definedName>
    <definedName name="__emi99">#REF!</definedName>
    <definedName name="__FIS96" localSheetId="0">#REF!</definedName>
    <definedName name="__FIS96">#REF!</definedName>
    <definedName name="__Ind12" localSheetId="0">'[3]ANÁLISIS DE SENSIBILIDAD'!#REF!</definedName>
    <definedName name="__Ind12">'[3]ANÁLISIS DE SENSIBILIDAD'!#REF!</definedName>
    <definedName name="__Ind17" localSheetId="0">'[3]ANÁLISIS DE SENSIBILIDAD'!#REF!</definedName>
    <definedName name="__Ind17">'[3]ANÁLISIS DE SENSIBILIDAD'!#REF!</definedName>
    <definedName name="__Ind18" localSheetId="0">'[3]ANÁLISIS DE SENSIBILIDAD'!#REF!</definedName>
    <definedName name="__Ind18">'[3]ANÁLISIS DE SENSIBILIDAD'!#REF!</definedName>
    <definedName name="__Ind22" localSheetId="0">'[3]ANÁLISIS DE SENSIBILIDAD'!#REF!</definedName>
    <definedName name="__Ind22">'[3]ANÁLISIS DE SENSIBILIDAD'!#REF!</definedName>
    <definedName name="__Ind27" localSheetId="0">'[3]ANÁLISIS DE SENSIBILIDAD'!#REF!</definedName>
    <definedName name="__Ind27">'[3]ANÁLISIS DE SENSIBILIDAD'!#REF!</definedName>
    <definedName name="__Ind28" localSheetId="0">'[3]ANÁLISIS DE SENSIBILIDAD'!#REF!</definedName>
    <definedName name="__Ind28">'[3]ANÁLISIS DE SENSIBILIDAD'!#REF!</definedName>
    <definedName name="__Ind32" localSheetId="0">'[3]ANÁLISIS DE SENSIBILIDAD'!#REF!</definedName>
    <definedName name="__Ind32">'[3]ANÁLISIS DE SENSIBILIDAD'!#REF!</definedName>
    <definedName name="__Ind41" localSheetId="0">[3]INDICADORES!#REF!</definedName>
    <definedName name="__Ind41">[3]INDICADORES!#REF!</definedName>
    <definedName name="__Ind42" localSheetId="0">[3]INDICADORES!#REF!</definedName>
    <definedName name="__Ind42">[3]INDICADORES!#REF!</definedName>
    <definedName name="__Ind43" localSheetId="0">[3]INDICADORES!#REF!</definedName>
    <definedName name="__Ind43">[3]INDICADORES!#REF!</definedName>
    <definedName name="__INE1" localSheetId="0">#REF!</definedName>
    <definedName name="__INE1">#REF!</definedName>
    <definedName name="__ipc2000" localSheetId="0">#REF!</definedName>
    <definedName name="__ipc2000">#REF!</definedName>
    <definedName name="__ipc2001" localSheetId="0">#REF!</definedName>
    <definedName name="__ipc2001">#REF!</definedName>
    <definedName name="__ipc2002" localSheetId="0">#REF!</definedName>
    <definedName name="__ipc2002">#REF!</definedName>
    <definedName name="__ipc2003" localSheetId="0">#REF!</definedName>
    <definedName name="__ipc2003">#REF!</definedName>
    <definedName name="__ipc98" localSheetId="0">#REF!</definedName>
    <definedName name="__ipc98">#REF!</definedName>
    <definedName name="__ipc99" localSheetId="0">#REF!</definedName>
    <definedName name="__ipc99">#REF!</definedName>
    <definedName name="__me98" localSheetId="0">[6]Programa!#REF!</definedName>
    <definedName name="__me98">[6]Programa!#REF!</definedName>
    <definedName name="__mk14" localSheetId="0">[7]NFPEntps!#REF!</definedName>
    <definedName name="__mk14">[7]NFPEntps!#REF!</definedName>
    <definedName name="__npp2000" localSheetId="0">#REF!</definedName>
    <definedName name="__npp2000">#REF!</definedName>
    <definedName name="__npp2001" localSheetId="0">#REF!</definedName>
    <definedName name="__npp2001">#REF!</definedName>
    <definedName name="__npp2002" localSheetId="0">#REF!</definedName>
    <definedName name="__npp2002">#REF!</definedName>
    <definedName name="__npp2003" localSheetId="0">#REF!</definedName>
    <definedName name="__npp2003">#REF!</definedName>
    <definedName name="__npp98" localSheetId="0">#REF!</definedName>
    <definedName name="__npp98">#REF!</definedName>
    <definedName name="__npp99" localSheetId="0">#REF!</definedName>
    <definedName name="__npp99">#REF!</definedName>
    <definedName name="__OUT1" localSheetId="0">#REF!</definedName>
    <definedName name="__OUT1">#REF!</definedName>
    <definedName name="__OUT2" localSheetId="0">'[5]Serv&amp;Trans'!#REF!</definedName>
    <definedName name="__OUT2">'[5]Serv&amp;Trans'!#REF!</definedName>
    <definedName name="__OUT3" localSheetId="0">#REF!</definedName>
    <definedName name="__OUT3">#REF!</definedName>
    <definedName name="__OUT4" localSheetId="0">#REF!</definedName>
    <definedName name="__OUT4">#REF!</definedName>
    <definedName name="__OUT5" localSheetId="0">#REF!</definedName>
    <definedName name="__OUT5">#REF!</definedName>
    <definedName name="__OUT6" localSheetId="0">#REF!</definedName>
    <definedName name="__OUT6">#REF!</definedName>
    <definedName name="__OUT7" localSheetId="0">#REF!</definedName>
    <definedName name="__OUT7">#REF!</definedName>
    <definedName name="__pib2000" localSheetId="0">#REF!</definedName>
    <definedName name="__pib2000">#REF!</definedName>
    <definedName name="__pib2001" localSheetId="0">#REF!</definedName>
    <definedName name="__pib2001">#REF!</definedName>
    <definedName name="__pib2002" localSheetId="0">#REF!</definedName>
    <definedName name="__pib2002">#REF!</definedName>
    <definedName name="__pib2003" localSheetId="0">#REF!</definedName>
    <definedName name="__pib2003">#REF!</definedName>
    <definedName name="__pib98" localSheetId="0">[6]Programa!#REF!</definedName>
    <definedName name="__pib98">[6]Programa!#REF!</definedName>
    <definedName name="__pib99" localSheetId="0">#REF!</definedName>
    <definedName name="__pib99">#REF!</definedName>
    <definedName name="__POR96" localSheetId="0">#REF!</definedName>
    <definedName name="__POR96">#REF!</definedName>
    <definedName name="__PRN96" localSheetId="0">#REF!</definedName>
    <definedName name="__PRN96">#REF!</definedName>
    <definedName name="__sel10" localSheetId="0">'[3]EVALUACIÓN SOCIOECONÓMICA'!#REF!</definedName>
    <definedName name="__sel10">'[3]EVALUACIÓN SOCIOECONÓMICA'!#REF!</definedName>
    <definedName name="__sel11" localSheetId="0">'[3]EVALUACIÓN SOCIOECONÓMICA'!#REF!</definedName>
    <definedName name="__sel11">'[3]EVALUACIÓN SOCIOECONÓMICA'!#REF!</definedName>
    <definedName name="__sel12" localSheetId="0">'[3]EVALUACIÓN PRIVADA'!#REF!</definedName>
    <definedName name="__sel12">'[3]EVALUACIÓN PRIVADA'!#REF!</definedName>
    <definedName name="__sel13" localSheetId="0">'[3]EVALUACIÓN PRIVADA'!#REF!</definedName>
    <definedName name="__sel13">'[3]EVALUACIÓN PRIVADA'!#REF!</definedName>
    <definedName name="__sel14" localSheetId="0">'[3]EVALUACIÓN PRIVADA'!#REF!</definedName>
    <definedName name="__sel14">'[3]EVALUACIÓN PRIVADA'!#REF!</definedName>
    <definedName name="__sel16" localSheetId="0">'[3]EVALUACIÓN PRIVADA'!#REF!</definedName>
    <definedName name="__sel16">'[3]EVALUACIÓN PRIVADA'!#REF!</definedName>
    <definedName name="__sel18" localSheetId="0">[3]FINANCIACIÓN!#REF!</definedName>
    <definedName name="__sel18">[3]FINANCIACIÓN!#REF!</definedName>
    <definedName name="__sel22" localSheetId="0">'[3]EVALUACIÓN PRIVADA'!#REF!</definedName>
    <definedName name="__sel22">'[3]EVALUACIÓN PRIVADA'!#REF!</definedName>
    <definedName name="__sel23" localSheetId="0">'[3]EVALUACIÓN SOCIOECONÓMICA'!#REF!</definedName>
    <definedName name="__sel23">'[3]EVALUACIÓN SOCIOECONÓMICA'!#REF!</definedName>
    <definedName name="__sel24" localSheetId="0">'[3]EVALUACIÓN SOCIOECONÓMICA'!#REF!</definedName>
    <definedName name="__sel24">'[3]EVALUACIÓN SOCIOECONÓMICA'!#REF!</definedName>
    <definedName name="__sel31" localSheetId="0">'[3]EVALUACIÓN PRIVADA'!#REF!</definedName>
    <definedName name="__sel31">'[3]EVALUACIÓN PRIVADA'!#REF!</definedName>
    <definedName name="__sel32" localSheetId="0">'[3]EVALUACIÓN PRIVADA'!#REF!</definedName>
    <definedName name="__sel32">'[3]EVALUACIÓN PRIVADA'!#REF!</definedName>
    <definedName name="__sel33" localSheetId="0">'[3]EVALUACIÓN SOCIOECONÓMICA'!#REF!</definedName>
    <definedName name="__sel33">'[3]EVALUACIÓN SOCIOECONÓMICA'!#REF!</definedName>
    <definedName name="__sel34" localSheetId="0">'[3]EVALUACIÓN SOCIOECONÓMICA'!#REF!</definedName>
    <definedName name="__sel34">'[3]EVALUACIÓN SOCIOECONÓMICA'!#REF!</definedName>
    <definedName name="__sel5" localSheetId="0">[3]ALTERNATIVAS!#REF!</definedName>
    <definedName name="__sel5">[3]ALTERNATIVAS!#REF!</definedName>
    <definedName name="__sel6" localSheetId="0">'[3]EVALUACIÓN SOCIOECONÓMICA'!#REF!</definedName>
    <definedName name="__sel6">'[3]EVALUACIÓN SOCIOECONÓMICA'!#REF!</definedName>
    <definedName name="__sel7" localSheetId="0">'[3]EVALUACIÓN SOCIOECONÓMICA'!#REF!</definedName>
    <definedName name="__sel7">'[3]EVALUACIÓN SOCIOECONÓMICA'!#REF!</definedName>
    <definedName name="__sel8" localSheetId="0">'[3]EVALUACIÓN SOCIOECONÓMICA'!#REF!</definedName>
    <definedName name="__sel8">'[3]EVALUACIÓN SOCIOECONÓMICA'!#REF!</definedName>
    <definedName name="__sel9" localSheetId="0">'[3]EVALUACIÓN SOCIOECONÓMICA'!#REF!</definedName>
    <definedName name="__sel9">'[3]EVALUACIÓN SOCIOECONÓMICA'!#REF!</definedName>
    <definedName name="__SRN96" localSheetId="0">#REF!</definedName>
    <definedName name="__SRN96">#REF!</definedName>
    <definedName name="__SRT11" localSheetId="0" hidden="1">{"Minpmon",#N/A,FALSE,"Monthinput"}</definedName>
    <definedName name="__SRT11" hidden="1">{"Minpmon",#N/A,FALSE,"Monthinput"}</definedName>
    <definedName name="__tAB4" localSheetId="0">#REF!</definedName>
    <definedName name="__tAB4">#REF!</definedName>
    <definedName name="__tot2" localSheetId="0">'[3]EVALUACIÓN PRIVADA'!#REF!</definedName>
    <definedName name="__tot2">'[3]EVALUACIÓN PRIVADA'!#REF!</definedName>
    <definedName name="__tot3" localSheetId="0">'[3]EVALUACIÓN PRIVADA'!#REF!</definedName>
    <definedName name="__tot3">'[3]EVALUACIÓN PRIVADA'!#REF!</definedName>
    <definedName name="__UES96" localSheetId="0">#REF!</definedName>
    <definedName name="__UES96">#REF!</definedName>
    <definedName name="_1___123Graph_AFIG_D" localSheetId="0" hidden="1">#REF!</definedName>
    <definedName name="_1___123Graph_AFIG_D" hidden="1">#REF!</definedName>
    <definedName name="_1__123Graph_AFIG_D" localSheetId="0" hidden="1">#REF!</definedName>
    <definedName name="_1__123Graph_AFIG_D" hidden="1">#REF!</definedName>
    <definedName name="_2__123Graph_ATERMS_OF_TRADE" localSheetId="0" hidden="1">#REF!</definedName>
    <definedName name="_2__123Graph_ATERMS_OF_TRADE" hidden="1">#REF!</definedName>
    <definedName name="_3__123Graph_BTERMS_OF_TRADE" localSheetId="0" hidden="1">#REF!</definedName>
    <definedName name="_3__123Graph_BTERMS_OF_TRADE" hidden="1">#REF!</definedName>
    <definedName name="_4__123Graph_XFIG_D" localSheetId="0" hidden="1">#REF!</definedName>
    <definedName name="_4__123Graph_XFIG_D" hidden="1">#REF!</definedName>
    <definedName name="_5__123Graph_XTERMS_OF_TRADE" localSheetId="0" hidden="1">#REF!</definedName>
    <definedName name="_5__123Graph_XTERMS_OF_TRADE" hidden="1">#REF!</definedName>
    <definedName name="_abs1" localSheetId="0">#REF!</definedName>
    <definedName name="_abs1">#REF!</definedName>
    <definedName name="_abs2" localSheetId="0">#REF!</definedName>
    <definedName name="_abs2">#REF!</definedName>
    <definedName name="_abs3" localSheetId="0">#REF!</definedName>
    <definedName name="_abs3">#REF!</definedName>
    <definedName name="_aen1" localSheetId="0">#REF!</definedName>
    <definedName name="_aen1">#REF!</definedName>
    <definedName name="_aen2" localSheetId="0">#REF!</definedName>
    <definedName name="_aen2">#REF!</definedName>
    <definedName name="_ast2">'[3]EVALUACIÓN SOCIOECONÓMICA'!#REF!</definedName>
    <definedName name="_bem98">[11]Programa!#REF!</definedName>
    <definedName name="_BOP1" localSheetId="0">#REF!</definedName>
    <definedName name="_BOP1">#REF!</definedName>
    <definedName name="_BOP2" localSheetId="0">#REF!</definedName>
    <definedName name="_BOP2">#REF!</definedName>
    <definedName name="_cap2">'[3]EVALUACIÓN PRIVADA'!#REF!</definedName>
    <definedName name="_cap3">'[3]EVALUACIÓN PRIVADA'!#REF!</definedName>
    <definedName name="_cas2" localSheetId="0">'[3]EVALUACIÓN SOCIOECONÓMICA'!#REF!</definedName>
    <definedName name="_cas2">'[3]EVALUACIÓN SOCIOECONÓMICA'!#REF!</definedName>
    <definedName name="_cas3" localSheetId="0">'[3]EVALUACIÓN SOCIOECONÓMICA'!#REF!</definedName>
    <definedName name="_cas3">'[3]EVALUACIÓN SOCIOECONÓMICA'!#REF!</definedName>
    <definedName name="_CEL96" localSheetId="0">#REF!</definedName>
    <definedName name="_CEL96">#REF!</definedName>
    <definedName name="_cud21" localSheetId="0">#REF!</definedName>
    <definedName name="_cud21">#REF!</definedName>
    <definedName name="_dcc2000" localSheetId="0">#REF!</definedName>
    <definedName name="_dcc2000">#REF!</definedName>
    <definedName name="_dcc2001" localSheetId="0">#REF!</definedName>
    <definedName name="_dcc2001">#REF!</definedName>
    <definedName name="_dcc2002" localSheetId="0">#REF!</definedName>
    <definedName name="_dcc2002">#REF!</definedName>
    <definedName name="_dcc2003" localSheetId="0">#REF!</definedName>
    <definedName name="_dcc2003">#REF!</definedName>
    <definedName name="_dcc98">[11]Programa!#REF!</definedName>
    <definedName name="_dcc99" localSheetId="0">#REF!</definedName>
    <definedName name="_dcc99">#REF!</definedName>
    <definedName name="_DES2" localSheetId="0">'[3]EVALUACIÓN PRIVADA'!#REF!</definedName>
    <definedName name="_DES2">'[3]EVALUACIÓN PRIVADA'!#REF!</definedName>
    <definedName name="_DES3">'[3]EVALUACIÓN PRIVADA'!#REF!</definedName>
    <definedName name="_dic96" localSheetId="0">#REF!</definedName>
    <definedName name="_dic96">#REF!</definedName>
    <definedName name="_emi2000" localSheetId="0">#REF!</definedName>
    <definedName name="_emi2000">#REF!</definedName>
    <definedName name="_emi2001" localSheetId="0">#REF!</definedName>
    <definedName name="_emi2001">#REF!</definedName>
    <definedName name="_emi2002" localSheetId="0">#REF!</definedName>
    <definedName name="_emi2002">#REF!</definedName>
    <definedName name="_emi2003" localSheetId="0">#REF!</definedName>
    <definedName name="_emi2003">#REF!</definedName>
    <definedName name="_emi98" localSheetId="0">#REF!</definedName>
    <definedName name="_emi98">#REF!</definedName>
    <definedName name="_emi99" localSheetId="0">#REF!</definedName>
    <definedName name="_emi99">#REF!</definedName>
    <definedName name="_emo2004" localSheetId="0">#REF!</definedName>
    <definedName name="_emo2004">#REF!</definedName>
    <definedName name="_Fill" localSheetId="0" hidden="1">#REF!</definedName>
    <definedName name="_Fill" hidden="1">#REF!</definedName>
    <definedName name="_xlnm._FilterDatabase" localSheetId="0" hidden="1">Section_Article!$A$2:$K$999</definedName>
    <definedName name="_xlnm._FilterDatabase" hidden="1">[12]C!$P$428:$T$428</definedName>
    <definedName name="_FIS96" localSheetId="0">#REF!</definedName>
    <definedName name="_FIS96">#REF!</definedName>
    <definedName name="_Ind12" localSheetId="0">'[3]ANÁLISIS DE SENSIBILIDAD'!#REF!</definedName>
    <definedName name="_Ind12">'[3]ANÁLISIS DE SENSIBILIDAD'!#REF!</definedName>
    <definedName name="_Ind17" localSheetId="0">'[3]ANÁLISIS DE SENSIBILIDAD'!#REF!</definedName>
    <definedName name="_Ind17">'[3]ANÁLISIS DE SENSIBILIDAD'!#REF!</definedName>
    <definedName name="_Ind18" localSheetId="0">'[3]ANÁLISIS DE SENSIBILIDAD'!#REF!</definedName>
    <definedName name="_Ind18">'[3]ANÁLISIS DE SENSIBILIDAD'!#REF!</definedName>
    <definedName name="_Ind22" localSheetId="0">'[3]ANÁLISIS DE SENSIBILIDAD'!#REF!</definedName>
    <definedName name="_Ind22">'[3]ANÁLISIS DE SENSIBILIDAD'!#REF!</definedName>
    <definedName name="_Ind27" localSheetId="0">'[3]ANÁLISIS DE SENSIBILIDAD'!#REF!</definedName>
    <definedName name="_Ind27">'[3]ANÁLISIS DE SENSIBILIDAD'!#REF!</definedName>
    <definedName name="_Ind28" localSheetId="0">'[3]ANÁLISIS DE SENSIBILIDAD'!#REF!</definedName>
    <definedName name="_Ind28">'[3]ANÁLISIS DE SENSIBILIDAD'!#REF!</definedName>
    <definedName name="_Ind32" localSheetId="0">'[3]ANÁLISIS DE SENSIBILIDAD'!#REF!</definedName>
    <definedName name="_Ind32">'[3]ANÁLISIS DE SENSIBILIDAD'!#REF!</definedName>
    <definedName name="_Ind41" localSheetId="0">[3]INDICADORES!#REF!</definedName>
    <definedName name="_Ind41">[3]INDICADORES!#REF!</definedName>
    <definedName name="_Ind42" localSheetId="0">[3]INDICADORES!#REF!</definedName>
    <definedName name="_Ind42">[3]INDICADORES!#REF!</definedName>
    <definedName name="_Ind43" localSheetId="0">[3]INDICADORES!#REF!</definedName>
    <definedName name="_Ind43">[3]INDICADORES!#REF!</definedName>
    <definedName name="_INE1" localSheetId="0">#REF!</definedName>
    <definedName name="_INE1">#REF!</definedName>
    <definedName name="_ipc2000" localSheetId="0">#REF!</definedName>
    <definedName name="_ipc2000">#REF!</definedName>
    <definedName name="_ipc2001" localSheetId="0">#REF!</definedName>
    <definedName name="_ipc2001">#REF!</definedName>
    <definedName name="_ipc2002" localSheetId="0">#REF!</definedName>
    <definedName name="_ipc2002">#REF!</definedName>
    <definedName name="_ipc2003" localSheetId="0">#REF!</definedName>
    <definedName name="_ipc2003">#REF!</definedName>
    <definedName name="_ipc98" localSheetId="0">#REF!</definedName>
    <definedName name="_ipc98">#REF!</definedName>
    <definedName name="_ipc99" localSheetId="0">#REF!</definedName>
    <definedName name="_ipc99">#REF!</definedName>
    <definedName name="_me98">[11]Programa!#REF!</definedName>
    <definedName name="_mk14">[13]NFPEntps!#REF!</definedName>
    <definedName name="_npp2000" localSheetId="0">#REF!</definedName>
    <definedName name="_npp2000">#REF!</definedName>
    <definedName name="_npp2001" localSheetId="0">#REF!</definedName>
    <definedName name="_npp2001">#REF!</definedName>
    <definedName name="_npp2002" localSheetId="0">#REF!</definedName>
    <definedName name="_npp2002">#REF!</definedName>
    <definedName name="_npp2003" localSheetId="0">#REF!</definedName>
    <definedName name="_npp2003">#REF!</definedName>
    <definedName name="_npp98" localSheetId="0">#REF!</definedName>
    <definedName name="_npp98">#REF!</definedName>
    <definedName name="_npp99" localSheetId="0">#REF!</definedName>
    <definedName name="_npp99">#REF!</definedName>
    <definedName name="_Order1" hidden="1">255</definedName>
    <definedName name="_OUT1" localSheetId="0">#REF!</definedName>
    <definedName name="_OUT1">#REF!</definedName>
    <definedName name="_OUT2" localSheetId="0">'[5]Serv&amp;Trans'!#REF!</definedName>
    <definedName name="_OUT2">'[5]Serv&amp;Trans'!#REF!</definedName>
    <definedName name="_OUT3" localSheetId="0">#REF!</definedName>
    <definedName name="_OUT3">#REF!</definedName>
    <definedName name="_OUT4" localSheetId="0">#REF!</definedName>
    <definedName name="_OUT4">#REF!</definedName>
    <definedName name="_OUT5" localSheetId="0">#REF!</definedName>
    <definedName name="_OUT5">#REF!</definedName>
    <definedName name="_OUT6" localSheetId="0">#REF!</definedName>
    <definedName name="_OUT6">#REF!</definedName>
    <definedName name="_OUT7" localSheetId="0">#REF!</definedName>
    <definedName name="_OUT7">#REF!</definedName>
    <definedName name="_Parse_Out" localSheetId="0" hidden="1">#REF!</definedName>
    <definedName name="_Parse_Out" hidden="1">#REF!</definedName>
    <definedName name="_pib2000" localSheetId="0">#REF!</definedName>
    <definedName name="_pib2000">#REF!</definedName>
    <definedName name="_pib2001" localSheetId="0">#REF!</definedName>
    <definedName name="_pib2001">#REF!</definedName>
    <definedName name="_pib2002" localSheetId="0">#REF!</definedName>
    <definedName name="_pib2002">#REF!</definedName>
    <definedName name="_pib2003" localSheetId="0">#REF!</definedName>
    <definedName name="_pib2003">#REF!</definedName>
    <definedName name="_pib98">[11]Programa!#REF!</definedName>
    <definedName name="_pib99" localSheetId="0">#REF!</definedName>
    <definedName name="_pib99">#REF!</definedName>
    <definedName name="_POR96" localSheetId="0">#REF!</definedName>
    <definedName name="_POR96">#REF!</definedName>
    <definedName name="_PRN96" localSheetId="0">#REF!</definedName>
    <definedName name="_PRN96">#REF!</definedName>
    <definedName name="_Regression_Int" hidden="1">1</definedName>
    <definedName name="_Regression_Out" hidden="1">[12]C!$AK$18:$AK$18</definedName>
    <definedName name="_Regression_X" hidden="1">[12]C!$AK$11:$AU$11</definedName>
    <definedName name="_Regression_Y" hidden="1">[12]C!$AK$10:$AU$10</definedName>
    <definedName name="_sel10" localSheetId="0">'[3]EVALUACIÓN SOCIOECONÓMICA'!#REF!</definedName>
    <definedName name="_sel10">'[3]EVALUACIÓN SOCIOECONÓMICA'!#REF!</definedName>
    <definedName name="_sel11" localSheetId="0">'[3]EVALUACIÓN SOCIOECONÓMICA'!#REF!</definedName>
    <definedName name="_sel11">'[3]EVALUACIÓN SOCIOECONÓMICA'!#REF!</definedName>
    <definedName name="_sel12" localSheetId="0">'[3]EVALUACIÓN PRIVADA'!#REF!</definedName>
    <definedName name="_sel12">'[3]EVALUACIÓN PRIVADA'!#REF!</definedName>
    <definedName name="_sel13" localSheetId="0">'[3]EVALUACIÓN PRIVADA'!#REF!</definedName>
    <definedName name="_sel13">'[3]EVALUACIÓN PRIVADA'!#REF!</definedName>
    <definedName name="_sel14" localSheetId="0">'[3]EVALUACIÓN PRIVADA'!#REF!</definedName>
    <definedName name="_sel14">'[3]EVALUACIÓN PRIVADA'!#REF!</definedName>
    <definedName name="_sel16" localSheetId="0">'[3]EVALUACIÓN PRIVADA'!#REF!</definedName>
    <definedName name="_sel16">'[3]EVALUACIÓN PRIVADA'!#REF!</definedName>
    <definedName name="_sel18" localSheetId="0">[3]FINANCIACIÓN!#REF!</definedName>
    <definedName name="_sel18">[3]FINANCIACIÓN!#REF!</definedName>
    <definedName name="_sel22" localSheetId="0">'[3]EVALUACIÓN PRIVADA'!#REF!</definedName>
    <definedName name="_sel22">'[3]EVALUACIÓN PRIVADA'!#REF!</definedName>
    <definedName name="_sel23" localSheetId="0">'[3]EVALUACIÓN SOCIOECONÓMICA'!#REF!</definedName>
    <definedName name="_sel23">'[3]EVALUACIÓN SOCIOECONÓMICA'!#REF!</definedName>
    <definedName name="_sel24" localSheetId="0">'[3]EVALUACIÓN SOCIOECONÓMICA'!#REF!</definedName>
    <definedName name="_sel24">'[3]EVALUACIÓN SOCIOECONÓMICA'!#REF!</definedName>
    <definedName name="_sel31" localSheetId="0">'[3]EVALUACIÓN PRIVADA'!#REF!</definedName>
    <definedName name="_sel31">'[3]EVALUACIÓN PRIVADA'!#REF!</definedName>
    <definedName name="_sel32" localSheetId="0">'[3]EVALUACIÓN PRIVADA'!#REF!</definedName>
    <definedName name="_sel32">'[3]EVALUACIÓN PRIVADA'!#REF!</definedName>
    <definedName name="_sel33" localSheetId="0">'[3]EVALUACIÓN SOCIOECONÓMICA'!#REF!</definedName>
    <definedName name="_sel33">'[3]EVALUACIÓN SOCIOECONÓMICA'!#REF!</definedName>
    <definedName name="_sel34" localSheetId="0">'[3]EVALUACIÓN SOCIOECONÓMICA'!#REF!</definedName>
    <definedName name="_sel34">'[3]EVALUACIÓN SOCIOECONÓMICA'!#REF!</definedName>
    <definedName name="_sel5" localSheetId="0">[3]ALTERNATIVAS!#REF!</definedName>
    <definedName name="_sel5">[3]ALTERNATIVAS!#REF!</definedName>
    <definedName name="_sel6" localSheetId="0">'[3]EVALUACIÓN SOCIOECONÓMICA'!#REF!</definedName>
    <definedName name="_sel6">'[3]EVALUACIÓN SOCIOECONÓMICA'!#REF!</definedName>
    <definedName name="_sel7" localSheetId="0">'[3]EVALUACIÓN SOCIOECONÓMICA'!#REF!</definedName>
    <definedName name="_sel7">'[3]EVALUACIÓN SOCIOECONÓMICA'!#REF!</definedName>
    <definedName name="_sel8" localSheetId="0">'[3]EVALUACIÓN SOCIOECONÓMICA'!#REF!</definedName>
    <definedName name="_sel8">'[3]EVALUACIÓN SOCIOECONÓMICA'!#REF!</definedName>
    <definedName name="_sel9" localSheetId="0">'[3]EVALUACIÓN SOCIOECONÓMICA'!#REF!</definedName>
    <definedName name="_sel9">'[3]EVALUACIÓN SOCIOECONÓMICA'!#REF!</definedName>
    <definedName name="_SRN96" localSheetId="0">#REF!</definedName>
    <definedName name="_SRN96">#REF!</definedName>
    <definedName name="_SRT11" localSheetId="0" hidden="1">{"Minpmon",#N/A,FALSE,"Monthinput"}</definedName>
    <definedName name="_SRT11" hidden="1">{"Minpmon",#N/A,FALSE,"Monthinput"}</definedName>
    <definedName name="_tAB4" localSheetId="0">#REF!</definedName>
    <definedName name="_tAB4">#REF!</definedName>
    <definedName name="_tot2" localSheetId="0">'[3]EVALUACIÓN PRIVADA'!#REF!</definedName>
    <definedName name="_tot2">'[3]EVALUACIÓN PRIVADA'!#REF!</definedName>
    <definedName name="_tot3">'[3]EVALUACIÓN PRIVADA'!#REF!</definedName>
    <definedName name="_UES96" localSheetId="0">#REF!</definedName>
    <definedName name="_UES96">#REF!</definedName>
    <definedName name="_xlcn.WorksheetConnection_Annexes_Emargement.xlsxChapitre1" hidden="1">[14]!Chapitre[#Data]</definedName>
    <definedName name="_xlcn.WorksheetConnection_Annexes_Emargement.xlsxEmargement1" hidden="1">[14]!Emargement[#Data]</definedName>
    <definedName name="_xlcn.WorksheetConnection_Annexes_Emargement.xlsxMinistere1" hidden="1">[14]!Ministere[#Data]</definedName>
    <definedName name="_xlcn.WorksheetConnection_Annexes_Emargement.xlsxPouvoir1" hidden="1">[14]!Pouvoir[#Data]</definedName>
    <definedName name="_xlcn.WorksheetConnection_Annexes_Emargement.xlsxSecteur1" hidden="1">[14]!Secteur[#Data]</definedName>
    <definedName name="_xlcn.WorksheetConnection_Annexes_Emargement.xlsxSection1" hidden="1">[14]!Section[#Data]</definedName>
    <definedName name="_xlcn.WorksheetConnection_PIP.xlsxCHAPITRE1" hidden="1">[15]!CHAPITRE[#Data]</definedName>
    <definedName name="_xlcn.WorksheetConnection_PIP.xlsxFONCT1" hidden="1">[15]!FONCT[#Data]</definedName>
    <definedName name="_xlcn.WorksheetConnection_PIP.xlsxINSTANCE1" hidden="1">[15]!INSTANCE[#Data]</definedName>
    <definedName name="_xlcn.WorksheetConnection_PIP.xlsxLOCALISATION1" hidden="1">[15]!LOCALISATION[#Data]</definedName>
    <definedName name="_xlcn.WorksheetConnection_PIP.xlsxMINISTERE1" hidden="1">[15]!MINISTERE[#Data]</definedName>
    <definedName name="_xlcn.WorksheetConnection_PIP.xlsxPOUVOIR1" hidden="1">[15]!POUVOIR[#Data]</definedName>
    <definedName name="_xlcn.WorksheetConnection_PIP.xlsxPROGRAMME1" hidden="1">[15]!PROGRAMME[#Data]</definedName>
    <definedName name="_xlcn.WorksheetConnection_PIP.xlsxPROJET1" hidden="1">[15]!PROJET[#Data]</definedName>
    <definedName name="_xlcn.WorksheetConnection_PIP.xlsxREFONDATION1" hidden="1">[15]!REFONDATION[#Data]</definedName>
    <definedName name="_xlcn.WorksheetConnection_PIP.xlsxSDRP1" hidden="1">[15]!SDRP[#Data]</definedName>
    <definedName name="_xlcn.WorksheetConnection_PIP.xlsxSECTEUR1" hidden="1">[15]!SECTEUR[#Data]</definedName>
    <definedName name="_xlcn.WorksheetConnection_PIP.xlsxSECTION1" hidden="1">[15]!SECTION[#Data]</definedName>
    <definedName name="_xlcn.WorksheetConnection_PIP.xlsxTYPE1" hidden="1">[15]!TYPE[#Data]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_MPCE" localSheetId="0">#REF!</definedName>
    <definedName name="A_MPCE">#REF!</definedName>
    <definedName name="AA" localSheetId="0">#REF!</definedName>
    <definedName name="AA">#REF!</definedName>
    <definedName name="AA__Contents_and_file_description" localSheetId="0">#REF!</definedName>
    <definedName name="AA__Contents_and_file_description">#REF!</definedName>
    <definedName name="aaa" localSheetId="0" hidden="1">{"Riqfin97",#N/A,FALSE,"Tran";"Riqfinpro",#N/A,FALSE,"Tran"}</definedName>
    <definedName name="aaa" hidden="1">{"Riqfin97",#N/A,FALSE,"Tran";"Riqfinpro",#N/A,FALSE,"Tran"}</definedName>
    <definedName name="aaaaaaaaaa" localSheetId="0" hidden="1">{"Riqfin97",#N/A,FALSE,"Tran";"Riqfinpro",#N/A,FALSE,"Tran"}</definedName>
    <definedName name="aaaaaaaaaa" hidden="1">{"Riqfin97",#N/A,FALSE,"Tran";"Riqfinpro",#N/A,FALSE,"Tran"}</definedName>
    <definedName name="aaaaaaaaaaaaaaaaaaaaaaaaaaaaaaaaaaaa" localSheetId="0">#REF!</definedName>
    <definedName name="aaaaaaaaaaaaaaaaaaaaaaaaaaaaaaaaaaaa">#REF!</definedName>
    <definedName name="ab">#REF!</definedName>
    <definedName name="abr">[11]Programa!#REF!</definedName>
    <definedName name="Accumulated_flows">[16]Program!#REF!</definedName>
    <definedName name="ACPAZ96" localSheetId="0">#REF!</definedName>
    <definedName name="ACPAZ96">#REF!</definedName>
    <definedName name="ACTIVATE" localSheetId="0">#REF!</definedName>
    <definedName name="ACTIVATE">#REF!</definedName>
    <definedName name="ActualNumberOfPayments" localSheetId="0">#N/A</definedName>
    <definedName name="ActualNumberOfPayments">#N/A</definedName>
    <definedName name="ad" localSheetId="0" hidden="1">{"Riqfin97",#N/A,FALSE,"Tran";"Riqfinpro",#N/A,FALSE,"Tran"}</definedName>
    <definedName name="ad" hidden="1">{"Riqfin97",#N/A,FALSE,"Tran";"Riqfinpro",#N/A,FALSE,"Tran"}</definedName>
    <definedName name="af" localSheetId="0" hidden="1">{"Tab1",#N/A,FALSE,"P";"Tab2",#N/A,FALSE,"P"}</definedName>
    <definedName name="af" hidden="1">{"Tab1",#N/A,FALSE,"P";"Tab2",#N/A,FALSE,"P"}</definedName>
    <definedName name="afc">OFFSET('[17]PROGR&amp;PROJETS_21-22'!$AA$7,0,0,COUNTA('[17]PROGR&amp;PROJETS_21-22'!$O:$O)+165,1)</definedName>
    <definedName name="ag" localSheetId="0" hidden="1">{"Tab1",#N/A,FALSE,"P";"Tab2",#N/A,FALSE,"P"}</definedName>
    <definedName name="ag" hidden="1">{"Tab1",#N/A,FALSE,"P";"Tab2",#N/A,FALSE,"P"}</definedName>
    <definedName name="ah" localSheetId="0" hidden="1">{"Riqfin97",#N/A,FALSE,"Tran";"Riqfinpro",#N/A,FALSE,"Tran"}</definedName>
    <definedName name="ah" hidden="1">{"Riqfin97",#N/A,FALSE,"Tran";"Riqfinpro",#N/A,FALSE,"Tran"}</definedName>
    <definedName name="ahme2000" localSheetId="0">#REF!</definedName>
    <definedName name="ahme2000">#REF!</definedName>
    <definedName name="ahme2001" localSheetId="0">#REF!</definedName>
    <definedName name="ahme2001">#REF!</definedName>
    <definedName name="ahme2002" localSheetId="0">#REF!</definedName>
    <definedName name="ahme2002">#REF!</definedName>
    <definedName name="ahme2003" localSheetId="0">#REF!</definedName>
    <definedName name="ahme2003">#REF!</definedName>
    <definedName name="ahme98">[11]Programa!#REF!</definedName>
    <definedName name="ahme98s" localSheetId="0">#REF!</definedName>
    <definedName name="ahme98s">#REF!</definedName>
    <definedName name="ahme99" localSheetId="0">#REF!</definedName>
    <definedName name="ahme99">#REF!</definedName>
    <definedName name="ahome" localSheetId="0">#REF!</definedName>
    <definedName name="ahome">#REF!</definedName>
    <definedName name="ahome98">[11]Programa!#REF!</definedName>
    <definedName name="ahome98j">[11]Programa!#REF!</definedName>
    <definedName name="ahorro" localSheetId="0">#REF!</definedName>
    <definedName name="ahorro">#REF!</definedName>
    <definedName name="ahorro2000" localSheetId="0">#REF!</definedName>
    <definedName name="ahorro2000">#REF!</definedName>
    <definedName name="ahorro2001" localSheetId="0">#REF!</definedName>
    <definedName name="ahorro2001">#REF!</definedName>
    <definedName name="ahorro2002" localSheetId="0">#REF!</definedName>
    <definedName name="ahorro2002">#REF!</definedName>
    <definedName name="ahorro2003" localSheetId="0">#REF!</definedName>
    <definedName name="ahorro2003">#REF!</definedName>
    <definedName name="ahorro98">[11]Programa!#REF!</definedName>
    <definedName name="ahorro98j">[11]Programa!#REF!</definedName>
    <definedName name="ahorro98s" localSheetId="0">#REF!</definedName>
    <definedName name="ahorro98s">#REF!</definedName>
    <definedName name="ahorro99" localSheetId="0">#REF!</definedName>
    <definedName name="ahorro99">#REF!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JUST" localSheetId="0">#REF!</definedName>
    <definedName name="AJUST">#REF!</definedName>
    <definedName name="ajust0" localSheetId="0">#REF!</definedName>
    <definedName name="ajust0">#REF!</definedName>
    <definedName name="ajust1" localSheetId="0">#REF!</definedName>
    <definedName name="ajust1">#REF!</definedName>
    <definedName name="ajustsal" localSheetId="0">#REF!</definedName>
    <definedName name="ajustsal">#REF!</definedName>
    <definedName name="ajustsal_1" localSheetId="0">#REF!</definedName>
    <definedName name="ajustsal_1">#REF!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LINEA" localSheetId="0">Section_Article!$D$4:$D$993</definedName>
    <definedName name="ALINEA">#REF!</definedName>
    <definedName name="alkor" localSheetId="0">[3]ALTERNATIVAS!#REF!</definedName>
    <definedName name="alkor">[3]ALTERNATIVAS!#REF!</definedName>
    <definedName name="all" localSheetId="0">#REF!</definedName>
    <definedName name="all">#REF!</definedName>
    <definedName name="alternativa" localSheetId="0">[3]ALTERNATIVAS!#REF!</definedName>
    <definedName name="alternativa">[3]ALTERNATIVAS!#REF!</definedName>
    <definedName name="AlternativaSeleccionada">'[3]ANÁLISIS DE SENSIBILIDAD'!#REF!</definedName>
    <definedName name="amortext" localSheetId="0">#REF!</definedName>
    <definedName name="amortext">#REF!</definedName>
    <definedName name="amortint" localSheetId="0">#REF!</definedName>
    <definedName name="amortint">#REF!</definedName>
    <definedName name="ANDA96" localSheetId="0">#REF!</definedName>
    <definedName name="ANDA96">#REF!</definedName>
    <definedName name="AÑO_1999" localSheetId="0">#REF!</definedName>
    <definedName name="AÑO_1999">#REF!</definedName>
    <definedName name="años2">'[3]EVALUACIÓN PRIVADA'!#REF!</definedName>
    <definedName name="años3">'[3]EVALUACIÓN PRIVADA'!#REF!</definedName>
    <definedName name="ANTECEDENTES" localSheetId="0">[3]PREPARACION!#REF!</definedName>
    <definedName name="ANTECEDENTES">[3]PREPARACION!#REF!</definedName>
    <definedName name="ANTEL96" localSheetId="0">#REF!</definedName>
    <definedName name="ANTEL96">#REF!</definedName>
    <definedName name="ANTERIEUR" localSheetId="0">Section_Article!#REF!</definedName>
    <definedName name="ANTERIEUR">[18]mensuel_section_alinea!#REF!</definedName>
    <definedName name="AOUT" localSheetId="0">Section_Article!#REF!</definedName>
    <definedName name="AOUT">#REF!</definedName>
    <definedName name="ARCHIVES">'[19]NOUVEAUX-PROGRAMMES 2012-2013_'!$F$1004</definedName>
    <definedName name="areor" localSheetId="0">#REF!</definedName>
    <definedName name="areor">#REF!</definedName>
    <definedName name="as" localSheetId="0" hidden="1">{"Minpmon",#N/A,FALSE,"Monthinput"}</definedName>
    <definedName name="as" hidden="1">{"Minpmon",#N/A,FALSE,"Monthinput"}</definedName>
    <definedName name="aug">[20]section_article!#REF!</definedName>
    <definedName name="AUTOMECA1" localSheetId="0">#N/A</definedName>
    <definedName name="AUTOMECA1">#N/A</definedName>
    <definedName name="Autres" localSheetId="0" hidden="1">{"Riqfin97",#N/A,FALSE,"Tran";"Riqfinpro",#N/A,FALSE,"Tran"}</definedName>
    <definedName name="Autres" hidden="1">{"Riqfin97",#N/A,FALSE,"Tran";"Riqfinpro",#N/A,FALSE,"Tran"}</definedName>
    <definedName name="AVRIL" localSheetId="0">Section_Article!#REF!</definedName>
    <definedName name="AVRIL">#REF!</definedName>
    <definedName name="b" localSheetId="0">#REF!</definedName>
    <definedName name="b">#REF!</definedName>
    <definedName name="B_MEF" localSheetId="0">#REF!</definedName>
    <definedName name="B_MEF">#REF!</definedName>
    <definedName name="B_S" localSheetId="0">#REF!</definedName>
    <definedName name="B_S">#REF!</definedName>
    <definedName name="bancos" localSheetId="0">#REF!</definedName>
    <definedName name="bancos">#REF!</definedName>
    <definedName name="BANCOS_COMERCIALES" localSheetId="0">#REF!</definedName>
    <definedName name="BANCOS_COMERCIALES">#REF!</definedName>
    <definedName name="Bank_soundness" localSheetId="0">#REF!</definedName>
    <definedName name="Bank_soundness">#REF!</definedName>
    <definedName name="BaseYear" localSheetId="0">#REF!</definedName>
    <definedName name="BaseYear">#REF!</definedName>
    <definedName name="Basic_Data" localSheetId="0">#REF!</definedName>
    <definedName name="Basic_Data">#REF!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__Data_Exports_from_Real__Sector_File" localSheetId="0">#REF!</definedName>
    <definedName name="BB__Data_Exports_from_Real__Sector_File">#REF!</definedName>
    <definedName name="BB__Data_Imports_from_BOP_File" localSheetId="0">#REF!</definedName>
    <definedName name="BB__Data_Imports_from_BOP_File">#REF!</definedName>
    <definedName name="BB__Data_Imports_from_Fiscal_File" localSheetId="0">#REF!</definedName>
    <definedName name="BB__Data_Imports_from_Fiscal_File">#REF!</definedName>
    <definedName name="BB__Data_Imports_from_Monetary_File" localSheetId="0">#REF!</definedName>
    <definedName name="BB__Data_Imports_from_Monetary_File">#REF!</definedName>
    <definedName name="BB__Data_inputs_for_projections" localSheetId="0">#REF!</definedName>
    <definedName name="BB__Data_inputs_for_projections">#REF!</definedName>
    <definedName name="bbbb" localSheetId="0" hidden="1">{"Minpmon",#N/A,FALSE,"Monthinput"}</definedName>
    <definedName name="bbbb" hidden="1">{"Minpmon",#N/A,FALSE,"Monthinput"}</definedName>
    <definedName name="bbbbbbbbbbbbb" localSheetId="0" hidden="1">{"Tab1",#N/A,FALSE,"P";"Tab2",#N/A,FALSE,"P"}</definedName>
    <definedName name="bbbbbbbbbbbbb" hidden="1">{"Tab1",#N/A,FALSE,"P";"Tab2",#N/A,FALSE,"P"}</definedName>
    <definedName name="BCA">#N/A</definedName>
    <definedName name="BCA_GDP">#N/A</definedName>
    <definedName name="bcaeinicial2" localSheetId="0">'[3]EVALUACIÓN PRIVADA'!#REF!</definedName>
    <definedName name="bcaeinicial2">'[3]EVALUACIÓN PRIVADA'!#REF!</definedName>
    <definedName name="bcaeinicial3" localSheetId="0">'[3]EVALUACIÓN PRIVADA'!#REF!</definedName>
    <definedName name="bcaeinicial3">'[3]EVALUACIÓN PRIVADA'!#REF!</definedName>
    <definedName name="bcaminicial2" localSheetId="0">'[3]EVALUACIÓN PRIVADA'!#REF!</definedName>
    <definedName name="bcaminicial2">'[3]EVALUACIÓN PRIVADA'!#REF!</definedName>
    <definedName name="bcaminicial3" localSheetId="0">'[3]EVALUACIÓN PRIVADA'!#REF!</definedName>
    <definedName name="bcaminicial3">'[3]EVALUACIÓN PRIVADA'!#REF!</definedName>
    <definedName name="bcos" localSheetId="0">#REF!</definedName>
    <definedName name="bcos">#REF!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m" localSheetId="0">[11]Programa!#REF!</definedName>
    <definedName name="bem">[11]Programa!#REF!</definedName>
    <definedName name="BENE">[21]Liste!#REF!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 localSheetId="0">#REF!</definedName>
    <definedName name="bf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l">OFFSET('[17]PROGR&amp;PROJETS_21-22'!$AD$7,0,0,COUNTA('[17]PROGR&amp;PROJETS_21-22'!$O:$O)+165,1)</definedName>
    <definedName name="BK">#N/A</definedName>
    <definedName name="BKF">#N/A</definedName>
    <definedName name="BMG">[22]Q6!$E$28:$AH$28</definedName>
    <definedName name="BMII">#N/A</definedName>
    <definedName name="BMIIB">#N/A</definedName>
    <definedName name="BMIIG">#N/A</definedName>
    <definedName name="BOP" localSheetId="0">#REF!</definedName>
    <definedName name="BOP">#REF!</definedName>
    <definedName name="BOP_Q96" localSheetId="0">#REF!</definedName>
    <definedName name="BOP_Q96">#REF!</definedName>
    <definedName name="BOP_Q97" localSheetId="0">#REF!</definedName>
    <definedName name="BOP_Q97">#REF!</definedName>
    <definedName name="BOP_SUM" localSheetId="0">#REF!</definedName>
    <definedName name="BOP_SUM">#REF!</definedName>
    <definedName name="BRH">#N/A</definedName>
    <definedName name="BXG">[22]Q6!$E$26:$AH$26</definedName>
    <definedName name="C_MARNDR" localSheetId="0">#REF!</definedName>
    <definedName name="C_MARNDR">#REF!</definedName>
    <definedName name="caep2" localSheetId="0">'[3]EVALUACIÓN PRIVADA'!#REF!</definedName>
    <definedName name="caep2">'[3]EVALUACIÓN PRIVADA'!#REF!</definedName>
    <definedName name="caep3" localSheetId="0">'[3]EVALUACIÓN PRIVADA'!#REF!</definedName>
    <definedName name="caep3">'[3]EVALUACIÓN PRIVADA'!#REF!</definedName>
    <definedName name="caes2" localSheetId="0">'[3]EVALUACIÓN SOCIOECONÓMICA'!#REF!</definedName>
    <definedName name="caes2">'[3]EVALUACIÓN SOCIOECONÓMICA'!#REF!</definedName>
    <definedName name="caes3" localSheetId="0">'[3]EVALUACIÓN SOCIOECONÓMICA'!#REF!</definedName>
    <definedName name="caes3">'[3]EVALUACIÓN SOCIOECONÓMICA'!#REF!</definedName>
    <definedName name="CAJA" localSheetId="0">#REF!</definedName>
    <definedName name="CAJA">#REF!</definedName>
    <definedName name="calcNGS_NGDP">#N/A</definedName>
    <definedName name="CAT" localSheetId="0">#REF!</definedName>
    <definedName name="CAT">#REF!</definedName>
    <definedName name="categorie" localSheetId="0">OFFSET([23]Code!$A$2,0,0,COUNTA([23]Code!$A:$A)-1,1)</definedName>
    <definedName name="categorie">OFFSET([24]Code!$A$2,0,0,COUNTA([24]Code!$A:$A)-1,1)</definedName>
    <definedName name="categoriedesc" localSheetId="0">OFFSET([23]Code!$A$2,0,0,COUNTA([23]Code!$A:$A)-1,2)</definedName>
    <definedName name="categoriedesc">OFFSET([24]Code!$A$2,0,0,COUNTA([24]Code!$A:$A)-1,2)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_1" localSheetId="0">#REF!</definedName>
    <definedName name="CC_1">#REF!</definedName>
    <definedName name="CC_1__CPI_data" localSheetId="0">#REF!</definedName>
    <definedName name="CC_1__CPI_data">#REF!</definedName>
    <definedName name="CC_1__GDP_by_Final_Demand_Component" localSheetId="0">#REF!</definedName>
    <definedName name="CC_1__GDP_by_Final_Demand_Component">#REF!</definedName>
    <definedName name="CC_1__Gross_Domestic_Investment" localSheetId="0">#REF!</definedName>
    <definedName name="CC_1__Gross_Domestic_Investment">#REF!</definedName>
    <definedName name="CC_1__National_Income_at_current_prices" localSheetId="0">#REF!</definedName>
    <definedName name="CC_1__National_Income_at_current_prices">#REF!</definedName>
    <definedName name="CC_1__Real_GDP_by_Sector" localSheetId="0">#REF!</definedName>
    <definedName name="CC_1__Real_GDP_by_Sector">#REF!</definedName>
    <definedName name="CC_1__Selected_Wage_Indicators" localSheetId="0">#REF!</definedName>
    <definedName name="CC_1__Selected_Wage_Indicators">#REF!</definedName>
    <definedName name="CC_1__Statistics_Agriculture" localSheetId="0">#REF!</definedName>
    <definedName name="CC_1__Statistics_Agriculture">#REF!</definedName>
    <definedName name="CC_1__Statistics_Manufacturing_Production" localSheetId="0">#REF!</definedName>
    <definedName name="CC_1__Statistics_Manufacturing_Production">#REF!</definedName>
    <definedName name="CC_2" localSheetId="0">#REF!</definedName>
    <definedName name="CC_2">#REF!</definedName>
    <definedName name="ccbccr" localSheetId="0">#REF!</definedName>
    <definedName name="ccbccr">#REF!</definedName>
    <definedName name="ccc">#N/A</definedName>
    <definedName name="cccc">#N/A</definedName>
    <definedName name="ccccc" localSheetId="0" hidden="1">{"Minpmon",#N/A,FALSE,"Monthinput"}</definedName>
    <definedName name="ccccc" hidden="1">{"Minpmon",#N/A,FALSE,"Monthinput"}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cccccccccccccccccccc" localSheetId="0" hidden="1">{"Minpmon",#N/A,FALSE,"Monthinput"}</definedName>
    <definedName name="ccccccccccccccccccccccc" hidden="1">{"Minpmon",#N/A,FALSE,"Monthinput"}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cme" localSheetId="0">#REF!</definedName>
    <definedName name="ccme">#REF!</definedName>
    <definedName name="ccme2000" localSheetId="0">#REF!</definedName>
    <definedName name="ccme2000">#REF!</definedName>
    <definedName name="ccme2001" localSheetId="0">#REF!</definedName>
    <definedName name="ccme2001">#REF!</definedName>
    <definedName name="ccme2002" localSheetId="0">#REF!</definedName>
    <definedName name="ccme2002">#REF!</definedName>
    <definedName name="ccme2003" localSheetId="0">#REF!</definedName>
    <definedName name="ccme2003">#REF!</definedName>
    <definedName name="ccme98">[11]Programa!#REF!</definedName>
    <definedName name="ccme98j">[11]Programa!#REF!</definedName>
    <definedName name="ccme98s" localSheetId="0">#REF!</definedName>
    <definedName name="ccme98s">#REF!</definedName>
    <definedName name="ccme99" localSheetId="0">#REF!</definedName>
    <definedName name="ccme99">#REF!</definedName>
    <definedName name="CCode">[25]Codes!$A$2</definedName>
    <definedName name="cde" localSheetId="0" hidden="1">{"Riqfin97",#N/A,FALSE,"Tran";"Riqfinpro",#N/A,FALSE,"Tran"}</definedName>
    <definedName name="cde" hidden="1">{"Riqfin97",#N/A,FALSE,"Tran";"Riqfinpro",#N/A,FALSE,"Tran"}</definedName>
    <definedName name="celda0">[3]PREPARACION!#REF!</definedName>
    <definedName name="celda10">'[3]EVALUACIÓN SOCIOECONÓMICA'!#REF!</definedName>
    <definedName name="celda10a" localSheetId="0">'[3]EVALUACIÓN SOCIOECONÓMICA'!#REF!</definedName>
    <definedName name="celda10a">'[3]EVALUACIÓN SOCIOECONÓMICA'!#REF!</definedName>
    <definedName name="celda11" localSheetId="0">'[3]EVALUACIÓN SOCIOECONÓMICA'!#REF!</definedName>
    <definedName name="celda11">'[3]EVALUACIÓN SOCIOECONÓMICA'!#REF!</definedName>
    <definedName name="celda11a" localSheetId="0">'[3]EVALUACIÓN SOCIOECONÓMICA'!#REF!</definedName>
    <definedName name="celda11a">'[3]EVALUACIÓN SOCIOECONÓMICA'!#REF!</definedName>
    <definedName name="celda12" localSheetId="0">'[3]EVALUACIÓN PRIVADA'!#REF!</definedName>
    <definedName name="celda12">'[3]EVALUACIÓN PRIVADA'!#REF!</definedName>
    <definedName name="celda12a" localSheetId="0">'[3]EVALUACIÓN PRIVADA'!#REF!</definedName>
    <definedName name="celda12a">'[3]EVALUACIÓN PRIVADA'!#REF!</definedName>
    <definedName name="celda13" localSheetId="0">'[3]EVALUACIÓN PRIVADA'!#REF!</definedName>
    <definedName name="celda13">'[3]EVALUACIÓN PRIVADA'!#REF!</definedName>
    <definedName name="celda13a" localSheetId="0">'[3]EVALUACIÓN PRIVADA'!#REF!</definedName>
    <definedName name="celda13a">'[3]EVALUACIÓN PRIVADA'!#REF!</definedName>
    <definedName name="celda14" localSheetId="0">'[3]EVALUACIÓN PRIVADA'!#REF!</definedName>
    <definedName name="celda14">'[3]EVALUACIÓN PRIVADA'!#REF!</definedName>
    <definedName name="celda14a" localSheetId="0">'[3]EVALUACIÓN PRIVADA'!#REF!</definedName>
    <definedName name="celda14a">'[3]EVALUACIÓN PRIVADA'!#REF!</definedName>
    <definedName name="celda15" localSheetId="0">'[3]EVALUACIÓN PRIVADA'!#REF!</definedName>
    <definedName name="celda15">'[3]EVALUACIÓN PRIVADA'!#REF!</definedName>
    <definedName name="celda16" localSheetId="0">'[3]EVALUACIÓN PRIVADA'!#REF!</definedName>
    <definedName name="celda16">'[3]EVALUACIÓN PRIVADA'!#REF!</definedName>
    <definedName name="celda16a" localSheetId="0">'[3]EVALUACIÓN PRIVADA'!#REF!</definedName>
    <definedName name="celda16a">'[3]EVALUACIÓN PRIVADA'!#REF!</definedName>
    <definedName name="celda18" localSheetId="0">[3]FINANCIACIÓN!#REF!</definedName>
    <definedName name="celda18">[3]FINANCIACIÓN!#REF!</definedName>
    <definedName name="celda18b" localSheetId="0">[3]FINANCIACIÓN!#REF!</definedName>
    <definedName name="celda18b">[3]FINANCIACIÓN!#REF!</definedName>
    <definedName name="celda19" localSheetId="0">[3]PREPARACION!#REF!</definedName>
    <definedName name="celda19">[3]PREPARACION!#REF!</definedName>
    <definedName name="celda20" localSheetId="0">[3]ALTERNATIVAS!#REF!</definedName>
    <definedName name="celda20">[3]ALTERNATIVAS!#REF!</definedName>
    <definedName name="celda21c" localSheetId="0">'[3]EVALUACIÓN PRIVADA'!#REF!</definedName>
    <definedName name="celda21c">'[3]EVALUACIÓN PRIVADA'!#REF!</definedName>
    <definedName name="celda22" localSheetId="0">'[3]EVALUACIÓN PRIVADA'!#REF!</definedName>
    <definedName name="celda22">'[3]EVALUACIÓN PRIVADA'!#REF!</definedName>
    <definedName name="celda22a" localSheetId="0">'[3]EVALUACIÓN PRIVADA'!#REF!</definedName>
    <definedName name="celda22a">'[3]EVALUACIÓN PRIVADA'!#REF!</definedName>
    <definedName name="celda22b" localSheetId="0">'[3]EVALUACIÓN PRIVADA'!#REF!</definedName>
    <definedName name="celda22b">'[3]EVALUACIÓN PRIVADA'!#REF!</definedName>
    <definedName name="celda22c" localSheetId="0">'[3]EVALUACIÓN PRIVADA'!#REF!</definedName>
    <definedName name="celda22c">'[3]EVALUACIÓN PRIVADA'!#REF!</definedName>
    <definedName name="celda22d" localSheetId="0">'[3]EVALUACIÓN PRIVADA'!#REF!</definedName>
    <definedName name="celda22d">'[3]EVALUACIÓN PRIVADA'!#REF!</definedName>
    <definedName name="celda22e" localSheetId="0">'[3]EVALUACIÓN PRIVADA'!#REF!</definedName>
    <definedName name="celda22e">'[3]EVALUACIÓN PRIVADA'!#REF!</definedName>
    <definedName name="celda22f" localSheetId="0">'[3]EVALUACIÓN PRIVADA'!#REF!</definedName>
    <definedName name="celda22f">'[3]EVALUACIÓN PRIVADA'!#REF!</definedName>
    <definedName name="celda22g" localSheetId="0">'[3]EVALUACIÓN PRIVADA'!#REF!</definedName>
    <definedName name="celda22g">'[3]EVALUACIÓN PRIVADA'!#REF!</definedName>
    <definedName name="celda22h" localSheetId="0">'[3]EVALUACIÓN PRIVADA'!#REF!</definedName>
    <definedName name="celda22h">'[3]EVALUACIÓN PRIVADA'!#REF!</definedName>
    <definedName name="celda22i" localSheetId="0">'[3]EVALUACIÓN PRIVADA'!#REF!</definedName>
    <definedName name="celda22i">'[3]EVALUACIÓN PRIVADA'!#REF!</definedName>
    <definedName name="celda22j" localSheetId="0">'[3]EVALUACIÓN PRIVADA'!#REF!</definedName>
    <definedName name="celda22j">'[3]EVALUACIÓN PRIVADA'!#REF!</definedName>
    <definedName name="celda23" localSheetId="0">'[3]EVALUACIÓN SOCIOECONÓMICA'!#REF!</definedName>
    <definedName name="celda23">'[3]EVALUACIÓN SOCIOECONÓMICA'!#REF!</definedName>
    <definedName name="celda23a" localSheetId="0">'[3]EVALUACIÓN SOCIOECONÓMICA'!#REF!</definedName>
    <definedName name="celda23a">'[3]EVALUACIÓN SOCIOECONÓMICA'!#REF!</definedName>
    <definedName name="celda23b" localSheetId="0">'[3]EVALUACIÓN SOCIOECONÓMICA'!#REF!</definedName>
    <definedName name="celda23b">'[3]EVALUACIÓN SOCIOECONÓMICA'!#REF!</definedName>
    <definedName name="celda23c" localSheetId="0">'[3]EVALUACIÓN SOCIOECONÓMICA'!#REF!</definedName>
    <definedName name="celda23c">'[3]EVALUACIÓN SOCIOECONÓMICA'!#REF!</definedName>
    <definedName name="celda24" localSheetId="0">'[3]EVALUACIÓN SOCIOECONÓMICA'!#REF!</definedName>
    <definedName name="celda24">'[3]EVALUACIÓN SOCIOECONÓMICA'!#REF!</definedName>
    <definedName name="celda24a" localSheetId="0">'[3]EVALUACIÓN SOCIOECONÓMICA'!#REF!</definedName>
    <definedName name="celda24a">'[3]EVALUACIÓN SOCIOECONÓMICA'!#REF!</definedName>
    <definedName name="celda24b" localSheetId="0">'[3]EVALUACIÓN SOCIOECONÓMICA'!#REF!</definedName>
    <definedName name="celda24b">'[3]EVALUACIÓN SOCIOECONÓMICA'!#REF!</definedName>
    <definedName name="celda24c" localSheetId="0">'[3]EVALUACIÓN SOCIOECONÓMICA'!#REF!</definedName>
    <definedName name="celda24c">'[3]EVALUACIÓN SOCIOECONÓMICA'!#REF!</definedName>
    <definedName name="celda24d" localSheetId="0">'[3]EVALUACIÓN SOCIOECONÓMICA'!#REF!</definedName>
    <definedName name="celda24d">'[3]EVALUACIÓN SOCIOECONÓMICA'!#REF!</definedName>
    <definedName name="celda24e" localSheetId="0">'[3]EVALUACIÓN SOCIOECONÓMICA'!#REF!</definedName>
    <definedName name="celda24e">'[3]EVALUACIÓN SOCIOECONÓMICA'!#REF!</definedName>
    <definedName name="celda24f" localSheetId="0">'[3]EVALUACIÓN SOCIOECONÓMICA'!#REF!</definedName>
    <definedName name="celda24f">'[3]EVALUACIÓN SOCIOECONÓMICA'!#REF!</definedName>
    <definedName name="celda24g" localSheetId="0">'[3]EVALUACIÓN SOCIOECONÓMICA'!#REF!</definedName>
    <definedName name="celda24g">'[3]EVALUACIÓN SOCIOECONÓMICA'!#REF!</definedName>
    <definedName name="celda24h" localSheetId="0">'[3]EVALUACIÓN SOCIOECONÓMICA'!#REF!</definedName>
    <definedName name="celda24h">'[3]EVALUACIÓN SOCIOECONÓMICA'!#REF!</definedName>
    <definedName name="celda25" localSheetId="0">'[3]EVALUACIÓN SOCIOECONÓMICA'!#REF!</definedName>
    <definedName name="celda25">'[3]EVALUACIÓN SOCIOECONÓMICA'!#REF!</definedName>
    <definedName name="celda26" localSheetId="0">'[3]EVALUACIÓN SOCIOECONÓMICA'!#REF!</definedName>
    <definedName name="celda26">'[3]EVALUACIÓN SOCIOECONÓMICA'!#REF!</definedName>
    <definedName name="celda27" localSheetId="0">'[3]EVALUACIÓN SOCIOECONÓMICA'!#REF!</definedName>
    <definedName name="celda27">'[3]EVALUACIÓN SOCIOECONÓMICA'!#REF!</definedName>
    <definedName name="celda28" localSheetId="0">'[3]EVALUACIÓN SOCIOECONÓMICA'!#REF!</definedName>
    <definedName name="celda28">'[3]EVALUACIÓN SOCIOECONÓMICA'!#REF!</definedName>
    <definedName name="celda29" localSheetId="0">'[3]EVALUACIÓN PRIVADA'!#REF!</definedName>
    <definedName name="celda29">'[3]EVALUACIÓN PRIVADA'!#REF!</definedName>
    <definedName name="celda2h" localSheetId="0">'[3]EVALUACIÓN PRIVADA'!#REF!</definedName>
    <definedName name="celda2h">'[3]EVALUACIÓN PRIVADA'!#REF!</definedName>
    <definedName name="celda2i" localSheetId="0">'[3]EVALUACIÓN PRIVADA'!#REF!</definedName>
    <definedName name="celda2i">'[3]EVALUACIÓN PRIVADA'!#REF!</definedName>
    <definedName name="celda30" localSheetId="0">'[3]EVALUACIÓN PRIVADA'!#REF!</definedName>
    <definedName name="celda30">'[3]EVALUACIÓN PRIVADA'!#REF!</definedName>
    <definedName name="celda31" localSheetId="0">'[3]EVALUACIÓN PRIVADA'!#REF!</definedName>
    <definedName name="celda31">'[3]EVALUACIÓN PRIVADA'!#REF!</definedName>
    <definedName name="celda31a" localSheetId="0">'[3]EVALUACIÓN PRIVADA'!#REF!</definedName>
    <definedName name="celda31a">'[3]EVALUACIÓN PRIVADA'!#REF!</definedName>
    <definedName name="celda31b" localSheetId="0">'[3]EVALUACIÓN PRIVADA'!#REF!</definedName>
    <definedName name="celda31b">'[3]EVALUACIÓN PRIVADA'!#REF!</definedName>
    <definedName name="celda31c" localSheetId="0">'[3]EVALUACIÓN PRIVADA'!#REF!</definedName>
    <definedName name="celda31c">'[3]EVALUACIÓN PRIVADA'!#REF!</definedName>
    <definedName name="celda32" localSheetId="0">'[3]EVALUACIÓN PRIVADA'!#REF!</definedName>
    <definedName name="celda32">'[3]EVALUACIÓN PRIVADA'!#REF!</definedName>
    <definedName name="celda32a" localSheetId="0">'[3]EVALUACIÓN PRIVADA'!#REF!</definedName>
    <definedName name="celda32a">'[3]EVALUACIÓN PRIVADA'!#REF!</definedName>
    <definedName name="celda32b" localSheetId="0">'[3]EVALUACIÓN PRIVADA'!#REF!</definedName>
    <definedName name="celda32b">'[3]EVALUACIÓN PRIVADA'!#REF!</definedName>
    <definedName name="celda32c" localSheetId="0">'[3]EVALUACIÓN PRIVADA'!#REF!</definedName>
    <definedName name="celda32c">'[3]EVALUACIÓN PRIVADA'!#REF!</definedName>
    <definedName name="celda32d" localSheetId="0">'[3]EVALUACIÓN PRIVADA'!#REF!</definedName>
    <definedName name="celda32d">'[3]EVALUACIÓN PRIVADA'!#REF!</definedName>
    <definedName name="celda32e" localSheetId="0">'[3]EVALUACIÓN PRIVADA'!#REF!</definedName>
    <definedName name="celda32e">'[3]EVALUACIÓN PRIVADA'!#REF!</definedName>
    <definedName name="celda32f" localSheetId="0">'[3]EVALUACIÓN PRIVADA'!#REF!</definedName>
    <definedName name="celda32f">'[3]EVALUACIÓN PRIVADA'!#REF!</definedName>
    <definedName name="celda32g" localSheetId="0">'[3]EVALUACIÓN PRIVADA'!#REF!</definedName>
    <definedName name="celda32g">'[3]EVALUACIÓN PRIVADA'!#REF!</definedName>
    <definedName name="celda32h" localSheetId="0">'[3]EVALUACIÓN PRIVADA'!#REF!</definedName>
    <definedName name="celda32h">'[3]EVALUACIÓN PRIVADA'!#REF!</definedName>
    <definedName name="celda32i" localSheetId="0">'[3]EVALUACIÓN PRIVADA'!#REF!</definedName>
    <definedName name="celda32i">'[3]EVALUACIÓN PRIVADA'!#REF!</definedName>
    <definedName name="celda32j" localSheetId="0">'[3]EVALUACIÓN PRIVADA'!#REF!</definedName>
    <definedName name="celda32j">'[3]EVALUACIÓN PRIVADA'!#REF!</definedName>
    <definedName name="celda33" localSheetId="0">'[3]EVALUACIÓN SOCIOECONÓMICA'!#REF!</definedName>
    <definedName name="celda33">'[3]EVALUACIÓN SOCIOECONÓMICA'!#REF!</definedName>
    <definedName name="celda33a" localSheetId="0">'[3]EVALUACIÓN SOCIOECONÓMICA'!#REF!</definedName>
    <definedName name="celda33a">'[3]EVALUACIÓN SOCIOECONÓMICA'!#REF!</definedName>
    <definedName name="celda33b" localSheetId="0">'[3]EVALUACIÓN SOCIOECONÓMICA'!#REF!</definedName>
    <definedName name="celda33b">'[3]EVALUACIÓN SOCIOECONÓMICA'!#REF!</definedName>
    <definedName name="celda33c" localSheetId="0">'[3]EVALUACIÓN SOCIOECONÓMICA'!#REF!</definedName>
    <definedName name="celda33c">'[3]EVALUACIÓN SOCIOECONÓMICA'!#REF!</definedName>
    <definedName name="celda34" localSheetId="0">'[3]EVALUACIÓN SOCIOECONÓMICA'!#REF!</definedName>
    <definedName name="celda34">'[3]EVALUACIÓN SOCIOECONÓMICA'!#REF!</definedName>
    <definedName name="celda34a" localSheetId="0">'[3]EVALUACIÓN SOCIOECONÓMICA'!#REF!</definedName>
    <definedName name="celda34a">'[3]EVALUACIÓN SOCIOECONÓMICA'!#REF!</definedName>
    <definedName name="celda34b" localSheetId="0">'[3]EVALUACIÓN SOCIOECONÓMICA'!#REF!</definedName>
    <definedName name="celda34b">'[3]EVALUACIÓN SOCIOECONÓMICA'!#REF!</definedName>
    <definedName name="celda34c" localSheetId="0">'[3]EVALUACIÓN SOCIOECONÓMICA'!#REF!</definedName>
    <definedName name="celda34c">'[3]EVALUACIÓN SOCIOECONÓMICA'!#REF!</definedName>
    <definedName name="celda34d" localSheetId="0">'[3]EVALUACIÓN SOCIOECONÓMICA'!#REF!</definedName>
    <definedName name="celda34d">'[3]EVALUACIÓN SOCIOECONÓMICA'!#REF!</definedName>
    <definedName name="celda34e" localSheetId="0">'[3]EVALUACIÓN SOCIOECONÓMICA'!#REF!</definedName>
    <definedName name="celda34e">'[3]EVALUACIÓN SOCIOECONÓMICA'!#REF!</definedName>
    <definedName name="celda34f" localSheetId="0">'[3]EVALUACIÓN SOCIOECONÓMICA'!#REF!</definedName>
    <definedName name="celda34f">'[3]EVALUACIÓN SOCIOECONÓMICA'!#REF!</definedName>
    <definedName name="celda34g" localSheetId="0">'[3]EVALUACIÓN SOCIOECONÓMICA'!#REF!</definedName>
    <definedName name="celda34g">'[3]EVALUACIÓN SOCIOECONÓMICA'!#REF!</definedName>
    <definedName name="celda34h" localSheetId="0">'[3]EVALUACIÓN SOCIOECONÓMICA'!#REF!</definedName>
    <definedName name="celda34h">'[3]EVALUACIÓN SOCIOECONÓMICA'!#REF!</definedName>
    <definedName name="celda35" localSheetId="0">[3]FINANCIACIÓN!#REF!</definedName>
    <definedName name="celda35">[3]FINANCIACIÓN!#REF!</definedName>
    <definedName name="Celda36" localSheetId="0">[3]ALTERNATIVAS!#REF!</definedName>
    <definedName name="Celda36">[3]ALTERNATIVAS!#REF!</definedName>
    <definedName name="celda37" localSheetId="0">[3]ALTERNATIVAS!#REF!</definedName>
    <definedName name="celda37">[3]ALTERNATIVAS!#REF!</definedName>
    <definedName name="celda38" localSheetId="0">[3]ALTERNATIVAS!#REF!</definedName>
    <definedName name="celda38">[3]ALTERNATIVAS!#REF!</definedName>
    <definedName name="celda5" localSheetId="0">[3]ALTERNATIVAS!#REF!</definedName>
    <definedName name="celda5">[3]ALTERNATIVAS!#REF!</definedName>
    <definedName name="celda6" localSheetId="0">'[3]EVALUACIÓN SOCIOECONÓMICA'!#REF!</definedName>
    <definedName name="celda6">'[3]EVALUACIÓN SOCIOECONÓMICA'!#REF!</definedName>
    <definedName name="celda6a" localSheetId="0">'[3]EVALUACIÓN SOCIOECONÓMICA'!#REF!</definedName>
    <definedName name="celda6a">'[3]EVALUACIÓN SOCIOECONÓMICA'!#REF!</definedName>
    <definedName name="celda7" localSheetId="0">'[3]EVALUACIÓN SOCIOECONÓMICA'!#REF!</definedName>
    <definedName name="celda7">'[3]EVALUACIÓN SOCIOECONÓMICA'!#REF!</definedName>
    <definedName name="celda7a" localSheetId="0">'[3]EVALUACIÓN SOCIOECONÓMICA'!#REF!</definedName>
    <definedName name="celda7a">'[3]EVALUACIÓN SOCIOECONÓMICA'!#REF!</definedName>
    <definedName name="celda8" localSheetId="0">'[3]EVALUACIÓN SOCIOECONÓMICA'!#REF!</definedName>
    <definedName name="celda8">'[3]EVALUACIÓN SOCIOECONÓMICA'!#REF!</definedName>
    <definedName name="celda8a" localSheetId="0">'[3]EVALUACIÓN SOCIOECONÓMICA'!#REF!</definedName>
    <definedName name="celda8a">'[3]EVALUACIÓN SOCIOECONÓMICA'!#REF!</definedName>
    <definedName name="celda9" localSheetId="0">'[3]EVALUACIÓN SOCIOECONÓMICA'!#REF!</definedName>
    <definedName name="celda9">'[3]EVALUACIÓN SOCIOECONÓMICA'!#REF!</definedName>
    <definedName name="celda9a" localSheetId="0">'[3]EVALUACIÓN SOCIOECONÓMICA'!#REF!</definedName>
    <definedName name="celda9a">'[3]EVALUACIÓN SOCIOECONÓMICA'!#REF!</definedName>
    <definedName name="celdacontrol2" localSheetId="0">'[3]EVALUACIÓN SOCIOECONÓMICA'!#REF!</definedName>
    <definedName name="celdacontrol2">'[3]EVALUACIÓN SOCIOECONÓMICA'!#REF!</definedName>
    <definedName name="celdacontrol3" localSheetId="0">'[3]EVALUACIÓN SOCIOECONÓMICA'!#REF!</definedName>
    <definedName name="celdacontrol3">'[3]EVALUACIÓN SOCIOECONÓMICA'!#REF!</definedName>
    <definedName name="celdatotal" localSheetId="0">'[3]EVALUACIÓN SOCIOECONÓMICA'!#REF!</definedName>
    <definedName name="celdatotal">'[3]EVALUACIÓN SOCIOECONÓMICA'!#REF!</definedName>
    <definedName name="celdatotal2" localSheetId="0">'[3]EVALUACIÓN SOCIOECONÓMICA'!#REF!</definedName>
    <definedName name="celdatotal2">'[3]EVALUACIÓN SOCIOECONÓMICA'!#REF!</definedName>
    <definedName name="celdatotal3" localSheetId="0">'[3]EVALUACIÓN SOCIOECONÓMICA'!#REF!</definedName>
    <definedName name="celdatotal3">'[3]EVALUACIÓN SOCIOECONÓMICA'!#REF!</definedName>
    <definedName name="celdatotal4" localSheetId="0">'[3]EVALUACIÓN PRIVADA'!#REF!</definedName>
    <definedName name="celdatotal4">'[3]EVALUACIÓN PRIVADA'!#REF!</definedName>
    <definedName name="celdatotal5" localSheetId="0">'[3]EVALUACIÓN PRIVADA'!#REF!</definedName>
    <definedName name="celdatotal5">'[3]EVALUACIÓN PRIVADA'!#REF!</definedName>
    <definedName name="celdatotal6" localSheetId="0">'[3]EVALUACIÓN PRIVADA'!#REF!</definedName>
    <definedName name="celdatotal6">'[3]EVALUACIÓN PRIVADA'!#REF!</definedName>
    <definedName name="celdax" localSheetId="0">[3]PREPARACION!#REF!</definedName>
    <definedName name="celdax">[3]PREPARACION!#REF!</definedName>
    <definedName name="celdaxa" localSheetId="0">[3]PREPARACION!#REF!</definedName>
    <definedName name="celdaxa">[3]PREPARACION!#REF!</definedName>
    <definedName name="CENGOVT" localSheetId="0">#REF!</definedName>
    <definedName name="CENGOVT">#REF!</definedName>
    <definedName name="CEP" localSheetId="0">#REF!</definedName>
    <definedName name="CEP">#REF!</definedName>
    <definedName name="CEPA96" localSheetId="0">#REF!</definedName>
    <definedName name="CEPA96">#REF!</definedName>
    <definedName name="CGBUDG" localSheetId="0">#REF!</definedName>
    <definedName name="CGBUDG">#REF!</definedName>
    <definedName name="CGBUDG_" localSheetId="0">#REF!</definedName>
    <definedName name="CGBUDG_">#REF!</definedName>
    <definedName name="CGEXBUDG" localSheetId="0">#REF!</definedName>
    <definedName name="CGEXBUDG">#REF!</definedName>
    <definedName name="CGFIS" localSheetId="0">#REF!</definedName>
    <definedName name="CGFIS">#REF!</definedName>
    <definedName name="CGNRP" localSheetId="0">#REF!</definedName>
    <definedName name="CGNRP">#REF!</definedName>
    <definedName name="CHAPITRE" localSheetId="0">#REF!</definedName>
    <definedName name="CHAPITRE">#REF!</definedName>
    <definedName name="CHAPITRE_">[26]FEV06!$B$12</definedName>
    <definedName name="CHAPITRE1">'[27]solde des crédits'!$B$12</definedName>
    <definedName name="chapitredesc" localSheetId="0">OFFSET([23]Code!$G$2,0,0,COUNTA([23]Code!$G:$G)-1,2)</definedName>
    <definedName name="chapitredesc">OFFSET([24]Code!$G$2,0,0,COUNTA([24]Code!$G:$G)-1,2)</definedName>
    <definedName name="cmbccr" localSheetId="0">#REF!</definedName>
    <definedName name="cmbccr">#REF!</definedName>
    <definedName name="cmbcom" localSheetId="0">#REF!</definedName>
    <definedName name="cmbcom">#REF!</definedName>
    <definedName name="cmsbn" localSheetId="0">#REF!</definedName>
    <definedName name="cmsbn">#REF!</definedName>
    <definedName name="cnspnf" localSheetId="0">#REF!</definedName>
    <definedName name="cnspnf">#REF!</definedName>
    <definedName name="code">OFFSET([17]dataPIP!$A$2,0,0,COUNTA([17]dataPIP!$A:$A)-1,1)</definedName>
    <definedName name="code_2">OFFSET('[17]PROGR&amp;PROJETS_21-22'!$O$7,0,0,COUNTA('[17]PROGR&amp;PROJETS_21-22'!$O:$O)+165,1)</definedName>
    <definedName name="ColumnTitle1">#REF!</definedName>
    <definedName name="componentes">[3]ALTERNATIVAS!#REF!</definedName>
    <definedName name="componentes2">[3]ALTERNATIVAS!#REF!</definedName>
    <definedName name="componentes3" localSheetId="0">[3]ALTERNATIVAS!#REF!</definedName>
    <definedName name="componentes3">[3]ALTERNATIVAS!#REF!</definedName>
    <definedName name="conor" localSheetId="0">#REF!</definedName>
    <definedName name="conor">#REF!</definedName>
    <definedName name="cons" localSheetId="0">#REF!</definedName>
    <definedName name="cons">#REF!</definedName>
    <definedName name="COUNTER" localSheetId="0">#REF!</definedName>
    <definedName name="COUNTER">#REF!</definedName>
    <definedName name="CountryName" localSheetId="0">#REF!</definedName>
    <definedName name="CountryName">#REF!</definedName>
    <definedName name="CPI" localSheetId="0">#REF!</definedName>
    <definedName name="CPI">#REF!</definedName>
    <definedName name="CPICUM" localSheetId="0">#REF!</definedName>
    <definedName name="CPICUM">#REF!</definedName>
    <definedName name="cppc">'[3]EVALUACIÓN SOCIOECONÓMICA'!#REF!</definedName>
    <definedName name="cppc2">'[3]EVALUACIÓN SOCIOECONÓMICA'!#REF!</definedName>
    <definedName name="cppc3" localSheetId="0">'[3]EVALUACIÓN SOCIOECONÓMICA'!#REF!</definedName>
    <definedName name="cppc3">'[3]EVALUACIÓN SOCIOECONÓMICA'!#REF!</definedName>
    <definedName name="cppcp" localSheetId="0">'[3]EVALUACIÓN PRIVADA'!#REF!</definedName>
    <definedName name="cppcp">'[3]EVALUACIÓN PRIVADA'!#REF!</definedName>
    <definedName name="CRECWM">[28]SUPUESTOS!A$15</definedName>
    <definedName name="cred" localSheetId="0">#REF!</definedName>
    <definedName name="cred">#REF!</definedName>
    <definedName name="cred1" localSheetId="0">#REF!</definedName>
    <definedName name="cred1">#REF!</definedName>
    <definedName name="cred2000" localSheetId="0">#REF!</definedName>
    <definedName name="cred2000">#REF!</definedName>
    <definedName name="cred2001" localSheetId="0">#REF!</definedName>
    <definedName name="cred2001">#REF!</definedName>
    <definedName name="cred2002" localSheetId="0">#REF!</definedName>
    <definedName name="cred2002">#REF!</definedName>
    <definedName name="cred2003" localSheetId="0">#REF!</definedName>
    <definedName name="cred2003">#REF!</definedName>
    <definedName name="cred98" localSheetId="0">[11]Programa!#REF!</definedName>
    <definedName name="cred98">[11]Programa!#REF!</definedName>
    <definedName name="cred98j" localSheetId="0">[11]Programa!#REF!</definedName>
    <definedName name="cred98j">[11]Programa!#REF!</definedName>
    <definedName name="cred98s" localSheetId="0">#REF!</definedName>
    <definedName name="cred98s">#REF!</definedName>
    <definedName name="cred99" localSheetId="0">#REF!</definedName>
    <definedName name="cred99">#REF!</definedName>
    <definedName name="CSCCA" localSheetId="0">#REF!</definedName>
    <definedName name="CSCCA">#REF!</definedName>
    <definedName name="cuad1" localSheetId="0">#REF!</definedName>
    <definedName name="cuad1">#REF!</definedName>
    <definedName name="cuad10" localSheetId="0">#REF!</definedName>
    <definedName name="cuad10">#REF!</definedName>
    <definedName name="cuad11" localSheetId="0">#REF!</definedName>
    <definedName name="cuad11">#REF!</definedName>
    <definedName name="cuad12" localSheetId="0">#REF!</definedName>
    <definedName name="cuad12">#REF!</definedName>
    <definedName name="cuad13" localSheetId="0">#REF!</definedName>
    <definedName name="cuad13">#REF!</definedName>
    <definedName name="cuad14" localSheetId="0">#REF!</definedName>
    <definedName name="cuad14">#REF!</definedName>
    <definedName name="cuad15" localSheetId="0">#REF!</definedName>
    <definedName name="cuad15">#REF!</definedName>
    <definedName name="cuad16" localSheetId="0">#REF!</definedName>
    <definedName name="cuad16">#REF!</definedName>
    <definedName name="cuad17" localSheetId="0">#REF!</definedName>
    <definedName name="cuad17">#REF!</definedName>
    <definedName name="cuad18" localSheetId="0">#REF!</definedName>
    <definedName name="cuad18">#REF!</definedName>
    <definedName name="cuad19" localSheetId="0">#REF!</definedName>
    <definedName name="cuad19">#REF!</definedName>
    <definedName name="cuad2" localSheetId="0">#REF!</definedName>
    <definedName name="cuad2">#REF!</definedName>
    <definedName name="cuad20" localSheetId="0">#REF!</definedName>
    <definedName name="cuad20">#REF!</definedName>
    <definedName name="cuad21" localSheetId="0">#REF!</definedName>
    <definedName name="cuad21">#REF!</definedName>
    <definedName name="cuad22" localSheetId="0">#REF!</definedName>
    <definedName name="cuad22">#REF!</definedName>
    <definedName name="cuad23" localSheetId="0">#REF!</definedName>
    <definedName name="cuad23">#REF!</definedName>
    <definedName name="cuad24" localSheetId="0">#REF!</definedName>
    <definedName name="cuad24">#REF!</definedName>
    <definedName name="cuad25" localSheetId="0">#REF!</definedName>
    <definedName name="cuad25">#REF!</definedName>
    <definedName name="cuad3" localSheetId="0">#REF!</definedName>
    <definedName name="cuad3">#REF!</definedName>
    <definedName name="cuad4" localSheetId="0">#REF!</definedName>
    <definedName name="cuad4">#REF!</definedName>
    <definedName name="cuad5" localSheetId="0">#REF!</definedName>
    <definedName name="cuad5">#REF!</definedName>
    <definedName name="cuad6" localSheetId="0">#REF!</definedName>
    <definedName name="cuad6">#REF!</definedName>
    <definedName name="cuad7" localSheetId="0">#REF!</definedName>
    <definedName name="cuad7">#REF!</definedName>
    <definedName name="cuad8" localSheetId="0">#REF!</definedName>
    <definedName name="cuad8">#REF!</definedName>
    <definedName name="cuad9" localSheetId="0">#REF!</definedName>
    <definedName name="cuad9">#REF!</definedName>
    <definedName name="CUADR11" localSheetId="0">#REF!</definedName>
    <definedName name="CUADR11">#REF!</definedName>
    <definedName name="CUADROI" localSheetId="0">#REF!</definedName>
    <definedName name="CUADROI">#REF!</definedName>
    <definedName name="CUADROII" localSheetId="0">#REF!</definedName>
    <definedName name="CUADROII">#REF!</definedName>
    <definedName name="CUADROIII" localSheetId="0">#REF!</definedName>
    <definedName name="CUADROIII">#REF!</definedName>
    <definedName name="CUADROIV" localSheetId="0">#REF!</definedName>
    <definedName name="CUADROIV">#REF!</definedName>
    <definedName name="CUADROV" localSheetId="0">#REF!</definedName>
    <definedName name="CUADROV">#REF!</definedName>
    <definedName name="CUADROVI" localSheetId="0">#REF!</definedName>
    <definedName name="CUADROVI">#REF!</definedName>
    <definedName name="CUADROVII" localSheetId="0">#REF!</definedName>
    <definedName name="CUADROVII">#REF!</definedName>
    <definedName name="CULTES" localSheetId="0">#REF!</definedName>
    <definedName name="CULTES">#REF!</definedName>
    <definedName name="CurrVintage">[25]Current!$D$66</definedName>
    <definedName name="D" localSheetId="0">'[29]PIB EN CORR'!#REF!</definedName>
    <definedName name="D">'[29]PIB EN CORR'!#REF!</definedName>
    <definedName name="D_MTPTC" localSheetId="0">#REF!</definedName>
    <definedName name="D_MTPT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 localSheetId="0">#REF!</definedName>
    <definedName name="date">#REF!</definedName>
    <definedName name="dates" localSheetId="0">#REF!</definedName>
    <definedName name="dates">#REF!</definedName>
    <definedName name="DATES_A" localSheetId="0">#REF!</definedName>
    <definedName name="DATES_A">#REF!</definedName>
    <definedName name="DBproj">#N/A</definedName>
    <definedName name="dcc98j">[11]Programa!#REF!</definedName>
    <definedName name="dcc98s" localSheetId="0">#REF!</definedName>
    <definedName name="dcc98s">#REF!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__Charts_area" localSheetId="0">#REF!</definedName>
    <definedName name="DD__Charts_area">#REF!</definedName>
    <definedName name="DD__GDI" localSheetId="0">#REF!</definedName>
    <definedName name="DD__GDI">#REF!</definedName>
    <definedName name="DD__GDP_real_by_sector_of_origin" localSheetId="0">#REF!</definedName>
    <definedName name="DD__GDP_real_by_sector_of_origin">#REF!</definedName>
    <definedName name="DD__Labor_Productivity" localSheetId="0">#REF!</definedName>
    <definedName name="DD__Labor_Productivity">#REF!</definedName>
    <definedName name="DD__National_Accounts_at_1958_prices_" localSheetId="0">#REF!</definedName>
    <definedName name="DD__National_Accounts_at_1958_prices_">#REF!</definedName>
    <definedName name="DD__National_Accounts_at_Current_Prices" localSheetId="0">#REF!</definedName>
    <definedName name="DD__National_Accounts_at_Current_Prices">#REF!</definedName>
    <definedName name="DD__National_Accounts_Deflators" localSheetId="0">#REF!</definedName>
    <definedName name="DD__National_Accounts_Deflators">#REF!</definedName>
    <definedName name="DD__Prices_CPI_all_items" localSheetId="0">#REF!</definedName>
    <definedName name="DD__Prices_CPI_all_items">#REF!</definedName>
    <definedName name="DD__Prices_CPI_by_components" localSheetId="0">#REF!</definedName>
    <definedName name="DD__Prices_CPI_by_components">#REF!</definedName>
    <definedName name="DD__Prices_Wage_Indicators" localSheetId="0">#REF!</definedName>
    <definedName name="DD__Prices_Wage_Indicators">#REF!</definedName>
    <definedName name="DD__Selected_Agricultural_Sector_Statistics" localSheetId="0">#REF!</definedName>
    <definedName name="DD__Selected_Agricultural_Sector_Statistics">#REF!</definedName>
    <definedName name="DD__Selected_Agricultural_Sector_Statistics__concluded" localSheetId="0">#REF!</definedName>
    <definedName name="DD__Selected_Agricultural_Sector_Statistics__concluded">#REF!</definedName>
    <definedName name="DD_Index_of_employment" localSheetId="0">#REF!</definedName>
    <definedName name="DD_Index_of_employment">#REF!</definedName>
    <definedName name="DD_Indicators_of_emp_wages_ulc" localSheetId="0">#REF!</definedName>
    <definedName name="DD_Indicators_of_emp_wages_ulc">#REF!</definedName>
    <definedName name="DD_Labor_Productivity" localSheetId="0">#REF!</definedName>
    <definedName name="DD_Labor_Productivity">#REF!</definedName>
    <definedName name="ddd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0" hidden="1">{"Minpmon",#N/A,FALSE,"Monthinput"}</definedName>
    <definedName name="dddd" hidden="1">{"Minpmon",#N/A,FALSE,"Monthinput"}</definedName>
    <definedName name="dddddd" localSheetId="0" hidden="1">{"Tab1",#N/A,FALSE,"P";"Tab2",#N/A,FALSE,"P"}</definedName>
    <definedName name="dddddd" hidden="1">{"Tab1",#N/A,FALSE,"P";"Tab2",#N/A,FALSE,"P"}</definedName>
    <definedName name="dddddddddddd" localSheetId="0" hidden="1">{"Tab1",#N/A,FALSE,"P";"Tab2",#N/A,FALSE,"P"}</definedName>
    <definedName name="dddddddddddd" hidden="1">{"Tab1",#N/A,FALSE,"P";"Tab2",#N/A,FALSE,"P"}</definedName>
    <definedName name="ddddddddddddd" localSheetId="0" hidden="1">{"Riqfin97",#N/A,FALSE,"Tran";"Riqfinpro",#N/A,FALSE,"Tran"}</definedName>
    <definedName name="ddddddddddddd" hidden="1">{"Riqfin97",#N/A,FALSE,"Tran";"Riqfinpro",#N/A,FALSE,"Tran"}</definedName>
    <definedName name="DEBT" localSheetId="0">#REF!</definedName>
    <definedName name="DEBT">#REF!</definedName>
    <definedName name="DEBT_SER" localSheetId="0">#REF!</definedName>
    <definedName name="DEBT_SER">#REF!</definedName>
    <definedName name="DECEMBRE" localSheetId="0">Section_Article!#REF!</definedName>
    <definedName name="DECEMBRE">#REF!</definedName>
    <definedName name="defesti" localSheetId="0">#REF!</definedName>
    <definedName name="defesti">#REF!</definedName>
    <definedName name="deficit" localSheetId="0">#REF!</definedName>
    <definedName name="deficit">#REF!</definedName>
    <definedName name="demandacubierta2">'[3]EVALUACIÓN SOCIOECONÓMICA'!#REF!</definedName>
    <definedName name="demandacubierta3">'[3]EVALUACIÓN SOCIOECONÓMICA'!#REF!</definedName>
    <definedName name="DemandaInicial2" localSheetId="0">'[3]EVALUACIÓN PRIVADA'!#REF!</definedName>
    <definedName name="DemandaInicial2">'[3]EVALUACIÓN PRIVADA'!#REF!</definedName>
    <definedName name="DemandaInicial3" localSheetId="0">'[3]EVALUACIÓN PRIVADA'!#REF!</definedName>
    <definedName name="DemandaInicial3">'[3]EVALUACIÓN PRIVADA'!#REF!</definedName>
    <definedName name="DemandaS2" localSheetId="0">'[3]EVALUACIÓN SOCIOECONÓMICA'!#REF!</definedName>
    <definedName name="DemandaS2">'[3]EVALUACIÓN SOCIOECONÓMICA'!#REF!</definedName>
    <definedName name="DemandaS3" localSheetId="0">'[3]EVALUACIÓN SOCIOECONÓMICA'!#REF!</definedName>
    <definedName name="DemandaS3">'[3]EVALUACIÓN SOCIOECONÓMICA'!#REF!</definedName>
    <definedName name="Department" localSheetId="0">#REF!</definedName>
    <definedName name="Department">#REF!</definedName>
    <definedName name="der" localSheetId="0" hidden="1">{"Tab1",#N/A,FALSE,"P";"Tab2",#N/A,FALSE,"P"}</definedName>
    <definedName name="der" hidden="1">{"Tab1",#N/A,FALSE,"P";"Tab2",#N/A,FALSE,"P"}</definedName>
    <definedName name="DESC96" localSheetId="0">#REF!</definedName>
    <definedName name="DESC96">#REF!</definedName>
    <definedName name="DEVISE" localSheetId="0">[21]Liste!#REF!</definedName>
    <definedName name="DEVISE">[21]Liste!#REF!</definedName>
    <definedName name="dexbccr" localSheetId="0">#REF!</definedName>
    <definedName name="dexbccr">#REF!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iscount_IDA">[30]NPV_base!$B$25</definedName>
    <definedName name="Discount_NC" localSheetId="0">[30]NPV_base!#REF!</definedName>
    <definedName name="Discount_NC">[30]NPV_base!#REF!</definedName>
    <definedName name="DiscountRate" localSheetId="0">#REF!</definedName>
    <definedName name="DiscountRate">#REF!</definedName>
    <definedName name="divisas" localSheetId="0">'[3]EVALUACIÓN SOCIOECONÓMICA'!#REF!</definedName>
    <definedName name="divisas">'[3]EVALUACIÓN SOCIOECONÓMICA'!#REF!</definedName>
    <definedName name="divisas2">'[3]EVALUACIÓN SOCIOECONÓMICA'!#REF!</definedName>
    <definedName name="divisas3" localSheetId="0">'[3]EVALUACIÓN SOCIOECONÓMICA'!#REF!</definedName>
    <definedName name="divisas3">'[3]EVALUACIÓN SOCIOECONÓMICA'!#REF!</definedName>
    <definedName name="DMBYS">[28]RESULTADOS!$A$86:$IV$86</definedName>
    <definedName name="dnaissance" localSheetId="0">OFFSET(#REF!,0,0,COUNTA(#REF!),2)</definedName>
    <definedName name="dnaissance">OFFSET(#REF!,0,0,COUNTA(#REF!),2)</definedName>
    <definedName name="DNP">[28]SUPUESTOS!A$18</definedName>
    <definedName name="DPOB">[28]SUPUESTOS!A$7</definedName>
    <definedName name="DRFP">'[28]SMONET-FINANC'!$A$99:$IV$99</definedName>
    <definedName name="DXBYS">[28]RESULTADOS!$A$82:$IV$82</definedName>
    <definedName name="E" localSheetId="0">'[29]PIB EN CORR'!#REF!</definedName>
    <definedName name="E">'[29]PIB EN CORR'!#REF!</definedName>
    <definedName name="E_MCI" localSheetId="0">#REF!</definedName>
    <definedName name="E_MCI">#REF!</definedName>
    <definedName name="EDH">'[19]NOUVEAUX-PROGRAMMES 2012-2013_'!$F$1001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drrrrrrr" localSheetId="0" hidden="1">{"Riqfin97",#N/A,FALSE,"Tran";"Riqfinpro",#N/A,FALSE,"Tran"}</definedName>
    <definedName name="edrrrrrrr" hidden="1">{"Riqfin97",#N/A,FALSE,"Tran";"Riqfinpro",#N/A,FALSE,"Tran"}</definedName>
    <definedName name="ee" localSheetId="0" hidden="1">{"Tab1",#N/A,FALSE,"P";"Tab2",#N/A,FALSE,"P"}</definedName>
    <definedName name="ee" hidden="1">{"Tab1",#N/A,FALSE,"P";"Tab2",#N/A,FALSE,"P"}</definedName>
    <definedName name="EE_Table_02.___Selected_National_Accounts_Aggregates" localSheetId="0">#REF!</definedName>
    <definedName name="EE_Table_02.___Selected_National_Accounts_Aggregates">#REF!</definedName>
    <definedName name="EE_Table_03.___Expenditure_and_Savings" localSheetId="0">#REF!</definedName>
    <definedName name="EE_Table_03.___Expenditure_and_Savings">#REF!</definedName>
    <definedName name="EE_Table_04.___Consumer_Price_Indices____1" localSheetId="0">#REF!</definedName>
    <definedName name="EE_Table_04.___Consumer_Price_Indices____1">#REF!</definedName>
    <definedName name="EE_Table_16.__National_Accounts_at_Current_Prices" localSheetId="0">#REF!</definedName>
    <definedName name="EE_Table_16.__National_Accounts_at_Current_Prices">#REF!</definedName>
    <definedName name="EE_Table_17___Real_Gross_Domestic_Expenditure" localSheetId="0">#REF!</definedName>
    <definedName name="EE_Table_17___Real_Gross_Domestic_Expenditure">#REF!</definedName>
    <definedName name="EE_Table_18.__Real_Gross_Domestic_Product_by_Sector" localSheetId="0">#REF!</definedName>
    <definedName name="EE_Table_18.__Real_Gross_Domestic_Product_by_Sector">#REF!</definedName>
    <definedName name="EE_Table_19.__Gross_Domestic_Investment" localSheetId="0">#REF!</definedName>
    <definedName name="EE_Table_19.__Gross_Domestic_Investment">#REF!</definedName>
    <definedName name="EE_Table_20.__Selected_Agricultural_Sector_Statistics" localSheetId="0">#REF!</definedName>
    <definedName name="EE_Table_20.__Selected_Agricultural_Sector_Statistics">#REF!</definedName>
    <definedName name="EE_Table_20.5__Ag_Sector_Statistics__concluded" localSheetId="0">#REF!</definedName>
    <definedName name="EE_Table_20.5__Ag_Sector_Statistics__concluded">#REF!</definedName>
    <definedName name="EE_Table_21.__Manufacturing_Production" localSheetId="0">#REF!</definedName>
    <definedName name="EE_Table_21.__Manufacturing_Production">#REF!</definedName>
    <definedName name="EE_Table_22.__Production_Exports_and_Imports_of_Petroleum" localSheetId="0">#REF!</definedName>
    <definedName name="EE_Table_22.__Production_Exports_and_Imports_of_Petroleum">#REF!</definedName>
    <definedName name="EE_Table_23.__Retail_Prices_for_Petroleum_Products" localSheetId="0">#REF!</definedName>
    <definedName name="EE_Table_23.__Retail_Prices_for_Petroleum_Products">#REF!</definedName>
    <definedName name="EE_Table_24.__Consumption_of_Petroleum_and_Derivatives" localSheetId="0">#REF!</definedName>
    <definedName name="EE_Table_24.__Consumption_of_Petroleum_and_Derivatives">#REF!</definedName>
    <definedName name="EE_Table_25.__Production_and_Distribution_Electricity" localSheetId="0">#REF!</definedName>
    <definedName name="EE_Table_25.__Production_and_Distribution_Electricity">#REF!</definedName>
    <definedName name="EE_Table_26.__Average_Price_of_Electricity" localSheetId="0">#REF!</definedName>
    <definedName name="EE_Table_26.__Average_Price_of_Electricity">#REF!</definedName>
    <definedName name="EE_Table_27.__Guatemala___Consumer_Price_Indices__1" localSheetId="0">#REF!</definedName>
    <definedName name="EE_Table_27.__Guatemala___Consumer_Price_Indices__1">#REF!</definedName>
    <definedName name="EE_Table_28._Guatemala___Selected_Wage_Indicators_1" localSheetId="0">#REF!</definedName>
    <definedName name="EE_Table_28._Guatemala___Selected_Wage_Indicators_1">#REF!</definedName>
    <definedName name="EE_Table_29.__Minimum_Monthly_Wages_by_Economic_Activity" localSheetId="0">#REF!</definedName>
    <definedName name="EE_Table_29.__Minimum_Monthly_Wages_by_Economic_Activity">#REF!</definedName>
    <definedName name="EE_Table_30._Guatemala___Selected_Employment_and_Labor_Productivity_Indicators" localSheetId="0">#REF!</definedName>
    <definedName name="EE_Table_30._Guatemala___Selected_Employment_and_Labor_Productivity_Indicators">#REF!</definedName>
    <definedName name="EE_Table_31._Wage_and_Employment_Indicators_1" localSheetId="0">#REF!</definedName>
    <definedName name="EE_Table_31._Wage_and_Employment_Indicators_1">#REF!</definedName>
    <definedName name="EE_Table_32_ULC_PROD_indicators" localSheetId="0">#REF!</definedName>
    <definedName name="EE_Table_32_ULC_PROD_indicators">#REF!</definedName>
    <definedName name="EE_Table_33_Indicators_of_Competitiveness" localSheetId="0">#REF!</definedName>
    <definedName name="EE_Table_33_Indicators_of_Competitiveness">#REF!</definedName>
    <definedName name="eee" localSheetId="0" hidden="1">{"Tab1",#N/A,FALSE,"P";"Tab2",#N/A,FALSE,"P"}</definedName>
    <definedName name="eee" hidden="1">{"Tab1",#N/A,FALSE,"P";"Tab2",#N/A,FALSE,"P"}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0" hidden="1">{"Riqfin97",#N/A,FALSE,"Tran";"Riqfinpro",#N/A,FALSE,"Tran"}</definedName>
    <definedName name="eeeee" hidden="1">{"Riqfin97",#N/A,FALSE,"Tran";"Riqfinpro",#N/A,FALSE,"Tran"}</definedName>
    <definedName name="eeeeee" localSheetId="0" hidden="1">{"Tab1",#N/A,FALSE,"P";"Tab2",#N/A,FALSE,"P"}</definedName>
    <definedName name="eeeeee" hidden="1">{"Tab1",#N/A,FALSE,"P";"Tab2",#N/A,FALSE,"P"}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eeeeeeeee" localSheetId="0" hidden="1">{"Tab1",#N/A,FALSE,"P";"Tab2",#N/A,FALSE,"P"}</definedName>
    <definedName name="eeeeeeeeee" hidden="1">{"Tab1",#N/A,FALSE,"P";"Tab2",#N/A,FALSE,"P"}</definedName>
    <definedName name="eeeeeeeeeeeeeeeeeeeee" localSheetId="0" hidden="1">{"Riqfin97",#N/A,FALSE,"Tran";"Riqfinpro",#N/A,FALSE,"Tran"}</definedName>
    <definedName name="eeeeeeeeeeeeeeeeeeeee" hidden="1">{"Riqfin97",#N/A,FALSE,"Tran";"Riqfinpro",#N/A,FALSE,"Tran"}</definedName>
    <definedName name="ele" localSheetId="0">#REF!</definedName>
    <definedName name="ele">#REF!</definedName>
    <definedName name="elect" localSheetId="0">#REF!</definedName>
    <definedName name="elect">#REF!</definedName>
    <definedName name="ELV">[31]FIN!#REF!</definedName>
    <definedName name="emargement" localSheetId="0">OFFSET(#REF!,0,0,COUNTA(#REF!),21)</definedName>
    <definedName name="emargement">OFFSET(#REF!,0,0,COUNTA(#REF!),21)</definedName>
    <definedName name="emi98j" localSheetId="0">[11]Programa!#REF!</definedName>
    <definedName name="emi98j">[11]Programa!#REF!</definedName>
    <definedName name="emi98s" localSheetId="0">#REF!</definedName>
    <definedName name="emi98s">#REF!</definedName>
    <definedName name="empezar" localSheetId="0">[3]ALTERNATIVAS!#REF!</definedName>
    <definedName name="empezar">[3]ALTERNATIVAS!#REF!</definedName>
    <definedName name="encajec" localSheetId="0">#REF!</definedName>
    <definedName name="encajec">#REF!</definedName>
    <definedName name="encajed" localSheetId="0">#REF!</definedName>
    <definedName name="encajed">#REF!</definedName>
    <definedName name="End_Bal">#REF!</definedName>
    <definedName name="EPNF96" localSheetId="0">#REF!</definedName>
    <definedName name="EPNF96">#REF!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0" hidden="1">{"Minpmon",#N/A,FALSE,"Monthinput"}</definedName>
    <definedName name="ert" hidden="1">{"Minpmon",#N/A,FALSE,"Monthinput"}</definedName>
    <definedName name="estacional" localSheetId="0">#REF!</definedName>
    <definedName name="estacional">#REF!</definedName>
    <definedName name="EXBE" localSheetId="0">[21]Liste!#REF!</definedName>
    <definedName name="EXBE">[21]Liste!#REF!</definedName>
    <definedName name="Exportacion_Por_Importancia">[32]Macro1!$A$1</definedName>
    <definedName name="EXTASS_A" localSheetId="0">#REF!</definedName>
    <definedName name="EXTASS_A">#REF!</definedName>
    <definedName name="EXTASS_G97" localSheetId="0">#REF!</definedName>
    <definedName name="EXTASS_G97">#REF!</definedName>
    <definedName name="EXTASS_Q96" localSheetId="0">#REF!</definedName>
    <definedName name="EXTASS_Q96">#REF!</definedName>
    <definedName name="ExtraPayments">#REF!</definedName>
    <definedName name="f">#N/A</definedName>
    <definedName name="F_MDE" localSheetId="0">#REF!</definedName>
    <definedName name="F_MDE">#REF!</definedName>
    <definedName name="feb" localSheetId="0">[11]Programa!#REF!</definedName>
    <definedName name="feb">[11]Programa!#REF!</definedName>
    <definedName name="fecha">[11]Programa!#REF!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EVRIER" localSheetId="0">Section_Article!#REF!</definedName>
    <definedName name="FEVRIER">#REF!</definedName>
    <definedName name="ff" localSheetId="0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0" hidden="1">{"Minpmon",#N/A,FALSE,"Monthinput"}</definedName>
    <definedName name="fffffff" hidden="1">{"Minpmon",#N/A,FALSE,"Monthinput"}</definedName>
    <definedName name="fffffffffffff" localSheetId="0">#REF!</definedName>
    <definedName name="fffffffffffff">#REF!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gf" localSheetId="0" hidden="1">{"Riqfin97",#N/A,FALSE,"Tran";"Riqfinpro",#N/A,FALSE,"Tran"}</definedName>
    <definedName name="fgf" hidden="1">{"Riqfin97",#N/A,FALSE,"Tran";"Riqfinpro",#N/A,FALSE,"Tran"}</definedName>
    <definedName name="Fila1">[3]PREPARACION!#REF!</definedName>
    <definedName name="Fila10">'[3]EVALUACIÓN SOCIOECONÓMICA'!#REF!</definedName>
    <definedName name="Fila11" localSheetId="0">'[3]EVALUACIÓN PRIVADA'!#REF!</definedName>
    <definedName name="Fila11">'[3]EVALUACIÓN PRIVADA'!#REF!</definedName>
    <definedName name="Fila12" localSheetId="0">'[3]EVALUACIÓN PRIVADA'!#REF!</definedName>
    <definedName name="Fila12">'[3]EVALUACIÓN PRIVADA'!#REF!</definedName>
    <definedName name="Fila13" localSheetId="0">'[3]EVALUACIÓN PRIVADA'!#REF!</definedName>
    <definedName name="Fila13">'[3]EVALUACIÓN PRIVADA'!#REF!</definedName>
    <definedName name="Fila15" localSheetId="0">'[3]EVALUACIÓN PRIVADA'!#REF!</definedName>
    <definedName name="Fila15">'[3]EVALUACIÓN PRIVADA'!#REF!</definedName>
    <definedName name="Fila17" localSheetId="0">[3]FINANCIACIÓN!#REF!</definedName>
    <definedName name="Fila17">[3]FINANCIACIÓN!#REF!</definedName>
    <definedName name="Fila18" localSheetId="0">[3]ALTERNATIVAS!#REF!</definedName>
    <definedName name="Fila18">[3]ALTERNATIVAS!#REF!</definedName>
    <definedName name="Fila19" localSheetId="0">[3]ALTERNATIVAS!#REF!</definedName>
    <definedName name="Fila19">[3]ALTERNATIVAS!#REF!</definedName>
    <definedName name="Fila2" localSheetId="0">[3]ALTERNATIVAS!#REF!</definedName>
    <definedName name="Fila2">[3]ALTERNATIVAS!#REF!</definedName>
    <definedName name="Fila20" localSheetId="0">[3]ALTERNATIVAS!#REF!</definedName>
    <definedName name="Fila20">[3]ALTERNATIVAS!#REF!</definedName>
    <definedName name="Fila3" localSheetId="0">[3]ALTERNATIVAS!#REF!</definedName>
    <definedName name="Fila3">[3]ALTERNATIVAS!#REF!</definedName>
    <definedName name="Fila4" localSheetId="0">[3]ALTERNATIVAS!#REF!</definedName>
    <definedName name="Fila4">[3]ALTERNATIVAS!#REF!</definedName>
    <definedName name="Fila5" localSheetId="0">'[3]EVALUACIÓN SOCIOECONÓMICA'!#REF!</definedName>
    <definedName name="Fila5">'[3]EVALUACIÓN SOCIOECONÓMICA'!#REF!</definedName>
    <definedName name="Fila6" localSheetId="0">'[3]EVALUACIÓN SOCIOECONÓMICA'!#REF!</definedName>
    <definedName name="Fila6">'[3]EVALUACIÓN SOCIOECONÓMICA'!#REF!</definedName>
    <definedName name="Fila7" localSheetId="0">'[3]EVALUACIÓN SOCIOECONÓMICA'!#REF!</definedName>
    <definedName name="Fila7">'[3]EVALUACIÓN SOCIOECONÓMICA'!#REF!</definedName>
    <definedName name="Fila8" localSheetId="0">'[3]EVALUACIÓN SOCIOECONÓMICA'!#REF!</definedName>
    <definedName name="Fila8">'[3]EVALUACIÓN SOCIOECONÓMICA'!#REF!</definedName>
    <definedName name="Fila9" localSheetId="0">'[3]EVALUACIÓN SOCIOECONÓMICA'!#REF!</definedName>
    <definedName name="Fila9">'[3]EVALUACIÓN SOCIOECONÓMICA'!#REF!</definedName>
    <definedName name="finan" localSheetId="0">#REF!</definedName>
    <definedName name="finan">#REF!</definedName>
    <definedName name="finan1" localSheetId="0">#REF!</definedName>
    <definedName name="finan1">#REF!</definedName>
    <definedName name="Financing" localSheetId="0" hidden="1">{"Tab1",#N/A,FALSE,"P";"Tab2",#N/A,FALSE,"P"}</definedName>
    <definedName name="Financing" hidden="1">{"Tab1",#N/A,FALSE,"P";"Tab2",#N/A,FALSE,"P"}</definedName>
    <definedName name="fluct" localSheetId="0">#REF!</definedName>
    <definedName name="fluct">#REF!</definedName>
    <definedName name="FLUJO">'[33]Base de Datos Proyecciones'!$A$2:$H$2</definedName>
    <definedName name="FMI" localSheetId="0">#REF!</definedName>
    <definedName name="FMI">#REF!</definedName>
    <definedName name="FNE">'[19]NOUVEAUX-PROGRAMMES 2012-2013_'!$F$1003</definedName>
    <definedName name="Formula1" localSheetId="0">[3]ALTERNATIVAS!#REF!</definedName>
    <definedName name="Formula1">[3]ALTERNATIVAS!#REF!</definedName>
    <definedName name="fre" localSheetId="0" hidden="1">{"Tab1",#N/A,FALSE,"P";"Tab2",#N/A,FALSE,"P"}</definedName>
    <definedName name="fre" hidden="1">{"Tab1",#N/A,FALSE,"P";"Tab2",#N/A,FALSE,"P"}</definedName>
    <definedName name="ftaref" localSheetId="0">#REF!</definedName>
    <definedName name="ftaref">#REF!</definedName>
    <definedName name="ftconf" localSheetId="0">#REF!</definedName>
    <definedName name="ftconf">#REF!</definedName>
    <definedName name="ftima" localSheetId="0">#REF!</definedName>
    <definedName name="ftima">#REF!</definedName>
    <definedName name="ftimaf" localSheetId="0">#REF!</definedName>
    <definedName name="ftimaf">#REF!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g" localSheetId="0">#REF!</definedName>
    <definedName name="g">#REF!</definedName>
    <definedName name="G_TOURISME" localSheetId="0">#REF!</definedName>
    <definedName name="G_TOURISME">#REF!</definedName>
    <definedName name="GATO" localSheetId="0">#REF!</definedName>
    <definedName name="GATO">#REF!</definedName>
    <definedName name="GDPDEFL">[34]NA!#REF!</definedName>
    <definedName name="GDPOR">[34]NA!#REF!</definedName>
    <definedName name="GDPOR_">[34]NA!#REF!</definedName>
    <definedName name="gg" localSheetId="0" hidden="1">{"Riqfin97",#N/A,FALSE,"Tran";"Riqfinpro",#N/A,FALSE,"Tran"}</definedName>
    <definedName name="gg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'[35]J(Priv.Cap)'!#REF!</definedName>
    <definedName name="ggggggg" localSheetId="0">#REF!</definedName>
    <definedName name="ggggggg">#REF!</definedName>
    <definedName name="ght" localSheetId="0" hidden="1">{"Tab1",#N/A,FALSE,"P";"Tab2",#N/A,FALSE,"P"}</definedName>
    <definedName name="ght" hidden="1">{"Tab1",#N/A,FALSE,"P";"Tab2",#N/A,FALSE,"P"}</definedName>
    <definedName name="GOESC96" localSheetId="0">#REF!</definedName>
    <definedName name="GOESC96">#REF!</definedName>
    <definedName name="Grace_IDA">[30]NPV_base!$B$22</definedName>
    <definedName name="Grace_NC" localSheetId="0">[30]NPV_base!#REF!</definedName>
    <definedName name="Grace_NC">[30]NPV_base!#REF!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yu" localSheetId="0" hidden="1">{"Tab1",#N/A,FALSE,"P";"Tab2",#N/A,FALSE,"P"}</definedName>
    <definedName name="gyu" hidden="1">{"Tab1",#N/A,FALSE,"P";"Tab2",#N/A,FALSE,"P"}</definedName>
    <definedName name="H_JUSTICE" localSheetId="0">#REF!</definedName>
    <definedName name="H_JUSTICE">#REF!</definedName>
    <definedName name="Heading39" localSheetId="0">#REF!</definedName>
    <definedName name="Heading39">#REF!</definedName>
    <definedName name="hhh" localSheetId="0" hidden="1">{"Minpmon",#N/A,FALSE,"Monthinput"}</definedName>
    <definedName name="hhh" hidden="1">{"Minpmon",#N/A,FALSE,"Monthinput"}</definedName>
    <definedName name="hhhh">#N/A</definedName>
    <definedName name="hhhhh" localSheetId="0" hidden="1">{"Tab1",#N/A,FALSE,"P";"Tab2",#N/A,FALSE,"P"}</definedName>
    <definedName name="hhhhh" hidden="1">{"Tab1",#N/A,FALSE,"P";"Tab2",#N/A,FALSE,"P"}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gh_external" localSheetId="0">#REF!</definedName>
    <definedName name="High_external">#REF!</definedName>
    <definedName name="High_fiscal" localSheetId="0">#REF!</definedName>
    <definedName name="High_fiscal">#REF!</definedName>
    <definedName name="High_growth_extended" localSheetId="0">#REF!</definedName>
    <definedName name="High_growth_extended">#REF!</definedName>
    <definedName name="High_growth_summary" localSheetId="0">#REF!</definedName>
    <definedName name="High_growth_summary">#REF!</definedName>
    <definedName name="High_monetary" localSheetId="0">#REF!</definedName>
    <definedName name="High_monetary">#REF!</definedName>
    <definedName name="High_real" localSheetId="0">#REF!</definedName>
    <definedName name="High_real">#REF!</definedName>
    <definedName name="High_summary" localSheetId="0">#REF!</definedName>
    <definedName name="High_summary">#REF!</definedName>
    <definedName name="hio" localSheetId="0" hidden="1">{"Tab1",#N/A,FALSE,"P";"Tab2",#N/A,FALSE,"P"}</definedName>
    <definedName name="hio" hidden="1">{"Tab1",#N/A,FALSE,"P";"Tab2",#N/A,FALSE,"P"}</definedName>
    <definedName name="hora">[11]Programa!#REF!</definedName>
    <definedName name="HOSP96" localSheetId="0">#REF!</definedName>
    <definedName name="HOSP96">#REF!</definedName>
    <definedName name="hpu" localSheetId="0" hidden="1">{"Tab1",#N/A,FALSE,"P";"Tab2",#N/A,FALSE,"P"}</definedName>
    <definedName name="hpu" hidden="1">{"Tab1",#N/A,FALSE,"P";"Tab2",#N/A,FALSE,"P"}</definedName>
    <definedName name="hui" localSheetId="0" hidden="1">{"Tab1",#N/A,FALSE,"P";"Tab2",#N/A,FALSE,"P"}</definedName>
    <definedName name="hui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" localSheetId="0">#REF!</definedName>
    <definedName name="i">#REF!</definedName>
    <definedName name="I_MHAVE" localSheetId="0">#REF!</definedName>
    <definedName name="I_MHAVE">#REF!</definedName>
    <definedName name="ii" localSheetId="0" hidden="1">{"Tab1",#N/A,FALSE,"P";"Tab2",#N/A,FALSE,"P"}</definedName>
    <definedName name="ii" hidden="1">{"Tab1",#N/A,FALSE,"P";"Tab2",#N/A,FALSE,"P"}</definedName>
    <definedName name="iii" localSheetId="0" hidden="1">{"Riqfin97",#N/A,FALSE,"Tran";"Riqfinpro",#N/A,FALSE,"Tran"}</definedName>
    <definedName name="iii" hidden="1">{"Riqfin97",#N/A,FALSE,"Tran";"Riqfinpro",#N/A,FALSE,"Tran"}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ima" localSheetId="0">#REF!</definedName>
    <definedName name="ima">#REF!</definedName>
    <definedName name="imaor" localSheetId="0">#REF!</definedName>
    <definedName name="imaor">#REF!</definedName>
    <definedName name="impactoambiental">[3]PREPARACION!#REF!</definedName>
    <definedName name="Imprimir_área_IM" localSheetId="0">#REF!</definedName>
    <definedName name="Imprimir_área_IM">#REF!</definedName>
    <definedName name="IN2_" localSheetId="0">[5]Assumptions!#REF!</definedName>
    <definedName name="IN2_">[5]Assumptions!#REF!</definedName>
    <definedName name="IN3_">[5]Assumptions!#REF!</definedName>
    <definedName name="ind" localSheetId="0">#REF!</definedName>
    <definedName name="ind">#REF!</definedName>
    <definedName name="indicador" localSheetId="0">[3]PREPARACION!#REF!</definedName>
    <definedName name="indicador">[3]PREPARACION!#REF!</definedName>
    <definedName name="INDICE">[11]Programa!#REF!</definedName>
    <definedName name="INE" localSheetId="0">#REF!</definedName>
    <definedName name="INE">#REF!</definedName>
    <definedName name="INF">[28]SUPUESTOS!A$21</definedName>
    <definedName name="inflation" localSheetId="0">#REF!</definedName>
    <definedName name="inflation">#REF!</definedName>
    <definedName name="INGOES96" localSheetId="0">#REF!</definedName>
    <definedName name="INGOES96">#REF!</definedName>
    <definedName name="institution" localSheetId="0">#REF!</definedName>
    <definedName name="institution">#REF!</definedName>
    <definedName name="interes2" localSheetId="0">'[3]EVALUACIÓN PRIVADA'!#REF!</definedName>
    <definedName name="interes2">'[3]EVALUACIÓN PRIVADA'!#REF!</definedName>
    <definedName name="interes3" localSheetId="0">'[3]EVALUACIÓN PRIVADA'!#REF!</definedName>
    <definedName name="interes3">'[3]EVALUACIÓN PRIVADA'!#REF!</definedName>
    <definedName name="Interest_IDA">[30]NPV_base!$B$24</definedName>
    <definedName name="Interest_NC" localSheetId="0">[30]NPV_base!#REF!</definedName>
    <definedName name="Interest_NC">[30]NPV_base!#REF!</definedName>
    <definedName name="InterestRate" localSheetId="0">#REF!</definedName>
    <definedName name="InterestRate">#REF!</definedName>
    <definedName name="intext" localSheetId="0">#REF!</definedName>
    <definedName name="intext">#REF!</definedName>
    <definedName name="intint" localSheetId="0">#REF!</definedName>
    <definedName name="intint">#REF!</definedName>
    <definedName name="ipc" localSheetId="0">#REF!</definedName>
    <definedName name="ipc">#REF!</definedName>
    <definedName name="ipc98j">[11]Programa!#REF!</definedName>
    <definedName name="ipc98s" localSheetId="0">#REF!</definedName>
    <definedName name="ipc98s">#REF!</definedName>
    <definedName name="ISSS96" localSheetId="0">#REF!</definedName>
    <definedName name="ISSS96">#REF!</definedName>
    <definedName name="ISTA96" localSheetId="0">#REF!</definedName>
    <definedName name="ISTA96">#REF!</definedName>
    <definedName name="J_MAE" localSheetId="0">#REF!</definedName>
    <definedName name="J_MAE">#REF!</definedName>
    <definedName name="JANVIER" localSheetId="0">Section_Article!#REF!</definedName>
    <definedName name="JANVIER">#REF!</definedName>
    <definedName name="jh" localSheetId="0">#REF!</definedName>
    <definedName name="jh">#REF!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j" localSheetId="0" hidden="1">{"Riqfin97",#N/A,FALSE,"Tran";"Riqfinpro",#N/A,FALSE,"Tran"}</definedName>
    <definedName name="jjj" hidden="1">{"Riqfin97",#N/A,FALSE,"Tran";"Riqfinpro",#N/A,FALSE,"Tran"}</definedName>
    <definedName name="jjjj" localSheetId="0" hidden="1">{"Tab1",#N/A,FALSE,"P";"Tab2",#N/A,FALSE,"P"}</definedName>
    <definedName name="jjjj" hidden="1">{"Tab1",#N/A,FALSE,"P";"Tab2",#N/A,FALSE,"P"}</definedName>
    <definedName name="jjjjjj" hidden="1">'[35]J(Priv.Cap)'!#REF!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s" localSheetId="0">#REF!</definedName>
    <definedName name="js">#REF!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ILLET" localSheetId="0">Section_Article!#REF!</definedName>
    <definedName name="JUILLET">#REF!</definedName>
    <definedName name="JUIN" localSheetId="0">Section_Article!#REF!</definedName>
    <definedName name="JUIN">#REF!</definedName>
    <definedName name="juy" localSheetId="0" hidden="1">{"Tab1",#N/A,FALSE,"P";"Tab2",#N/A,FALSE,"P"}</definedName>
    <definedName name="juy" hidden="1">{"Tab1",#N/A,FALSE,"P";"Tab2",#N/A,FALSE,"P"}</definedName>
    <definedName name="k" localSheetId="0" hidden="1">{"Riqfin97",#N/A,FALSE,"Tran";"Riqfinpro",#N/A,FALSE,"Tran"}</definedName>
    <definedName name="k" hidden="1">{"Riqfin97",#N/A,FALSE,"Tran";"Riqfinpro",#N/A,FALSE,"Tran"}</definedName>
    <definedName name="K_PRESIDENCE" localSheetId="0">#REF!</definedName>
    <definedName name="K_PRESIDENCE">#REF!</definedName>
    <definedName name="kio" localSheetId="0" hidden="1">{"Tab1",#N/A,FALSE,"P";"Tab2",#N/A,FALSE,"P"}</definedName>
    <definedName name="kio" hidden="1">{"Tab1",#N/A,FALSE,"P";"Tab2",#N/A,FALSE,"P"}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k" localSheetId="0" hidden="1">{"Tab1",#N/A,FALSE,"P";"Tab2",#N/A,FALSE,"P"}</definedName>
    <definedName name="kk" hidden="1">{"Tab1",#N/A,FALSE,"P";"Tab2",#N/A,FALSE,"P"}</definedName>
    <definedName name="kkk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>#N/A</definedName>
    <definedName name="kkkkk" hidden="1">'[36]J(Priv.Cap)'!#REF!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KMdeRed2">'[3]EVALUACIÓN PRIVADA'!#REF!</definedName>
    <definedName name="KMdeRed3">'[3]EVALUACIÓN PRIVADA'!#REF!</definedName>
    <definedName name="L_BPM" localSheetId="0">#REF!</definedName>
    <definedName name="L_BPM">#REF!</definedName>
    <definedName name="LastCol">MATCH(REPT("z",255),#REF!)</definedName>
    <definedName name="LastRow">MATCH(9.99E+307,#REF!)</definedName>
    <definedName name="LenderName">#REF!</definedName>
    <definedName name="lettres_brh" localSheetId="0">#REF!</definedName>
    <definedName name="lettres_brh">#REF!</definedName>
    <definedName name="LIBELLE" localSheetId="0">Section_Article!$E$4:$E$993</definedName>
    <definedName name="LIBELLE">#REF!</definedName>
    <definedName name="LIBOR3">[28]SUPUESTOS!$A$12:$IV$12</definedName>
    <definedName name="LIBOR6">[28]SUPUESTOS!A$11</definedName>
    <definedName name="liqc" localSheetId="0">[11]Programa!#REF!</definedName>
    <definedName name="liqc">[11]Programa!#REF!</definedName>
    <definedName name="liqd" localSheetId="0">[11]Programa!#REF!</definedName>
    <definedName name="liqd">[11]Programa!#REF!</definedName>
    <definedName name="ll" localSheetId="0" hidden="1">{"Tab1",#N/A,FALSE,"P";"Tab2",#N/A,FALSE,"P"}</definedName>
    <definedName name="ll" hidden="1">{"Tab1",#N/A,FALSE,"P";"Tab2",#N/A,FALSE,"P"}</definedName>
    <definedName name="lll" localSheetId="0" hidden="1">{"Minpmon",#N/A,FALSE,"Monthinput"}</definedName>
    <definedName name="lll" hidden="1">{"Minpmon",#N/A,FALSE,"Monthinput"}</definedName>
    <definedName name="llll" localSheetId="0" hidden="1">{"Minpmon",#N/A,FALSE,"Monthinput"}</definedName>
    <definedName name="llll" hidden="1">{"Minpmon",#N/A,FALSE,"Monthinput"}</definedName>
    <definedName name="lllll" localSheetId="0" hidden="1">{"Tab1",#N/A,FALSE,"P";"Tab2",#N/A,FALSE,"P"}</definedName>
    <definedName name="lllll" hidden="1">{"Tab1",#N/A,FALSE,"P";"Tab2",#N/A,FALSE,"P"}</definedName>
    <definedName name="llllll" localSheetId="0" hidden="1">{"Minpmon",#N/A,FALSE,"Monthinput"}</definedName>
    <definedName name="llllll" hidden="1">{"Minpmon",#N/A,FALSE,"Monthinput"}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0" hidden="1">{"Minpmon",#N/A,FALSE,"Monthinput"}</definedName>
    <definedName name="lllllllllllllllll" hidden="1">{"Minpmon",#N/A,FALSE,"Monthinput"}</definedName>
    <definedName name="LoanAmount">#REF!</definedName>
    <definedName name="LoanIsGood">(#REF!*#REF!*#REF!*#REF!)&gt;0</definedName>
    <definedName name="LoanPeriod">#REF!</definedName>
    <definedName name="LoanStartDate">#REF!</definedName>
    <definedName name="localisation" localSheetId="0">OFFSET([23]Code!$M$2,0,0,COUNTA([23]Code!$M:$M)-1,1)</definedName>
    <definedName name="localisation">OFFSET([24]Code!$M$2,0,0,COUNTA([24]Code!$M:$M)-1,1)</definedName>
    <definedName name="localisationdesc" localSheetId="0">OFFSET([23]Code!$M$2,0,0,COUNT([23]Code!$M:$M)-1,2)</definedName>
    <definedName name="localisationdesc">OFFSET([24]Code!$M$2,0,0,COUNT([24]Code!$M:$M)-1,2)</definedName>
    <definedName name="LONAB96" localSheetId="0">#REF!</definedName>
    <definedName name="LONAB96">#REF!</definedName>
    <definedName name="Low_external" localSheetId="0">#REF!</definedName>
    <definedName name="Low_external">#REF!</definedName>
    <definedName name="Low_fiscal" localSheetId="0">#REF!</definedName>
    <definedName name="Low_fiscal">#REF!</definedName>
    <definedName name="Low_growth_extended" localSheetId="0">#REF!</definedName>
    <definedName name="Low_growth_extended">#REF!</definedName>
    <definedName name="Low_growth_summary" localSheetId="0">#REF!</definedName>
    <definedName name="Low_growth_summary">#REF!</definedName>
    <definedName name="Low_monetary" localSheetId="0">#REF!</definedName>
    <definedName name="Low_monetary">#REF!</definedName>
    <definedName name="Low_real" localSheetId="0">#REF!</definedName>
    <definedName name="Low_real">#REF!</definedName>
    <definedName name="Low_summary" localSheetId="0">#REF!</definedName>
    <definedName name="Low_summary">#REF!</definedName>
    <definedName name="m">#N/A</definedName>
    <definedName name="M_MICT" localSheetId="0">#REF!</definedName>
    <definedName name="M_MICT">#REF!</definedName>
    <definedName name="MACRO" localSheetId="0">#REF!</definedName>
    <definedName name="MACRO">#REF!</definedName>
    <definedName name="MACROINPUT" localSheetId="0">#REF!</definedName>
    <definedName name="MACROINPUT">#REF!</definedName>
    <definedName name="MAI" localSheetId="0">Section_Article!#REF!</definedName>
    <definedName name="MAI">#REF!</definedName>
    <definedName name="manodeobra" localSheetId="0">'[3]EVALUACIÓN SOCIOECONÓMICA'!#REF!</definedName>
    <definedName name="manodeobra">'[3]EVALUACIÓN SOCIOECONÓMICA'!#REF!</definedName>
    <definedName name="manodeobra2" localSheetId="0">'[3]EVALUACIÓN SOCIOECONÓMICA'!#REF!</definedName>
    <definedName name="manodeobra2">'[3]EVALUACIÓN SOCIOECONÓMICA'!#REF!</definedName>
    <definedName name="manodeobra3" localSheetId="0">'[3]EVALUACIÓN SOCIOECONÓMICA'!#REF!</definedName>
    <definedName name="manodeobra3">'[3]EVALUACIÓN SOCIOECONÓMICA'!#REF!</definedName>
    <definedName name="mar">[11]Programa!#REF!</definedName>
    <definedName name="MARS" localSheetId="0">Section_Article!#REF!</definedName>
    <definedName name="MARS">#REF!</definedName>
    <definedName name="Maturity_IDA">[30]NPV_base!$B$23</definedName>
    <definedName name="Maturity_NC" localSheetId="0">[30]NPV_base!#REF!</definedName>
    <definedName name="Maturity_NC">[30]NPV_base!#REF!</definedName>
    <definedName name="may" localSheetId="0">[11]Programa!#REF!</definedName>
    <definedName name="may">[11]Programa!#REF!</definedName>
    <definedName name="MCPI" localSheetId="0">#REF!</definedName>
    <definedName name="MCPI">#REF!</definedName>
    <definedName name="MENSUEL" localSheetId="0">Section_Article!$I$4:$I$993</definedName>
    <definedName name="MENSUEL">#REF!</definedName>
    <definedName name="merde" localSheetId="0" hidden="1">{"Riqfin97",#N/A,FALSE,"Tran";"Riqfinpro",#N/A,FALSE,"Tran"}</definedName>
    <definedName name="merde" hidden="1">{"Riqfin97",#N/A,FALSE,"Tran";"Riqfinpro",#N/A,FALSE,"Tran"}</definedName>
    <definedName name="MIDDLE" localSheetId="0">#REF!</definedName>
    <definedName name="MIDDLE">#REF!</definedName>
    <definedName name="ministere" localSheetId="0">OFFSET([23]Code!$E$2,0,0,COUNTA([23]Code!$E:$E)-1,1)</definedName>
    <definedName name="ministere">OFFSET([24]Code!$E$2,0,0,COUNTA([24]Code!$E:$E)-1,1)</definedName>
    <definedName name="ministeredesc" localSheetId="0">OFFSET([23]Code!$E$2,0,0,COUNTA([23]Code!$E:$E)-1,2)</definedName>
    <definedName name="ministeredesc">OFFSET([24]Code!$E$2,0,0,COUNTA([24]Code!$E:$E)-1,2)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hidden="1">{"Tab1",#N/A,FALSE,"P";"Tab2",#N/A,FALSE,"P"}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ogene" localSheetId="0">#REF!</definedName>
    <definedName name="mogene">#REF!</definedName>
    <definedName name="moj" localSheetId="0" hidden="1">{"Riqfin97",#N/A,FALSE,"Tran";"Riqfinpro",#N/A,FALSE,"Tran"}</definedName>
    <definedName name="moj" hidden="1">{"Riqfin97",#N/A,FALSE,"Tran";"Riqfinpro",#N/A,FALSE,"Tran"}</definedName>
    <definedName name="Monetary_Program" localSheetId="0">#REF!</definedName>
    <definedName name="Monetary_Program">#REF!</definedName>
    <definedName name="Monetary_Survey" localSheetId="0">#REF!</definedName>
    <definedName name="Monetary_Survey">#REF!</definedName>
    <definedName name="Monetary_Survey_Analytical_Tables" localSheetId="0">#REF!</definedName>
    <definedName name="Monetary_Survey_Analytical_Tables">#REF!</definedName>
    <definedName name="Monetary_Survey_growth_rates" localSheetId="0">#REF!</definedName>
    <definedName name="Monetary_Survey_growth_rates">#REF!</definedName>
    <definedName name="Monthly_CG_projection" localSheetId="0">#REF!</definedName>
    <definedName name="Monthly_CG_projection">#REF!</definedName>
    <definedName name="MonthlyInf" localSheetId="0">#REF!</definedName>
    <definedName name="MonthlyInf">#REF!</definedName>
    <definedName name="montoinversion2">'[3]EVALUACIÓN SOCIOECONÓMICA'!#REF!</definedName>
    <definedName name="montoinversion3">'[3]EVALUACIÓN SOCIOECONÓMICA'!#REF!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mul">OFFSET('[17]PROGR&amp;PROJETS_21-22'!$AE$7,0,0,COUNTA('[17]PROGR&amp;PROJETS_21-22'!$O:$O)+165,1)</definedName>
    <definedName name="MUNI96" localSheetId="0">#REF!</definedName>
    <definedName name="MUNI96">#REF!</definedName>
    <definedName name="n" localSheetId="0" hidden="1">{"Minpmon",#N/A,FALSE,"Monthinput"}</definedName>
    <definedName name="n" hidden="1">{"Minpmon",#N/A,FALSE,"Monthinput"}</definedName>
    <definedName name="N_MENJS" localSheetId="0">#REF!</definedName>
    <definedName name="N_MENJS">#REF!</definedName>
    <definedName name="names" localSheetId="0">#REF!</definedName>
    <definedName name="names">#REF!</definedName>
    <definedName name="NAMES_A" localSheetId="0">#REF!</definedName>
    <definedName name="NAMES_A">#REF!</definedName>
    <definedName name="NFPS_">[13]OPS!#REF!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n">#N/A</definedName>
    <definedName name="nnnnn">#N/A</definedName>
    <definedName name="nnnnnnnnnn" localSheetId="0" hidden="1">{"Minpmon",#N/A,FALSE,"Monthinput"}</definedName>
    <definedName name="nnnnnnnnnn" hidden="1">{"Minpmon",#N/A,FALSE,"Monthinput"}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NOVEMBRE" localSheetId="0">Section_Article!$K$4:$K$993</definedName>
    <definedName name="NOVEMBRE">#REF!</definedName>
    <definedName name="O_MAS" localSheetId="0">#REF!</definedName>
    <definedName name="O_MAS">#REF!</definedName>
    <definedName name="OCTOBRE" localSheetId="0">Section_Article!#REF!</definedName>
    <definedName name="OCTOBRE">#REF!</definedName>
    <definedName name="OnShow">#N/A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ooooooooooooooooooooooooooooooooooooooooooooo" localSheetId="0">#REF!</definedName>
    <definedName name="oooooooooooooooooooooooooooooooooooooooooooooo">#REF!</definedName>
    <definedName name="OPC" localSheetId="0">#REF!</definedName>
    <definedName name="OPC">#REF!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AS96" localSheetId="0">#REF!</definedName>
    <definedName name="OTRAS96">#REF!</definedName>
    <definedName name="otros2" localSheetId="0">'[3]EVALUACIÓN SOCIOECONÓMICA'!#REF!</definedName>
    <definedName name="otros2">'[3]EVALUACIÓN SOCIOECONÓMICA'!#REF!</definedName>
    <definedName name="otros2000" localSheetId="0">#REF!</definedName>
    <definedName name="otros2000">#REF!</definedName>
    <definedName name="otros2001" localSheetId="0">#REF!</definedName>
    <definedName name="otros2001">#REF!</definedName>
    <definedName name="otros2002" localSheetId="0">#REF!</definedName>
    <definedName name="otros2002">#REF!</definedName>
    <definedName name="otros2003" localSheetId="0">#REF!</definedName>
    <definedName name="otros2003">#REF!</definedName>
    <definedName name="otros3">'[3]EVALUACIÓN SOCIOECONÓMICA'!#REF!</definedName>
    <definedName name="otros98">[11]Programa!#REF!</definedName>
    <definedName name="otros98j">[11]Programa!#REF!</definedName>
    <definedName name="otros98s" localSheetId="0">#REF!</definedName>
    <definedName name="otros98s">#REF!</definedName>
    <definedName name="otros99" localSheetId="0">#REF!</definedName>
    <definedName name="otros99">#REF!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_MSPP" localSheetId="0">#REF!</definedName>
    <definedName name="P_MSPP">#REF!</definedName>
    <definedName name="paiement_direct" localSheetId="0">#REF!</definedName>
    <definedName name="paiement_direct">#REF!</definedName>
    <definedName name="parsemestre" localSheetId="0">#REF!</definedName>
    <definedName name="parsemestre">#REF!</definedName>
    <definedName name="PARTIDA">[8]SPNF!#REF!</definedName>
    <definedName name="partrimestreIII" localSheetId="0">#REF!</definedName>
    <definedName name="partrimestreIII">#REF!</definedName>
    <definedName name="parTrimIV" localSheetId="0">#REF!</definedName>
    <definedName name="parTrimIV">#REF!</definedName>
    <definedName name="Path_Data" localSheetId="0">#REF!</definedName>
    <definedName name="Path_Data">#REF!</definedName>
    <definedName name="Path_System" localSheetId="0">#REF!</definedName>
    <definedName name="Path_System">#REF!</definedName>
    <definedName name="PaymentsPerYear">#REF!</definedName>
    <definedName name="pcdr" localSheetId="0">'[37]NOUVEAUX-PROGRAMMES 2012-2013_'!$F$1010</definedName>
    <definedName name="pcdr">'[38]NOUVEAUX-PROGRAMMES 2012-2013_'!$F$1010</definedName>
    <definedName name="PEACEAGR" localSheetId="0">#REF!</definedName>
    <definedName name="PEACEAGR">#REF!</definedName>
    <definedName name="PERE96" localSheetId="0">#REF!</definedName>
    <definedName name="PERE96">#REF!</definedName>
    <definedName name="petrocaribe" localSheetId="0">#REF!</definedName>
    <definedName name="petrocaribe">#REF!</definedName>
    <definedName name="PEX">[28]SUPUESTOS!A$14</definedName>
    <definedName name="pib_int" localSheetId="0">#REF!</definedName>
    <definedName name="pib_int">#REF!</definedName>
    <definedName name="pib98j" localSheetId="0">[11]Programa!#REF!</definedName>
    <definedName name="pib98j">[11]Programa!#REF!</definedName>
    <definedName name="pib98s" localSheetId="0">[11]Programa!#REF!</definedName>
    <definedName name="pib98s">[11]Programa!#REF!</definedName>
    <definedName name="PIBporSECT" localSheetId="0">#REF!</definedName>
    <definedName name="PIBporSECT">#REF!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lame" localSheetId="0">#REF!</definedName>
    <definedName name="plame">#REF!</definedName>
    <definedName name="plame2000" localSheetId="0">#REF!</definedName>
    <definedName name="plame2000">#REF!</definedName>
    <definedName name="plame2001" localSheetId="0">#REF!</definedName>
    <definedName name="plame2001">#REF!</definedName>
    <definedName name="plame2002" localSheetId="0">#REF!</definedName>
    <definedName name="plame2002">#REF!</definedName>
    <definedName name="plame2003" localSheetId="0">#REF!</definedName>
    <definedName name="plame2003">#REF!</definedName>
    <definedName name="plame98">[11]Programa!#REF!</definedName>
    <definedName name="plame98j">[11]Programa!#REF!</definedName>
    <definedName name="plame98s" localSheetId="0">#REF!</definedName>
    <definedName name="plame98s">#REF!</definedName>
    <definedName name="plame99" localSheetId="0">#REF!</definedName>
    <definedName name="plame99">#REF!</definedName>
    <definedName name="plazo" localSheetId="0">#REF!</definedName>
    <definedName name="plazo">#REF!</definedName>
    <definedName name="plazo2000" localSheetId="0">#REF!</definedName>
    <definedName name="plazo2000">#REF!</definedName>
    <definedName name="plazo2001" localSheetId="0">#REF!</definedName>
    <definedName name="plazo2001">#REF!</definedName>
    <definedName name="plazo2002" localSheetId="0">#REF!</definedName>
    <definedName name="plazo2002">#REF!</definedName>
    <definedName name="plazo2003" localSheetId="0">#REF!</definedName>
    <definedName name="plazo2003">#REF!</definedName>
    <definedName name="plazo98">[11]Programa!#REF!</definedName>
    <definedName name="plazo98j">[11]Programa!#REF!</definedName>
    <definedName name="plazo98s" localSheetId="0">#REF!</definedName>
    <definedName name="plazo98s">#REF!</definedName>
    <definedName name="plazo99" localSheetId="0">#REF!</definedName>
    <definedName name="plazo99">#REF!</definedName>
    <definedName name="posnet2" localSheetId="0">#REF!</definedName>
    <definedName name="posnet2">#REF!</definedName>
    <definedName name="Potencia2">'[3]EVALUACIÓN PRIVADA'!#REF!</definedName>
    <definedName name="Potencia3">'[3]EVALUACIÓN PRIVADA'!#REF!</definedName>
    <definedName name="POUVOIR" localSheetId="0">#REF!</definedName>
    <definedName name="POUVOIR">#REF!</definedName>
    <definedName name="POUVOIR1">'[27]solde des crédits'!$B$10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_xlnm.Print_Area" localSheetId="0">Section_Article!$D$2:$K$999</definedName>
    <definedName name="_xlnm.Print_Titles" localSheetId="0">Section_Article!$2:$4</definedName>
    <definedName name="PrintArea_SET" localSheetId="0">#N/A</definedName>
    <definedName name="PrintArea_SET">#N/A</definedName>
    <definedName name="PRIV0" localSheetId="0">[39]ASSUMPTIONS!#REF!</definedName>
    <definedName name="PRIV0">[39]ASSUMPTIONS!#REF!</definedName>
    <definedName name="PRIV00" localSheetId="0">[39]ASSUMPTIONS!#REF!</definedName>
    <definedName name="PRIV00">[39]ASSUMPTIONS!#REF!</definedName>
    <definedName name="priv1" localSheetId="0">#REF!</definedName>
    <definedName name="priv1">#REF!</definedName>
    <definedName name="PRIV11" localSheetId="0">[39]ASSUMPTIONS!#REF!</definedName>
    <definedName name="PRIV11">[39]ASSUMPTIONS!#REF!</definedName>
    <definedName name="priv2" localSheetId="0">#REF!</definedName>
    <definedName name="priv2">#REF!</definedName>
    <definedName name="PRIV22" localSheetId="0">[39]ASSUMPTIONS!#REF!</definedName>
    <definedName name="PRIV22">[39]ASSUMPTIONS!#REF!</definedName>
    <definedName name="PRIV3" localSheetId="0">[39]ASSUMPTIONS!#REF!</definedName>
    <definedName name="PRIV3">[39]ASSUMPTIONS!#REF!</definedName>
    <definedName name="PRIV33" localSheetId="0">[39]ASSUMPTIONS!#REF!</definedName>
    <definedName name="PRIV33">[39]ASSUMPTIONS!#REF!</definedName>
    <definedName name="privada2" localSheetId="0">'[3]EVALUACIÓN PRIVADA'!#REF!</definedName>
    <definedName name="privada2">'[3]EVALUACIÓN PRIVADA'!#REF!</definedName>
    <definedName name="privada3" localSheetId="0">'[3]EVALUACIÓN PRIVADA'!#REF!</definedName>
    <definedName name="privada3">'[3]EVALUACIÓN PRIVADA'!#REF!</definedName>
    <definedName name="PROG">[40]Assumptions:Debtind!$B$2:$J$72</definedName>
    <definedName name="progra" localSheetId="0">#REF!</definedName>
    <definedName name="progra">#REF!</definedName>
    <definedName name="PROJ">'[40]MT-Low:Income'!$B$2:$N$57</definedName>
    <definedName name="Prposition_desafectation" localSheetId="0" hidden="1">{"Riqfin97",#N/A,FALSE,"Tran";"Riqfinpro",#N/A,FALSE,"Tran"}</definedName>
    <definedName name="Prposition_desafectation" hidden="1">{"Riqfin97",#N/A,FALSE,"Tran";"Riqfinpro",#N/A,FALSE,"Tran"}</definedName>
    <definedName name="PUBL00">[39]ASSUMPTIONS!#REF!</definedName>
    <definedName name="PUBL11" localSheetId="0">[39]ASSUMPTIONS!#REF!</definedName>
    <definedName name="PUBL11">[39]ASSUMPTIONS!#REF!</definedName>
    <definedName name="PUBL2" localSheetId="0">[39]ASSUMPTIONS!#REF!</definedName>
    <definedName name="PUBL2">[39]ASSUMPTIONS!#REF!</definedName>
    <definedName name="PUBL22" localSheetId="0">[39]ASSUMPTIONS!#REF!</definedName>
    <definedName name="PUBL22">[39]ASSUMPTIONS!#REF!</definedName>
    <definedName name="PUBL33" localSheetId="0">[39]ASSUMPTIONS!#REF!</definedName>
    <definedName name="PUBL33">[39]ASSUMPTIONS!#REF!</definedName>
    <definedName name="PUBL5" localSheetId="0">[39]ASSUMPTIONS!#REF!</definedName>
    <definedName name="PUBL5">[39]ASSUMPTIONS!#REF!</definedName>
    <definedName name="PUBL55" localSheetId="0">[39]ASSUMPTIONS!#REF!</definedName>
    <definedName name="PUBL55">[39]ASSUMPTIONS!#REF!</definedName>
    <definedName name="PUBL6" localSheetId="0">[39]ASSUMPTIONS!#REF!</definedName>
    <definedName name="PUBL6">[39]ASSUMPTIONS!#REF!</definedName>
    <definedName name="PUBL66" localSheetId="0">[39]ASSUMPTIONS!#REF!</definedName>
    <definedName name="PUBL66">[39]ASSUMPTIONS!#REF!</definedName>
    <definedName name="Q_MCFDF" localSheetId="0">#REF!</definedName>
    <definedName name="Q_MCFDF">#REF!</definedName>
    <definedName name="qaz" localSheetId="0" hidden="1">{"Tab1",#N/A,FALSE,"P";"Tab2",#N/A,FALSE,"P"}</definedName>
    <definedName name="qaz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q" hidden="1">'[36]J(Priv.Cap)'!#REF!</definedName>
    <definedName name="qqqqq" localSheetId="0" hidden="1">{"Minpmon",#N/A,FALSE,"Monthinput"}</definedName>
    <definedName name="qqqqq" hidden="1">{"Minpmon",#N/A,FALSE,"Monthinput"}</definedName>
    <definedName name="qqqqqqqqqqqqq" localSheetId="0" hidden="1">{"Tab1",#N/A,FALSE,"P";"Tab2",#N/A,FALSE,"P"}</definedName>
    <definedName name="qqqqqqqqqqqqq" hidden="1">{"Tab1",#N/A,FALSE,"P";"Tab2",#N/A,FALSE,"P"}</definedName>
    <definedName name="qw" localSheetId="0" hidden="1">{"Riqfin97",#N/A,FALSE,"Tran";"Riqfinpro",#N/A,FALSE,"Tran"}</definedName>
    <definedName name="qw" hidden="1">{"Riqfin97",#N/A,FALSE,"Tran";"Riqfinpro",#N/A,FALSE,"Tran"}</definedName>
    <definedName name="R_CULTES" localSheetId="0">#REF!</definedName>
    <definedName name="R_CULTES">#REF!</definedName>
    <definedName name="RANGLIST" localSheetId="0">'[13]CGvt Rev'!#REF!</definedName>
    <definedName name="RANGLIST">'[13]CGvt Rev'!#REF!</definedName>
    <definedName name="REA" localSheetId="0">[21]Liste!#REF!</definedName>
    <definedName name="REA">[21]Liste!#REF!</definedName>
    <definedName name="Realprint" localSheetId="0">#REF!</definedName>
    <definedName name="Realprint">#REF!</definedName>
    <definedName name="_xlnm.Recorder" localSheetId="0">#REF!</definedName>
    <definedName name="_xlnm.Recorder">#REF!</definedName>
    <definedName name="reference" localSheetId="0">OFFSET(#REF!,0,0,COUNTA(#REF!),3)</definedName>
    <definedName name="reference">OFFSET(#REF!,0,0,COUNTA(#REF!),3)</definedName>
    <definedName name="renegocia" localSheetId="0">[11]Programa!#REF!</definedName>
    <definedName name="renegocia">[11]Programa!#REF!</definedName>
    <definedName name="RESTNFPS" localSheetId="0">#REF!</definedName>
    <definedName name="RESTNFPS">#REF!</definedName>
    <definedName name="RESTNFPS_" localSheetId="0">#REF!</definedName>
    <definedName name="RESTNFPS_">#REF!</definedName>
    <definedName name="RESUM_0612" localSheetId="0">#REF!</definedName>
    <definedName name="RESUM_0612">#REF!</definedName>
    <definedName name="REVENUE_" localSheetId="0">'[13]CGvt Rev'!#REF!</definedName>
    <definedName name="REVENUE_">'[13]CGvt Rev'!#REF!</definedName>
    <definedName name="rf" localSheetId="0">[11]Programa!#REF!</definedName>
    <definedName name="rf">[11]Programa!#REF!</definedName>
    <definedName name="RFSP" localSheetId="0">#REF!</definedName>
    <definedName name="RFSP">#REF!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0" hidden="1">{"Tab1",#N/A,FALSE,"P";"Tab2",#N/A,FALSE,"P"}</definedName>
    <definedName name="rfv" hidden="1">{"Tab1",#N/A,FALSE,"P";"Tab2",#N/A,FALSE,"P"}</definedName>
    <definedName name="RgCcode">[41]EERProfile!$B$2</definedName>
    <definedName name="RgCName">[41]EERProfile!$A$2</definedName>
    <definedName name="RgFdBaseYr">[41]EERProfile!$O$2</definedName>
    <definedName name="RgFdBper">[41]EERProfile!$M$2</definedName>
    <definedName name="RgFdDefBaseYr">[41]EERProfile!$P$2</definedName>
    <definedName name="RgFdEper">[41]EERProfile!$N$2</definedName>
    <definedName name="RgFdGrFoot">[41]EERProfile!$AC$2</definedName>
    <definedName name="RgFdGrSeries">[41]EERProfile!$AA$2:$AA$7</definedName>
    <definedName name="RgFdGrSeriesVal">[41]EERProfile!$AB$2:$AB$7</definedName>
    <definedName name="RgFdGrType">[41]EERProfile!$Z$2</definedName>
    <definedName name="RgFdPartCseries">[41]EERProfile!$K$2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PartUserFile">[41]EERProfile!$L$2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ReptUserFile">[41]EERProfile!$G$2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nfinpriv" localSheetId="0">#REF!</definedName>
    <definedName name="rinfinpriv">#REF!</definedName>
    <definedName name="RIQFIN" localSheetId="0">#REF!</definedName>
    <definedName name="RIQFIN">#REF!</definedName>
    <definedName name="RowTitleRegion1..E9">#REF!</definedName>
    <definedName name="RowTitleRegion2..I7">#REF!</definedName>
    <definedName name="RowTitleRegion3..E9">#REF!</definedName>
    <definedName name="RowTitleRegion4..H9">#REF!</definedName>
    <definedName name="RPCDivisa2">'[3]EVALUACIÓN SOCIOECONÓMICA'!#REF!</definedName>
    <definedName name="RPCDivisa3">'[3]EVALUACIÓN SOCIOECONÓMICA'!#REF!</definedName>
    <definedName name="rpcmanodeobra" localSheetId="0">'[3]EVALUACIÓN SOCIOECONÓMICA'!#REF!</definedName>
    <definedName name="rpcmanodeobra">'[3]EVALUACIÓN SOCIOECONÓMICA'!#REF!</definedName>
    <definedName name="RPCManodeobra2" localSheetId="0">'[3]EVALUACIÓN SOCIOECONÓMICA'!#REF!</definedName>
    <definedName name="RPCManodeobra2">'[3]EVALUACIÓN SOCIOECONÓMICA'!#REF!</definedName>
    <definedName name="RPCManodeobra3" localSheetId="0">'[3]EVALUACIÓN SOCIOECONÓMICA'!#REF!</definedName>
    <definedName name="RPCManodeobra3">'[3]EVALUACIÓN SOCIOECONÓMICA'!#REF!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rrrrrrrrrrrrrrrrrrrrrrrrrrrrrrrrrrr" localSheetId="0" hidden="1">{"Riqfin97",#N/A,FALSE,"Tran";"Riqfinpro",#N/A,FALSE,"Tran"}</definedName>
    <definedName name="rrrrrrrrrrrrrrrrrrrrrrrrrrrrrrrrrrrr" hidden="1">{"Riqfin97",#N/A,FALSE,"Tran";"Riqfinpro",#N/A,FALSE,"Tran"}</definedName>
    <definedName name="rt" localSheetId="0" hidden="1">{"Minpmon",#N/A,FALSE,"Monthinput"}</definedName>
    <definedName name="rt" hidden="1">{"Minpmon",#N/A,FALSE,"Monthinput"}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re" localSheetId="0" hidden="1">{"Main Economic Indicators",#N/A,FALSE,"C"}</definedName>
    <definedName name="rtre" hidden="1">{"Main Economic Indicators",#N/A,FALSE,"C"}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s" localSheetId="0" hidden="1">{"Tab1",#N/A,FALSE,"P";"Tab2",#N/A,FALSE,"P"}</definedName>
    <definedName name="s" hidden="1">{"Tab1",#N/A,FALSE,"P";"Tab2",#N/A,FALSE,"P"}</definedName>
    <definedName name="S_CULTURE" localSheetId="0">#REF!</definedName>
    <definedName name="S_CULTURE">#REF!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cheduledNumberOfPayments">#REF!</definedName>
    <definedName name="ScheduledPayment">#REF!</definedName>
    <definedName name="sdr" localSheetId="0" hidden="1">{"Riqfin97",#N/A,FALSE,"Tran";"Riqfinpro",#N/A,FALSE,"Tran"}</definedName>
    <definedName name="sdr" hidden="1">{"Riqfin97",#N/A,FALSE,"Tran";"Riqfinpro",#N/A,FALSE,"Tran"}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ECTEUR" localSheetId="0">#REF!</definedName>
    <definedName name="SECTEUR">#REF!</definedName>
    <definedName name="SECTEUR1">'[27]solde des crédits'!$B$12</definedName>
    <definedName name="secteurdesc" localSheetId="0">OFFSET([23]Code!$C$2,0,0,COUNTA([23]Code!$C:$C)-1,2)</definedName>
    <definedName name="secteurdesc">OFFSET([24]Code!$C$2,0,0,COUNTA([24]Code!$C:$C)-1,2)</definedName>
    <definedName name="section" localSheetId="0">OFFSET([23]Code!$I$2,0,0,COUNTA([23]Code!$I:$I)-1,1)</definedName>
    <definedName name="section">OFFSET([24]Code!$I$2,0,0,COUNTA([24]Code!$I:$I)-1,1)</definedName>
    <definedName name="sectiondesc" localSheetId="0">OFFSET([23]Code!$I$2,0,0,COUNTA([23]Code!$I:$I)-1,2)</definedName>
    <definedName name="sectiondesc">OFFSET([24]Code!$I$2,0,0,COUNTA([24]Code!$I:$I)-1,2)</definedName>
    <definedName name="SECTITRE" localSheetId="0">Section_Article!$B$2:$B$993</definedName>
    <definedName name="SECTITRE">#REF!</definedName>
    <definedName name="SECTORES" localSheetId="0">[8]SPNF!#REF!</definedName>
    <definedName name="SECTORES">[8]SPNF!#REF!</definedName>
    <definedName name="sel24a" localSheetId="0">'[3]EVALUACIÓN SOCIOECONÓMICA'!#REF!</definedName>
    <definedName name="sel24a">'[3]EVALUACIÓN SOCIOECONÓMICA'!#REF!</definedName>
    <definedName name="sel34a">'[3]EVALUACIÓN SOCIOECONÓMICA'!#REF!</definedName>
    <definedName name="Selec2" localSheetId="0">'[3]EVALUACIÓN PRIVADA'!#REF!</definedName>
    <definedName name="Selec2">'[3]EVALUACIÓN PRIVADA'!#REF!</definedName>
    <definedName name="Selec3" localSheetId="0">'[3]EVALUACIÓN PRIVADA'!#REF!</definedName>
    <definedName name="Selec3">'[3]EVALUACIÓN PRIVADA'!#REF!</definedName>
    <definedName name="selección2" localSheetId="0">[3]ALTERNATIVAS!#REF!</definedName>
    <definedName name="selección2">[3]ALTERNATIVAS!#REF!</definedName>
    <definedName name="selección3" localSheetId="0">[3]ALTERNATIVAS!#REF!</definedName>
    <definedName name="selección3">[3]ALTERNATIVAS!#REF!</definedName>
    <definedName name="Selected_Economic_and_Financial_Indicators" localSheetId="0">#REF!</definedName>
    <definedName name="Selected_Economic_and_Financial_Indicators">#REF!</definedName>
    <definedName name="selImpuestos" localSheetId="0">'[3]EVALUACIÓN PRIVADA'!#REF!</definedName>
    <definedName name="selImpuestos">'[3]EVALUACIÓN PRIVADA'!#REF!</definedName>
    <definedName name="selImpuestos2">'[3]EVALUACIÓN PRIVADA'!#REF!</definedName>
    <definedName name="selImpuestos3" localSheetId="0">'[3]EVALUACIÓN PRIVADA'!#REF!</definedName>
    <definedName name="selImpuestos3">'[3]EVALUACIÓN PRIVADA'!#REF!</definedName>
    <definedName name="selx" localSheetId="0">[3]PREPARACION!#REF!</definedName>
    <definedName name="selx">[3]PREPARACION!#REF!</definedName>
    <definedName name="SEMESTRE2" localSheetId="0">Section_Article!#REF!</definedName>
    <definedName name="SEMESTRE2">#REF!</definedName>
    <definedName name="SEMETRE1" localSheetId="0">Section_Article!#REF!</definedName>
    <definedName name="SEMETRE1">#REF!</definedName>
    <definedName name="sens41" localSheetId="0">'[3]ANÁLISIS DE SENSIBILIDAD'!#REF!</definedName>
    <definedName name="sens41">'[3]ANÁLISIS DE SENSIBILIDAD'!#REF!</definedName>
    <definedName name="SEPTEMBRE" localSheetId="0">Section_Article!#REF!</definedName>
    <definedName name="SEPTEMBRE">#REF!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ervice" localSheetId="0">OFFSET([23]Code!$K$2,0,0,COUNTA([23]Code!$K:$K)-1,1)</definedName>
    <definedName name="service">OFFSET([24]Code!$K$2,0,0,COUNTA([24]Code!$K:$K)-1,1)</definedName>
    <definedName name="servicedesc" localSheetId="0">OFFSET([23]Code!$K$2,0,0,COUNTA([23]Code!$K:$K)-1,2)</definedName>
    <definedName name="servicedesc">OFFSET([24]Code!$K$2,0,0,COUNTA([24]Code!$K:$K)-1,2)</definedName>
    <definedName name="sexe" localSheetId="0">OFFSET([24]Code!#REF!,0,0,COUNTA([24]Code!#REF!)-1,1)</definedName>
    <definedName name="sexe">OFFSET([24]Code!#REF!,0,0,COUNTA([24]Code!#REF!)-1,1)</definedName>
    <definedName name="SHEET_A._Contents_and_file_description" localSheetId="0">#REF!</definedName>
    <definedName name="SHEET_A._Contents_and_file_description">#REF!</definedName>
    <definedName name="SHEET_B._DATA_FROM_TO_OTHER_FILES" localSheetId="0">#REF!</definedName>
    <definedName name="SHEET_B._DATA_FROM_TO_OTHER_FILES">#REF!</definedName>
    <definedName name="SHEET_C._RAW_DATA1" localSheetId="0">#REF!</definedName>
    <definedName name="SHEET_C._RAW_DATA1">#REF!</definedName>
    <definedName name="SHEET_C._RAW_DATA2" localSheetId="0">#REF!</definedName>
    <definedName name="SHEET_C._RAW_DATA2">#REF!</definedName>
    <definedName name="SHEET_D._DATA_TRANSFORMATIONS" localSheetId="0">#REF!</definedName>
    <definedName name="SHEET_D._DATA_TRANSFORMATIONS">#REF!</definedName>
    <definedName name="SHEET_E._FINAL_TABLES" localSheetId="0">#REF!</definedName>
    <definedName name="SHEET_E._FINAL_TABLES">#REF!</definedName>
    <definedName name="SIDXGOB">'[28]SFISCAL-MOD'!$A$146:$IV$146</definedName>
    <definedName name="sisfin2" localSheetId="0">#REF!</definedName>
    <definedName name="sisfin2">#REF!</definedName>
    <definedName name="SISTEMA_BANCARIO_NACIONAL" localSheetId="0">#REF!</definedName>
    <definedName name="SISTEMA_BANCARIO_NACIONAL">#REF!</definedName>
    <definedName name="Socioeconómica1">'[3]EVALUACIÓN SOCIOECONÓMICA'!#REF!</definedName>
    <definedName name="socioeconómica2">'[3]EVALUACIÓN SOCIOECONÓMICA'!#REF!</definedName>
    <definedName name="Socioeconomica3" localSheetId="0">'[3]EVALUACIÓN SOCIOECONÓMICA'!#REF!</definedName>
    <definedName name="Socioeconomica3">'[3]EVALUACIÓN SOCIOECONÓMICA'!#REF!</definedName>
    <definedName name="socioeconómica3" localSheetId="0">'[3]EVALUACIÓN SOCIOECONÓMICA'!#REF!</definedName>
    <definedName name="socioeconómica3">'[3]EVALUACIÓN SOCIOECONÓMICA'!#REF!</definedName>
    <definedName name="SS">[42]IMATA!$B$45:$B$108</definedName>
    <definedName name="ssss" localSheetId="0" hidden="1">{"Riqfin97",#N/A,FALSE,"Tran";"Riqfinpro",#N/A,FALSE,"Tran"}</definedName>
    <definedName name="ssss" hidden="1">{"Riqfin97",#N/A,FALSE,"Tran";"Riqfinpro",#N/A,FALSE,"Tran"}</definedName>
    <definedName name="ssssss">#N/A</definedName>
    <definedName name="Staff_Report_table" localSheetId="0">#REF!</definedName>
    <definedName name="Staff_Report_table">#REF!</definedName>
    <definedName name="STOP" localSheetId="0">#REF!</definedName>
    <definedName name="STOP">#REF!</definedName>
    <definedName name="SUMGDP">[34]NA!#REF!</definedName>
    <definedName name="Summary_Accounts_SR_table" localSheetId="0">#REF!</definedName>
    <definedName name="Summary_Accounts_SR_table">#REF!</definedName>
    <definedName name="SUMTAB">[43]CPI:NA!$A$272:$R$990</definedName>
    <definedName name="supuestos" localSheetId="0">#REF!</definedName>
    <definedName name="supuestos">#REF!</definedName>
    <definedName name="swe" localSheetId="0" hidden="1">{"Tab1",#N/A,FALSE,"P";"Tab2",#N/A,FALSE,"P"}</definedName>
    <definedName name="swe" hidden="1">{"Tab1",#N/A,FALSE,"P";"Tab2",#N/A,FALSE,"P"}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t" localSheetId="0" hidden="1">{"Minpmon",#N/A,FALSE,"Monthinput"}</definedName>
    <definedName name="t" hidden="1">{"Minpmon",#N/A,FALSE,"Monthinput"}</definedName>
    <definedName name="T_INTERVENTIONS" localSheetId="0">#REF!</definedName>
    <definedName name="T_INTERVENTIONS">#REF!</definedName>
    <definedName name="Table" localSheetId="0">#REF!</definedName>
    <definedName name="Table">#REF!</definedName>
    <definedName name="Table_16.__Guatemala__National_Accounts_at_Current_Prices" localSheetId="0">#REF!</definedName>
    <definedName name="Table_16.__Guatemala__National_Accounts_at_Current_Prices">#REF!</definedName>
    <definedName name="Table_2._Country_X___Public_Sector_Financing_1" localSheetId="0">#REF!</definedName>
    <definedName name="Table_2._Country_X___Public_Sector_Financing_1">#REF!</definedName>
    <definedName name="Table_20.cont__Guatemala___Selected_Agricultural_Sector_Statistics__concluded" localSheetId="0">#REF!</definedName>
    <definedName name="Table_20.cont__Guatemala___Selected_Agricultural_Sector_Statistics__concluded">#REF!</definedName>
    <definedName name="Table_28._Guatemala___Selected_Wage_Indicators_1" localSheetId="0">#REF!</definedName>
    <definedName name="Table_28._Guatemala___Selected_Wage_Indicators_1">#REF!</definedName>
    <definedName name="Table_28a._Guatemala___Selected_Wage_Indicators_1" localSheetId="0">#REF!</definedName>
    <definedName name="Table_28a._Guatemala___Selected_Wage_Indicators_1">#REF!</definedName>
    <definedName name="Table_30a._Guatemala___Selected_Employment_and_Labor_Productivity_Indicators" localSheetId="0">#REF!</definedName>
    <definedName name="Table_30a._Guatemala___Selected_Employment_and_Labor_Productivity_Indicators">#REF!</definedName>
    <definedName name="Table_31._Guatemala___Selected_Wage_and_Employment_Indicators_1" localSheetId="0">#REF!</definedName>
    <definedName name="Table_31._Guatemala___Selected_Wage_and_Employment_Indicators_1">#REF!</definedName>
    <definedName name="Table_32.__Guatemala__Trends_in_Unit_Labor_Costs__ULC___Real_Wages__Productivity_and_Employment" localSheetId="0">#REF!</definedName>
    <definedName name="Table_32.__Guatemala__Trends_in_Unit_Labor_Costs__ULC___Real_Wages__Productivity_and_Employment">#REF!</definedName>
    <definedName name="Table_33.__Guatemala__Indicators_of_Competitiveness" localSheetId="0">#REF!</definedName>
    <definedName name="Table_33.__Guatemala__Indicators_of_Competitiveness">#REF!</definedName>
    <definedName name="Table_4._Guatemala___Consumer_Price_Indices__1" localSheetId="0">#REF!</definedName>
    <definedName name="Table_4._Guatemala___Consumer_Price_Indices__1">#REF!</definedName>
    <definedName name="Table_A.__Guatemala__Trends_in_Private_Sector_Unit_Labor_Costs__ULC___Real_Wages__Productivity_and_Employment" localSheetId="0">#REF!</definedName>
    <definedName name="Table_A.__Guatemala__Trends_in_Private_Sector_Unit_Labor_Costs__ULC___Real_Wages__Productivity_and_Employment">#REF!</definedName>
    <definedName name="Table_baseline">'[30]Table 6'!$A$3:$AR$61</definedName>
    <definedName name="Table_stress">[30]SR_Table_Stress!$A$1:$V$75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5">[44]Stfrprtables!#REF!</definedName>
    <definedName name="Table8" localSheetId="0">#REF!</definedName>
    <definedName name="Table8">#REF!</definedName>
    <definedName name="Tarifa" localSheetId="0">'[3]EVALUACIÓN PRIVADA'!#REF!</definedName>
    <definedName name="Tarifa">'[3]EVALUACIÓN PRIVADA'!#REF!</definedName>
    <definedName name="Tarifa2">'[3]EVALUACIÓN PRIVADA'!#REF!</definedName>
    <definedName name="Tarifa3" localSheetId="0">'[3]EVALUACIÓN PRIVADA'!#REF!</definedName>
    <definedName name="Tarifa3">'[3]EVALUACIÓN PRIVADA'!#REF!</definedName>
    <definedName name="TarifaS2" localSheetId="0">'[3]EVALUACIÓN SOCIOECONÓMICA'!#REF!</definedName>
    <definedName name="TarifaS2">'[3]EVALUACIÓN SOCIOECONÓMICA'!#REF!</definedName>
    <definedName name="TarifaS3" localSheetId="0">'[3]EVALUACIÓN SOCIOECONÓMICA'!#REF!</definedName>
    <definedName name="TarifaS3">'[3]EVALUACIÓN SOCIOECONÓMICA'!#REF!</definedName>
    <definedName name="TAUX" localSheetId="0">#REF!</definedName>
    <definedName name="TAUX">#REF!</definedName>
    <definedName name="TAUX1" localSheetId="0">#REF!</definedName>
    <definedName name="TAUX1">#REF!</definedName>
    <definedName name="TauxdeChange" localSheetId="0">#REF!</definedName>
    <definedName name="TauxdeChange">#REF!</definedName>
    <definedName name="TCN">[28]SREAL!A$158</definedName>
    <definedName name="TECHNICIENDEPB" localSheetId="0">[21]Liste!#REF!</definedName>
    <definedName name="TECHNICIENDEPB">[21]Liste!#REF!</definedName>
    <definedName name="TINIT" localSheetId="0">#N/A</definedName>
    <definedName name="TINIT">#N/A</definedName>
    <definedName name="TINT">SUM(#REF!)</definedName>
    <definedName name="TINT2">#REF!</definedName>
    <definedName name="TITRE" localSheetId="0">Section_Article!$A$2:$A$993</definedName>
    <definedName name="TITRE">#REF!</definedName>
    <definedName name="títulos" localSheetId="0">#REF!</definedName>
    <definedName name="títulos">#REF!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MG_D">[22]Q5!$E$23:$AH$23</definedName>
    <definedName name="TMGO">#N/A</definedName>
    <definedName name="TOTAL" localSheetId="0">Section_Article!#REF!</definedName>
    <definedName name="TOTAL">#REF!</definedName>
    <definedName name="Total1a" localSheetId="0">'[3]EVALUACIÓN SOCIOECONÓMICA'!#REF!</definedName>
    <definedName name="Total1a">'[3]EVALUACIÓN SOCIOECONÓMICA'!#REF!</definedName>
    <definedName name="Total1ap" localSheetId="0">'[3]EVALUACIÓN PRIVADA'!#REF!</definedName>
    <definedName name="Total1ap">'[3]EVALUACIÓN PRIVADA'!#REF!</definedName>
    <definedName name="Total2" localSheetId="0">'[3]EVALUACIÓN SOCIOECONÓMICA'!#REF!</definedName>
    <definedName name="Total2">'[3]EVALUACIÓN SOCIOECONÓMICA'!#REF!</definedName>
    <definedName name="Total2a" localSheetId="0">'[3]EVALUACIÓN SOCIOECONÓMICA'!#REF!</definedName>
    <definedName name="Total2a">'[3]EVALUACIÓN SOCIOECONÓMICA'!#REF!</definedName>
    <definedName name="Total3" localSheetId="0">'[3]EVALUACIÓN SOCIOECONÓMICA'!#REF!</definedName>
    <definedName name="Total3">'[3]EVALUACIÓN SOCIOECONÓMICA'!#REF!</definedName>
    <definedName name="Total3a" localSheetId="0">'[3]EVALUACIÓN SOCIOECONÓMICA'!#REF!</definedName>
    <definedName name="Total3a">'[3]EVALUACIÓN SOCIOECONÓMICA'!#REF!</definedName>
    <definedName name="TotalEarlyPayments">SUM(#REF!)</definedName>
    <definedName name="TotalInterest">SUM(#REF!)</definedName>
    <definedName name="TOTINT">SUM(#REF!)</definedName>
    <definedName name="tp">OFFSET('[17]PROGR&amp;PROJETS_21-22'!$W$7,0,0,COUNTA('[17]PROGR&amp;PROJETS_21-22'!$O:$O)+165,1)</definedName>
    <definedName name="tp_21">OFFSET([17]dataPIP!$J$2,0,0,COUNTA([17]dataPIP!$A:$A)-1,1)</definedName>
    <definedName name="trans" localSheetId="0">#REF!</definedName>
    <definedName name="trans">#REF!</definedName>
    <definedName name="TRAS">#N/A</definedName>
    <definedName name="TRIM1" localSheetId="0">Section_Article!#REF!</definedName>
    <definedName name="TRIM1">#REF!</definedName>
    <definedName name="TRIM2" localSheetId="0">Section_Article!#REF!</definedName>
    <definedName name="TRIM2">#REF!</definedName>
    <definedName name="TRIM3" localSheetId="0">Section_Article!#REF!</definedName>
    <definedName name="TRIM3">#REF!</definedName>
    <definedName name="TRIM4" localSheetId="0">Section_Article!#REF!</definedName>
    <definedName name="TRIM4">#REF!</definedName>
    <definedName name="tt" localSheetId="0" hidden="1">{"Tab1",#N/A,FALSE,"P";"Tab2",#N/A,FALSE,"P"}</definedName>
    <definedName name="tt" hidden="1">{"Tab1",#N/A,FALSE,"P";"Tab2",#N/A,FALSE,"P"}</definedName>
    <definedName name="ttt" localSheetId="0" hidden="1">{"Minpmon",#N/A,FALSE,"Monthinput"}</definedName>
    <definedName name="ttt" hidden="1">{"Minpmon",#N/A,FALSE,"Monthinput"}</definedName>
    <definedName name="tttt" localSheetId="0" hidden="1">{"Tab1",#N/A,FALSE,"P";"Tab2",#N/A,FALSE,"P"}</definedName>
    <definedName name="tttt" hidden="1">{"Tab1",#N/A,FALSE,"P";"Tab2",#N/A,FALSE,"P"}</definedName>
    <definedName name="ttttt" hidden="1">[45]M!#REF!</definedName>
    <definedName name="tttttttttttttttttttttttttttttttttttttttttttttt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ttttttttttttttttttttttttttttttttttttttttttttt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XG_D">#N/A</definedName>
    <definedName name="TXGO">#N/A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TYPETRAIT">[21]Liste!#REF!</definedName>
    <definedName name="U_DETTE" localSheetId="0">#REF!</definedName>
    <definedName name="U_DETTE">#REF!</definedName>
    <definedName name="UEH" localSheetId="0">#REF!</definedName>
    <definedName name="UEH">#REF!</definedName>
    <definedName name="usuarios2">'[3]EVALUACIÓN PRIVADA'!#REF!</definedName>
    <definedName name="usuarios3">'[3]EVALUACIÓN PRIVADA'!#REF!</definedName>
    <definedName name="usuariosS2" localSheetId="0">'[3]EVALUACIÓN SOCIOECONÓMICA'!#REF!</definedName>
    <definedName name="usuariosS2">'[3]EVALUACIÓN SOCIOECONÓMICA'!#REF!</definedName>
    <definedName name="usuariosS3" localSheetId="0">'[3]EVALUACIÓN SOCIOECONÓMICA'!#REF!</definedName>
    <definedName name="usuariosS3">'[3]EVALUACIÓN SOCIOECONÓMICA'!#REF!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V_SENAT" localSheetId="0">#REF!</definedName>
    <definedName name="V_SENAT">#REF!</definedName>
    <definedName name="vadp2" localSheetId="0">'[3]EVALUACIÓN PRIVADA'!#REF!</definedName>
    <definedName name="vadp2">'[3]EVALUACIÓN PRIVADA'!#REF!</definedName>
    <definedName name="vadp3" localSheetId="0">'[3]EVALUACIÓN PRIVADA'!#REF!</definedName>
    <definedName name="vadp3">'[3]EVALUACIÓN PRIVADA'!#REF!</definedName>
    <definedName name="vads2" localSheetId="0">'[3]EVALUACIÓN SOCIOECONÓMICA'!#REF!</definedName>
    <definedName name="vads2">'[3]EVALUACIÓN SOCIOECONÓMICA'!#REF!</definedName>
    <definedName name="vads3" localSheetId="0">'[3]EVALUACIÓN SOCIOECONÓMICA'!#REF!</definedName>
    <definedName name="vads3">'[3]EVALUACIÓN SOCIOECONÓMICA'!#REF!</definedName>
    <definedName name="vanp" localSheetId="0">'[3]ANÁLISIS DE SENSIBILIDAD'!#REF!</definedName>
    <definedName name="vanp">'[3]ANÁLISIS DE SENSIBILIDAD'!#REF!</definedName>
    <definedName name="vanp2" localSheetId="0">'[3]EVALUACIÓN PRIVADA'!#REF!</definedName>
    <definedName name="vanp2">'[3]EVALUACIÓN PRIVADA'!#REF!</definedName>
    <definedName name="vanp3" localSheetId="0">'[3]EVALUACIÓN PRIVADA'!#REF!</definedName>
    <definedName name="vanp3">'[3]EVALUACIÓN PRIVADA'!#REF!</definedName>
    <definedName name="vans2" localSheetId="0">'[3]EVALUACIÓN SOCIOECONÓMICA'!#REF!</definedName>
    <definedName name="vans2">'[3]EVALUACIÓN SOCIOECONÓMICA'!#REF!</definedName>
    <definedName name="vans3" localSheetId="0">'[3]EVALUACIÓN SOCIOECONÓMICA'!#REF!</definedName>
    <definedName name="vans3">'[3]EVALUACIÓN SOCIOECONÓMICA'!#REF!</definedName>
    <definedName name="venci" localSheetId="0">#REF!</definedName>
    <definedName name="venci">#REF!</definedName>
    <definedName name="venci2000" localSheetId="0">#REF!</definedName>
    <definedName name="venci2000">#REF!</definedName>
    <definedName name="venci2001" localSheetId="0">#REF!</definedName>
    <definedName name="venci2001">#REF!</definedName>
    <definedName name="venci2002" localSheetId="0">#REF!</definedName>
    <definedName name="venci2002">#REF!</definedName>
    <definedName name="venci2003" localSheetId="0">#REF!</definedName>
    <definedName name="venci2003">#REF!</definedName>
    <definedName name="venci98">[11]Programa!#REF!</definedName>
    <definedName name="venci98j">[11]Programa!#REF!</definedName>
    <definedName name="venci98s" localSheetId="0">#REF!</definedName>
    <definedName name="venci98s">#REF!</definedName>
    <definedName name="venci99" localSheetId="0">#REF!</definedName>
    <definedName name="venci99">#REF!</definedName>
    <definedName name="Vida2">'[3]EVALUACIÓN SOCIOECONÓMICA'!#REF!</definedName>
    <definedName name="Vida3">'[3]EVALUACIÓN SOCIOECONÓMICA'!#REF!</definedName>
    <definedName name="VOLET1" localSheetId="0">#REF!</definedName>
    <definedName name="VOLET1">#REF!</definedName>
    <definedName name="VOLET10" localSheetId="0">#REF!</definedName>
    <definedName name="VOLET10">#REF!</definedName>
    <definedName name="VOLET11" localSheetId="0">#REF!</definedName>
    <definedName name="VOLET11">#REF!</definedName>
    <definedName name="VOLET2" localSheetId="0">#REF!</definedName>
    <definedName name="VOLET2">#REF!</definedName>
    <definedName name="VOLET3" localSheetId="0">#REF!</definedName>
    <definedName name="VOLET3">#REF!</definedName>
    <definedName name="VOLET4" localSheetId="0">#REF!</definedName>
    <definedName name="VOLET4">#REF!</definedName>
    <definedName name="VOLET5" localSheetId="0">#REF!</definedName>
    <definedName name="VOLET5">#REF!</definedName>
    <definedName name="VOLET6" localSheetId="0">#REF!</definedName>
    <definedName name="VOLET6">#REF!</definedName>
    <definedName name="VOLET7" localSheetId="0">#REF!</definedName>
    <definedName name="VOLET7">#REF!</definedName>
    <definedName name="VOLET8" localSheetId="0">#REF!</definedName>
    <definedName name="VOLET8">#REF!</definedName>
    <definedName name="VOLET9" localSheetId="0">#REF!</definedName>
    <definedName name="VOLET9">#REF!</definedName>
    <definedName name="vpcp2" localSheetId="0">'[3]EVALUACIÓN PRIVADA'!#REF!</definedName>
    <definedName name="vpcp2">'[3]EVALUACIÓN PRIVADA'!#REF!</definedName>
    <definedName name="vpcp3" localSheetId="0">'[3]EVALUACIÓN PRIVADA'!#REF!</definedName>
    <definedName name="vpcp3">'[3]EVALUACIÓN PRIVADA'!#REF!</definedName>
    <definedName name="vpcs2" localSheetId="0">'[3]EVALUACIÓN SOCIOECONÓMICA'!#REF!</definedName>
    <definedName name="vpcs2">'[3]EVALUACIÓN SOCIOECONÓMICA'!#REF!</definedName>
    <definedName name="vpcs3" localSheetId="0">'[3]EVALUACIÓN SOCIOECONÓMICA'!#REF!</definedName>
    <definedName name="vpcs3">'[3]EVALUACIÓN SOCIOECONÓMICA'!#REF!</definedName>
    <definedName name="vv" localSheetId="0" hidden="1">{"Tab1",#N/A,FALSE,"P";"Tab2",#N/A,FALSE,"P"}</definedName>
    <definedName name="vv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vvvv" localSheetId="0" hidden="1">{"Minpmon",#N/A,FALSE,"Monthinput"}</definedName>
    <definedName name="vvvv" hidden="1">{"Minpmon",#N/A,FALSE,"Monthinput"}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0" hidden="1">{"Tab1",#N/A,FALSE,"P";"Tab2",#N/A,FALSE,"P"}</definedName>
    <definedName name="vvvvvvvvvvvvv" hidden="1">{"Tab1",#N/A,FALSE,"P";"Tab2",#N/A,FALSE,"P"}</definedName>
    <definedName name="vvvvvvvvvvvvvvvvvvvvvv" localSheetId="0" hidden="1">{"Riqfin97",#N/A,FALSE,"Tran";"Riqfinpro",#N/A,FALSE,"Tran"}</definedName>
    <definedName name="vvvvvvvvvvvvvvvvvvvvvv" hidden="1">{"Riqfin97",#N/A,FALSE,"Tran";"Riqfinpro",#N/A,FALSE,"Tran"}</definedName>
    <definedName name="w" localSheetId="0" hidden="1">{"Minpmon",#N/A,FALSE,"Monthinput"}</definedName>
    <definedName name="w" hidden="1">{"Minpmon",#N/A,FALSE,"Monthinput"}</definedName>
    <definedName name="W_CHAMBRE_DEPUTES" localSheetId="0">#REF!</definedName>
    <definedName name="W_CHAMBRE_DEPUTES">#REF!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ILD" localSheetId="0">#REF!</definedName>
    <definedName name="WILD">#REF!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localSheetId="0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CelPIB." localSheetId="0" hidden="1">{#N/A,#N/A,FALSE,"CelPIB"}</definedName>
    <definedName name="wrn.CelPIB." hidden="1">{#N/A,#N/A,FALSE,"CelPIB"}</definedName>
    <definedName name="wrn.CG._.Cons._.GDP." localSheetId="0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0" hidden="1">{#N/A,#N/A,FALSE,"NFPS GDP"}</definedName>
    <definedName name="wrn.CGvt._.Revenue._.GDP." hidden="1">{#N/A,#N/A,FALSE,"NFPS GDP"}</definedName>
    <definedName name="wrn.EntpsPIB." localSheetId="0" hidden="1">{#N/A,#N/A,FALSE,"EntpsPIB"}</definedName>
    <definedName name="wrn.EntpsPIB." hidden="1">{#N/A,#N/A,FALSE,"EntpsPIB"}</definedName>
    <definedName name="wrn.JANSEP97." localSheetId="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0" hidden="1">{"Minpmon",#N/A,FALSE,"Monthinput"}</definedName>
    <definedName name="wrn.Monthsheet." hidden="1">{"Minpmon",#N/A,FALSE,"Monthinput"}</definedName>
    <definedName name="wrn.NFPS._.GDP." localSheetId="0" hidden="1">{#N/A,#N/A,FALSE,"NFPS GDP"}</definedName>
    <definedName name="wrn.NFPS._.GDP." hidden="1">{#N/A,#N/A,FALSE,"NFPS GDP"}</definedName>
    <definedName name="wrn.original." localSheetId="0" hidden="1">{"Original",#N/A,FALSE,"CENTBANK";"Original",#N/A,FALSE,"COMBANKS"}</definedName>
    <definedName name="wrn.original." hidden="1">{"Original",#N/A,FALSE,"CENTBANK";"Original",#N/A,FALSE,"COMBANKS"}</definedName>
    <definedName name="wrn.Program." localSheetId="0" hidden="1">{"Tab1",#N/A,FALSE,"P";"Tab2",#N/A,FALSE,"P"}</definedName>
    <definedName name="wrn.Program." hidden="1">{"Tab1",#N/A,FALSE,"P";"Tab2",#N/A,FALSE,"P"}</definedName>
    <definedName name="wrn.quarters._.98." localSheetId="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0" hidden="1">{#N/A,#N/A,FALSE,"RestGGPIB"}</definedName>
    <definedName name="wrn.RestGGPIB." hidden="1">{#N/A,#N/A,FALSE,"RestGGPIB"}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report9899." localSheetId="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0" hidden="1">{#N/A,#N/A,FALSE,"SSPIB"}</definedName>
    <definedName name="wrn.SSPIB." hidden="1">{#N/A,#N/A,FALSE,"SSPIB"}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hidden="1">[45]M!#REF!</definedName>
    <definedName name="www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[45]M!#REF!</definedName>
    <definedName name="wwwww" localSheetId="0" hidden="1">{"Minpmon",#N/A,FALSE,"Monthinput"}</definedName>
    <definedName name="wwwww" hidden="1">{"Minpmon",#N/A,FALSE,"Monthinput"}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0" hidden="1">{"Tab1",#N/A,FALSE,"P";"Tab2",#N/A,FALSE,"P"}</definedName>
    <definedName name="wwwwwwww" hidden="1">{"Tab1",#N/A,FALSE,"P";"Tab2",#N/A,FALSE,"P"}</definedName>
    <definedName name="X_CASSATION" localSheetId="0">#REF!</definedName>
    <definedName name="X_CASSATION">#REF!</definedName>
    <definedName name="xa" localSheetId="0">'[29]PIB EN CORR'!#REF!</definedName>
    <definedName name="xa">'[29]PIB EN CORR'!#REF!</definedName>
    <definedName name="xaa">'[29]PIB EN CORR'!$AV$5:$AV$77</definedName>
    <definedName name="xbb" localSheetId="0">'[29]PIB EN CORR'!#REF!</definedName>
    <definedName name="xbb">'[29]PIB EN CORR'!#REF!</definedName>
    <definedName name="XBS">[28]SREAL!A$41</definedName>
    <definedName name="XGS" localSheetId="0">#REF!</definedName>
    <definedName name="XGS">#REF!</definedName>
    <definedName name="xx" localSheetId="0" hidden="1">{"Riqfin97",#N/A,FALSE,"Tran";"Riqfinpro",#N/A,FALSE,"Tran"}</definedName>
    <definedName name="xx" hidden="1">{"Riqfin97",#N/A,FALSE,"Tran";"Riqfinpro",#N/A,FALSE,"Tran"}</definedName>
    <definedName name="xxWRS_1">'[46]Shared Data'!$A$1:$A$77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" localSheetId="0">#REF!</definedName>
    <definedName name="Y">#REF!</definedName>
    <definedName name="Y_CPUR_APPEL" localSheetId="0">#REF!</definedName>
    <definedName name="Y_CPUR_APPEL">#REF!</definedName>
    <definedName name="Year" localSheetId="0">#REF!</definedName>
    <definedName name="Year">#REF!</definedName>
    <definedName name="yu" localSheetId="0" hidden="1">{"Tab1",#N/A,FALSE,"P";"Tab2",#N/A,FALSE,"P"}</definedName>
    <definedName name="yu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0" hidden="1">{"Tab1",#N/A,FALSE,"P";"Tab2",#N/A,FALSE,"P"}</definedName>
    <definedName name="yyyy" hidden="1">{"Tab1",#N/A,FALSE,"P";"Tab2",#N/A,FALSE,"P"}</definedName>
    <definedName name="yyyyyy" localSheetId="0" hidden="1">{"Minpmon",#N/A,FALSE,"Monthinput"}</definedName>
    <definedName name="yyyyyy" hidden="1">{"Minpmon",#N/A,FALSE,"Monthinput"}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TRIBUNAUX" localSheetId="0">#REF!</definedName>
    <definedName name="Z_TRIBUNAUX">#REF!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0" hidden="1">{"Tab1",#N/A,FALSE,"P";"Tab2",#N/A,FALSE,"P"}</definedName>
    <definedName name="zio" hidden="1">{"Tab1",#N/A,FALSE,"P";"Tab2",#N/A,FALSE,"P"}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0" hidden="1">{"Tab1",#N/A,FALSE,"P";"Tab2",#N/A,FALSE,"P"}</definedName>
    <definedName name="zv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" localSheetId="0" hidden="1">{"Tab1",#N/A,FALSE,"P";"Tab2",#N/A,FALSE,"P"}</definedName>
    <definedName name="zzzz" hidden="1">{"Tab1",#N/A,FALSE,"P";"Tab2",#N/A,FALSE,"P"}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9" i="1" l="1"/>
  <c r="J999" i="1"/>
  <c r="K998" i="1"/>
  <c r="J998" i="1"/>
  <c r="K997" i="1"/>
  <c r="J997" i="1"/>
  <c r="J996" i="1"/>
  <c r="J995" i="1" s="1"/>
  <c r="J994" i="1" s="1"/>
  <c r="I996" i="1"/>
  <c r="I995" i="1" s="1"/>
  <c r="H996" i="1"/>
  <c r="H995" i="1" s="1"/>
  <c r="H994" i="1" s="1"/>
  <c r="K993" i="1"/>
  <c r="J993" i="1"/>
  <c r="K992" i="1"/>
  <c r="J992" i="1"/>
  <c r="K991" i="1"/>
  <c r="J991" i="1"/>
  <c r="J990" i="1"/>
  <c r="I990" i="1"/>
  <c r="I989" i="1" s="1"/>
  <c r="I988" i="1" s="1"/>
  <c r="H990" i="1"/>
  <c r="H989" i="1" s="1"/>
  <c r="K989" i="1"/>
  <c r="J989" i="1"/>
  <c r="J988" i="1"/>
  <c r="H988" i="1"/>
  <c r="K987" i="1"/>
  <c r="J987" i="1"/>
  <c r="K986" i="1"/>
  <c r="J986" i="1"/>
  <c r="K985" i="1"/>
  <c r="J985" i="1"/>
  <c r="K984" i="1"/>
  <c r="J984" i="1"/>
  <c r="K983" i="1"/>
  <c r="J983" i="1"/>
  <c r="K982" i="1"/>
  <c r="J982" i="1"/>
  <c r="J980" i="1" s="1"/>
  <c r="K981" i="1"/>
  <c r="J981" i="1"/>
  <c r="I980" i="1"/>
  <c r="H980" i="1"/>
  <c r="H979" i="1"/>
  <c r="I978" i="1"/>
  <c r="H978" i="1"/>
  <c r="K977" i="1"/>
  <c r="J977" i="1"/>
  <c r="K976" i="1"/>
  <c r="J976" i="1"/>
  <c r="K975" i="1"/>
  <c r="J975" i="1"/>
  <c r="K974" i="1"/>
  <c r="J974" i="1"/>
  <c r="K973" i="1"/>
  <c r="J973" i="1"/>
  <c r="K972" i="1"/>
  <c r="J972" i="1"/>
  <c r="J970" i="1" s="1"/>
  <c r="J969" i="1" s="1"/>
  <c r="J968" i="1" s="1"/>
  <c r="K971" i="1"/>
  <c r="J971" i="1"/>
  <c r="I970" i="1"/>
  <c r="H970" i="1"/>
  <c r="H969" i="1"/>
  <c r="H968" i="1"/>
  <c r="K967" i="1"/>
  <c r="J967" i="1"/>
  <c r="K966" i="1"/>
  <c r="J966" i="1"/>
  <c r="K965" i="1"/>
  <c r="J965" i="1"/>
  <c r="K964" i="1"/>
  <c r="J964" i="1"/>
  <c r="K963" i="1"/>
  <c r="J963" i="1"/>
  <c r="K962" i="1"/>
  <c r="J962" i="1"/>
  <c r="K961" i="1"/>
  <c r="J961" i="1"/>
  <c r="I960" i="1"/>
  <c r="H960" i="1"/>
  <c r="I959" i="1"/>
  <c r="I958" i="1"/>
  <c r="K956" i="1"/>
  <c r="J956" i="1"/>
  <c r="K955" i="1"/>
  <c r="J955" i="1"/>
  <c r="K954" i="1"/>
  <c r="J954" i="1"/>
  <c r="K953" i="1"/>
  <c r="J953" i="1"/>
  <c r="K952" i="1"/>
  <c r="J952" i="1"/>
  <c r="K951" i="1"/>
  <c r="J951" i="1"/>
  <c r="K950" i="1"/>
  <c r="J950" i="1"/>
  <c r="J949" i="1"/>
  <c r="I949" i="1"/>
  <c r="K949" i="1" s="1"/>
  <c r="H949" i="1"/>
  <c r="K948" i="1"/>
  <c r="J948" i="1"/>
  <c r="K947" i="1"/>
  <c r="J947" i="1"/>
  <c r="K946" i="1"/>
  <c r="J946" i="1"/>
  <c r="K945" i="1"/>
  <c r="J945" i="1"/>
  <c r="K944" i="1"/>
  <c r="J944" i="1"/>
  <c r="K943" i="1"/>
  <c r="J943" i="1"/>
  <c r="K942" i="1"/>
  <c r="J942" i="1"/>
  <c r="K941" i="1"/>
  <c r="I941" i="1"/>
  <c r="H941" i="1"/>
  <c r="K940" i="1"/>
  <c r="J940" i="1"/>
  <c r="K939" i="1"/>
  <c r="J939" i="1"/>
  <c r="K938" i="1"/>
  <c r="J938" i="1"/>
  <c r="J933" i="1" s="1"/>
  <c r="K937" i="1"/>
  <c r="J937" i="1"/>
  <c r="K936" i="1"/>
  <c r="J936" i="1"/>
  <c r="K935" i="1"/>
  <c r="J935" i="1"/>
  <c r="K934" i="1"/>
  <c r="J934" i="1"/>
  <c r="I933" i="1"/>
  <c r="H933" i="1"/>
  <c r="H924" i="1" s="1"/>
  <c r="H923" i="1" s="1"/>
  <c r="H922" i="1" s="1"/>
  <c r="K932" i="1"/>
  <c r="J932" i="1"/>
  <c r="K931" i="1"/>
  <c r="J931" i="1"/>
  <c r="K930" i="1"/>
  <c r="J930" i="1"/>
  <c r="K929" i="1"/>
  <c r="J929" i="1"/>
  <c r="K928" i="1"/>
  <c r="J928" i="1"/>
  <c r="K927" i="1"/>
  <c r="J927" i="1"/>
  <c r="K926" i="1"/>
  <c r="J926" i="1"/>
  <c r="K925" i="1"/>
  <c r="I925" i="1"/>
  <c r="H925" i="1"/>
  <c r="K921" i="1"/>
  <c r="J921" i="1"/>
  <c r="K920" i="1"/>
  <c r="J920" i="1"/>
  <c r="K919" i="1"/>
  <c r="J919" i="1"/>
  <c r="K918" i="1"/>
  <c r="J918" i="1"/>
  <c r="K917" i="1"/>
  <c r="J917" i="1"/>
  <c r="K916" i="1"/>
  <c r="J916" i="1"/>
  <c r="K915" i="1"/>
  <c r="J915" i="1"/>
  <c r="I914" i="1"/>
  <c r="H914" i="1"/>
  <c r="K913" i="1"/>
  <c r="J913" i="1"/>
  <c r="K912" i="1"/>
  <c r="J912" i="1"/>
  <c r="K911" i="1"/>
  <c r="J911" i="1"/>
  <c r="K910" i="1"/>
  <c r="J910" i="1"/>
  <c r="K909" i="1"/>
  <c r="J909" i="1"/>
  <c r="K908" i="1"/>
  <c r="J908" i="1"/>
  <c r="K907" i="1"/>
  <c r="J907" i="1"/>
  <c r="I906" i="1"/>
  <c r="H906" i="1"/>
  <c r="K906" i="1" s="1"/>
  <c r="K905" i="1"/>
  <c r="J905" i="1"/>
  <c r="K904" i="1"/>
  <c r="J904" i="1"/>
  <c r="K903" i="1"/>
  <c r="J903" i="1"/>
  <c r="K902" i="1"/>
  <c r="J902" i="1"/>
  <c r="K901" i="1"/>
  <c r="J901" i="1"/>
  <c r="K900" i="1"/>
  <c r="J900" i="1"/>
  <c r="K899" i="1"/>
  <c r="J899" i="1"/>
  <c r="J898" i="1" s="1"/>
  <c r="I898" i="1"/>
  <c r="H898" i="1"/>
  <c r="I897" i="1"/>
  <c r="I896" i="1"/>
  <c r="K895" i="1"/>
  <c r="J895" i="1"/>
  <c r="K894" i="1"/>
  <c r="J894" i="1"/>
  <c r="K893" i="1"/>
  <c r="J893" i="1"/>
  <c r="K892" i="1"/>
  <c r="J892" i="1"/>
  <c r="K891" i="1"/>
  <c r="J891" i="1"/>
  <c r="K890" i="1"/>
  <c r="J890" i="1"/>
  <c r="K889" i="1"/>
  <c r="J889" i="1"/>
  <c r="J888" i="1" s="1"/>
  <c r="J887" i="1" s="1"/>
  <c r="J886" i="1" s="1"/>
  <c r="I888" i="1"/>
  <c r="I887" i="1" s="1"/>
  <c r="H888" i="1"/>
  <c r="H887" i="1" s="1"/>
  <c r="I886" i="1"/>
  <c r="K884" i="1"/>
  <c r="J884" i="1"/>
  <c r="J883" i="1"/>
  <c r="I883" i="1"/>
  <c r="K883" i="1" s="1"/>
  <c r="H883" i="1"/>
  <c r="H880" i="1" s="1"/>
  <c r="K882" i="1"/>
  <c r="J882" i="1"/>
  <c r="J881" i="1"/>
  <c r="I881" i="1"/>
  <c r="H881" i="1"/>
  <c r="K879" i="1"/>
  <c r="J879" i="1"/>
  <c r="K878" i="1"/>
  <c r="J878" i="1"/>
  <c r="J877" i="1" s="1"/>
  <c r="K877" i="1"/>
  <c r="I877" i="1"/>
  <c r="H877" i="1"/>
  <c r="K876" i="1"/>
  <c r="J876" i="1"/>
  <c r="K875" i="1"/>
  <c r="J875" i="1"/>
  <c r="J874" i="1"/>
  <c r="J870" i="1" s="1"/>
  <c r="I874" i="1"/>
  <c r="K874" i="1" s="1"/>
  <c r="H874" i="1"/>
  <c r="K873" i="1"/>
  <c r="J873" i="1"/>
  <c r="K872" i="1"/>
  <c r="J872" i="1"/>
  <c r="J871" i="1" s="1"/>
  <c r="K871" i="1"/>
  <c r="I871" i="1"/>
  <c r="H871" i="1"/>
  <c r="H870" i="1"/>
  <c r="K869" i="1"/>
  <c r="J869" i="1"/>
  <c r="K868" i="1"/>
  <c r="J868" i="1"/>
  <c r="K867" i="1"/>
  <c r="I867" i="1"/>
  <c r="H867" i="1"/>
  <c r="K866" i="1"/>
  <c r="J866" i="1"/>
  <c r="K865" i="1"/>
  <c r="J865" i="1"/>
  <c r="K864" i="1"/>
  <c r="J864" i="1"/>
  <c r="I864" i="1"/>
  <c r="H864" i="1"/>
  <c r="K863" i="1"/>
  <c r="J863" i="1"/>
  <c r="K862" i="1"/>
  <c r="J862" i="1"/>
  <c r="J861" i="1"/>
  <c r="I861" i="1"/>
  <c r="H861" i="1"/>
  <c r="I860" i="1"/>
  <c r="H860" i="1"/>
  <c r="K858" i="1"/>
  <c r="J858" i="1"/>
  <c r="K857" i="1"/>
  <c r="J857" i="1"/>
  <c r="K856" i="1"/>
  <c r="J856" i="1"/>
  <c r="K855" i="1"/>
  <c r="J855" i="1"/>
  <c r="J853" i="1" s="1"/>
  <c r="K854" i="1"/>
  <c r="J854" i="1"/>
  <c r="I853" i="1"/>
  <c r="K853" i="1" s="1"/>
  <c r="H853" i="1"/>
  <c r="K852" i="1"/>
  <c r="J852" i="1"/>
  <c r="J851" i="1"/>
  <c r="I851" i="1"/>
  <c r="H851" i="1"/>
  <c r="H848" i="1" s="1"/>
  <c r="K850" i="1"/>
  <c r="J850" i="1"/>
  <c r="J849" i="1"/>
  <c r="J848" i="1" s="1"/>
  <c r="I849" i="1"/>
  <c r="H849" i="1"/>
  <c r="K846" i="1"/>
  <c r="J846" i="1"/>
  <c r="K845" i="1"/>
  <c r="J845" i="1"/>
  <c r="K844" i="1"/>
  <c r="J844" i="1"/>
  <c r="K843" i="1"/>
  <c r="J843" i="1"/>
  <c r="K842" i="1"/>
  <c r="J842" i="1"/>
  <c r="K841" i="1"/>
  <c r="J841" i="1"/>
  <c r="K840" i="1"/>
  <c r="J840" i="1"/>
  <c r="J839" i="1" s="1"/>
  <c r="I839" i="1"/>
  <c r="K839" i="1" s="1"/>
  <c r="H839" i="1"/>
  <c r="K838" i="1"/>
  <c r="J838" i="1"/>
  <c r="K837" i="1"/>
  <c r="J837" i="1"/>
  <c r="K836" i="1"/>
  <c r="J836" i="1"/>
  <c r="K835" i="1"/>
  <c r="J835" i="1"/>
  <c r="K834" i="1"/>
  <c r="J834" i="1"/>
  <c r="K833" i="1"/>
  <c r="J833" i="1"/>
  <c r="K832" i="1"/>
  <c r="J832" i="1"/>
  <c r="I831" i="1"/>
  <c r="K831" i="1" s="1"/>
  <c r="H831" i="1"/>
  <c r="K830" i="1"/>
  <c r="J830" i="1"/>
  <c r="K829" i="1"/>
  <c r="J829" i="1"/>
  <c r="K828" i="1"/>
  <c r="J828" i="1"/>
  <c r="K827" i="1"/>
  <c r="J827" i="1"/>
  <c r="K826" i="1"/>
  <c r="J826" i="1"/>
  <c r="K825" i="1"/>
  <c r="J825" i="1"/>
  <c r="K824" i="1"/>
  <c r="J824" i="1"/>
  <c r="J823" i="1" s="1"/>
  <c r="K823" i="1"/>
  <c r="I823" i="1"/>
  <c r="H823" i="1"/>
  <c r="K822" i="1"/>
  <c r="J822" i="1"/>
  <c r="K821" i="1"/>
  <c r="J821" i="1"/>
  <c r="K820" i="1"/>
  <c r="J820" i="1"/>
  <c r="K819" i="1"/>
  <c r="J819" i="1"/>
  <c r="K818" i="1"/>
  <c r="J818" i="1"/>
  <c r="K817" i="1"/>
  <c r="J817" i="1"/>
  <c r="K816" i="1"/>
  <c r="J816" i="1"/>
  <c r="I815" i="1"/>
  <c r="K815" i="1" s="1"/>
  <c r="H815" i="1"/>
  <c r="I814" i="1"/>
  <c r="H814" i="1"/>
  <c r="H813" i="1" s="1"/>
  <c r="K812" i="1"/>
  <c r="J812" i="1"/>
  <c r="K811" i="1"/>
  <c r="J811" i="1"/>
  <c r="K810" i="1"/>
  <c r="J810" i="1"/>
  <c r="J809" i="1"/>
  <c r="I809" i="1"/>
  <c r="H809" i="1"/>
  <c r="K808" i="1"/>
  <c r="J808" i="1"/>
  <c r="K807" i="1"/>
  <c r="J807" i="1"/>
  <c r="K806" i="1"/>
  <c r="J806" i="1"/>
  <c r="J805" i="1"/>
  <c r="I805" i="1"/>
  <c r="H805" i="1"/>
  <c r="K804" i="1"/>
  <c r="J804" i="1"/>
  <c r="K803" i="1"/>
  <c r="J803" i="1"/>
  <c r="I803" i="1"/>
  <c r="H803" i="1"/>
  <c r="K802" i="1"/>
  <c r="J802" i="1"/>
  <c r="K801" i="1"/>
  <c r="J801" i="1"/>
  <c r="K800" i="1"/>
  <c r="J800" i="1"/>
  <c r="K799" i="1"/>
  <c r="J799" i="1"/>
  <c r="K798" i="1"/>
  <c r="J798" i="1"/>
  <c r="J795" i="1" s="1"/>
  <c r="K797" i="1"/>
  <c r="J797" i="1"/>
  <c r="K796" i="1"/>
  <c r="J796" i="1"/>
  <c r="I795" i="1"/>
  <c r="H795" i="1"/>
  <c r="K794" i="1"/>
  <c r="J794" i="1"/>
  <c r="K793" i="1"/>
  <c r="J793" i="1"/>
  <c r="K792" i="1"/>
  <c r="J792" i="1"/>
  <c r="K791" i="1"/>
  <c r="J791" i="1"/>
  <c r="K790" i="1"/>
  <c r="J790" i="1"/>
  <c r="K789" i="1"/>
  <c r="J789" i="1"/>
  <c r="K788" i="1"/>
  <c r="J788" i="1"/>
  <c r="J787" i="1"/>
  <c r="I787" i="1"/>
  <c r="K787" i="1" s="1"/>
  <c r="H787" i="1"/>
  <c r="K786" i="1"/>
  <c r="J786" i="1"/>
  <c r="K785" i="1"/>
  <c r="J785" i="1"/>
  <c r="K784" i="1"/>
  <c r="J784" i="1"/>
  <c r="K783" i="1"/>
  <c r="J783" i="1"/>
  <c r="K782" i="1"/>
  <c r="J782" i="1"/>
  <c r="J779" i="1" s="1"/>
  <c r="K781" i="1"/>
  <c r="J781" i="1"/>
  <c r="K780" i="1"/>
  <c r="J780" i="1"/>
  <c r="I779" i="1"/>
  <c r="H779" i="1"/>
  <c r="K778" i="1"/>
  <c r="J778" i="1"/>
  <c r="K777" i="1"/>
  <c r="J777" i="1"/>
  <c r="K776" i="1"/>
  <c r="J776" i="1"/>
  <c r="J771" i="1" s="1"/>
  <c r="K775" i="1"/>
  <c r="J775" i="1"/>
  <c r="K774" i="1"/>
  <c r="J774" i="1"/>
  <c r="K773" i="1"/>
  <c r="J773" i="1"/>
  <c r="K772" i="1"/>
  <c r="J772" i="1"/>
  <c r="I771" i="1"/>
  <c r="K771" i="1" s="1"/>
  <c r="H771" i="1"/>
  <c r="K770" i="1"/>
  <c r="J770" i="1"/>
  <c r="K769" i="1"/>
  <c r="J769" i="1"/>
  <c r="K768" i="1"/>
  <c r="J768" i="1"/>
  <c r="K767" i="1"/>
  <c r="J767" i="1"/>
  <c r="K766" i="1"/>
  <c r="J766" i="1"/>
  <c r="K765" i="1"/>
  <c r="J765" i="1"/>
  <c r="J763" i="1" s="1"/>
  <c r="K764" i="1"/>
  <c r="J764" i="1"/>
  <c r="I763" i="1"/>
  <c r="H763" i="1"/>
  <c r="K762" i="1"/>
  <c r="J762" i="1"/>
  <c r="K761" i="1"/>
  <c r="J761" i="1"/>
  <c r="K760" i="1"/>
  <c r="J760" i="1"/>
  <c r="J755" i="1" s="1"/>
  <c r="K759" i="1"/>
  <c r="J759" i="1"/>
  <c r="K758" i="1"/>
  <c r="J758" i="1"/>
  <c r="K757" i="1"/>
  <c r="J757" i="1"/>
  <c r="K756" i="1"/>
  <c r="J756" i="1"/>
  <c r="I755" i="1"/>
  <c r="H755" i="1"/>
  <c r="K754" i="1"/>
  <c r="J754" i="1"/>
  <c r="K753" i="1"/>
  <c r="J753" i="1"/>
  <c r="K752" i="1"/>
  <c r="J752" i="1"/>
  <c r="K751" i="1"/>
  <c r="J751" i="1"/>
  <c r="K750" i="1"/>
  <c r="J750" i="1"/>
  <c r="K749" i="1"/>
  <c r="J749" i="1"/>
  <c r="J747" i="1" s="1"/>
  <c r="K748" i="1"/>
  <c r="J748" i="1"/>
  <c r="I747" i="1"/>
  <c r="K747" i="1" s="1"/>
  <c r="H747" i="1"/>
  <c r="K746" i="1"/>
  <c r="J746" i="1"/>
  <c r="K745" i="1"/>
  <c r="J745" i="1"/>
  <c r="K744" i="1"/>
  <c r="J744" i="1"/>
  <c r="J739" i="1" s="1"/>
  <c r="K743" i="1"/>
  <c r="J743" i="1"/>
  <c r="K742" i="1"/>
  <c r="J742" i="1"/>
  <c r="K741" i="1"/>
  <c r="J741" i="1"/>
  <c r="K740" i="1"/>
  <c r="J740" i="1"/>
  <c r="I739" i="1"/>
  <c r="I730" i="1" s="1"/>
  <c r="H739" i="1"/>
  <c r="H730" i="1" s="1"/>
  <c r="H729" i="1" s="1"/>
  <c r="K738" i="1"/>
  <c r="J738" i="1"/>
  <c r="K737" i="1"/>
  <c r="J737" i="1"/>
  <c r="K736" i="1"/>
  <c r="J736" i="1"/>
  <c r="K735" i="1"/>
  <c r="J735" i="1"/>
  <c r="K734" i="1"/>
  <c r="J734" i="1"/>
  <c r="K733" i="1"/>
  <c r="J733" i="1"/>
  <c r="J731" i="1" s="1"/>
  <c r="K732" i="1"/>
  <c r="J732" i="1"/>
  <c r="I731" i="1"/>
  <c r="H731" i="1"/>
  <c r="K728" i="1"/>
  <c r="J728" i="1"/>
  <c r="K727" i="1"/>
  <c r="J727" i="1"/>
  <c r="K726" i="1"/>
  <c r="J726" i="1"/>
  <c r="K725" i="1"/>
  <c r="J725" i="1"/>
  <c r="K724" i="1"/>
  <c r="J724" i="1"/>
  <c r="K723" i="1"/>
  <c r="J723" i="1"/>
  <c r="K722" i="1"/>
  <c r="J722" i="1"/>
  <c r="J721" i="1" s="1"/>
  <c r="I721" i="1"/>
  <c r="H721" i="1"/>
  <c r="H712" i="1" s="1"/>
  <c r="H711" i="1" s="1"/>
  <c r="H710" i="1" s="1"/>
  <c r="K720" i="1"/>
  <c r="J720" i="1"/>
  <c r="K719" i="1"/>
  <c r="J719" i="1"/>
  <c r="K718" i="1"/>
  <c r="J718" i="1"/>
  <c r="K717" i="1"/>
  <c r="J717" i="1"/>
  <c r="K716" i="1"/>
  <c r="J716" i="1"/>
  <c r="K715" i="1"/>
  <c r="J715" i="1"/>
  <c r="J713" i="1" s="1"/>
  <c r="J712" i="1" s="1"/>
  <c r="K714" i="1"/>
  <c r="J714" i="1"/>
  <c r="I713" i="1"/>
  <c r="K713" i="1" s="1"/>
  <c r="H713" i="1"/>
  <c r="J711" i="1"/>
  <c r="K709" i="1"/>
  <c r="J709" i="1"/>
  <c r="K708" i="1"/>
  <c r="J708" i="1"/>
  <c r="K707" i="1"/>
  <c r="J707" i="1"/>
  <c r="K706" i="1"/>
  <c r="J706" i="1"/>
  <c r="K705" i="1"/>
  <c r="J705" i="1"/>
  <c r="K704" i="1"/>
  <c r="J704" i="1"/>
  <c r="K703" i="1"/>
  <c r="J703" i="1"/>
  <c r="K702" i="1"/>
  <c r="I702" i="1"/>
  <c r="H702" i="1"/>
  <c r="K701" i="1"/>
  <c r="J701" i="1"/>
  <c r="K700" i="1"/>
  <c r="J700" i="1"/>
  <c r="K699" i="1"/>
  <c r="J699" i="1"/>
  <c r="K698" i="1"/>
  <c r="J698" i="1"/>
  <c r="K697" i="1"/>
  <c r="J697" i="1"/>
  <c r="K696" i="1"/>
  <c r="J696" i="1"/>
  <c r="K695" i="1"/>
  <c r="J695" i="1"/>
  <c r="J694" i="1" s="1"/>
  <c r="K694" i="1"/>
  <c r="I694" i="1"/>
  <c r="H694" i="1"/>
  <c r="I693" i="1"/>
  <c r="H693" i="1"/>
  <c r="H692" i="1"/>
  <c r="K691" i="1"/>
  <c r="J691" i="1"/>
  <c r="K690" i="1"/>
  <c r="J690" i="1"/>
  <c r="K689" i="1"/>
  <c r="J689" i="1"/>
  <c r="K688" i="1"/>
  <c r="J688" i="1"/>
  <c r="K687" i="1"/>
  <c r="J687" i="1"/>
  <c r="K686" i="1"/>
  <c r="J686" i="1"/>
  <c r="K685" i="1"/>
  <c r="J685" i="1"/>
  <c r="J684" i="1" s="1"/>
  <c r="I684" i="1"/>
  <c r="H684" i="1"/>
  <c r="K684" i="1" s="1"/>
  <c r="K683" i="1"/>
  <c r="J683" i="1"/>
  <c r="K682" i="1"/>
  <c r="J682" i="1"/>
  <c r="K681" i="1"/>
  <c r="J681" i="1"/>
  <c r="K680" i="1"/>
  <c r="J680" i="1"/>
  <c r="K679" i="1"/>
  <c r="J679" i="1"/>
  <c r="K678" i="1"/>
  <c r="J678" i="1"/>
  <c r="J676" i="1" s="1"/>
  <c r="J675" i="1" s="1"/>
  <c r="J674" i="1" s="1"/>
  <c r="K677" i="1"/>
  <c r="J677" i="1"/>
  <c r="K676" i="1"/>
  <c r="I676" i="1"/>
  <c r="H676" i="1"/>
  <c r="I675" i="1"/>
  <c r="I674" i="1"/>
  <c r="K673" i="1"/>
  <c r="J673" i="1"/>
  <c r="K672" i="1"/>
  <c r="J672" i="1"/>
  <c r="K671" i="1"/>
  <c r="J671" i="1"/>
  <c r="K670" i="1"/>
  <c r="J670" i="1"/>
  <c r="K669" i="1"/>
  <c r="J669" i="1"/>
  <c r="K668" i="1"/>
  <c r="J668" i="1"/>
  <c r="J666" i="1" s="1"/>
  <c r="K667" i="1"/>
  <c r="J667" i="1"/>
  <c r="K666" i="1"/>
  <c r="I666" i="1"/>
  <c r="H666" i="1"/>
  <c r="K665" i="1"/>
  <c r="J665" i="1"/>
  <c r="K664" i="1"/>
  <c r="J664" i="1"/>
  <c r="I664" i="1"/>
  <c r="H664" i="1"/>
  <c r="K663" i="1"/>
  <c r="J663" i="1"/>
  <c r="K662" i="1"/>
  <c r="J662" i="1"/>
  <c r="K661" i="1"/>
  <c r="J661" i="1"/>
  <c r="K660" i="1"/>
  <c r="J660" i="1"/>
  <c r="K659" i="1"/>
  <c r="J659" i="1"/>
  <c r="K658" i="1"/>
  <c r="J658" i="1"/>
  <c r="J656" i="1" s="1"/>
  <c r="K657" i="1"/>
  <c r="J657" i="1"/>
  <c r="K656" i="1"/>
  <c r="I656" i="1"/>
  <c r="H656" i="1"/>
  <c r="K655" i="1"/>
  <c r="J655" i="1"/>
  <c r="K654" i="1"/>
  <c r="J654" i="1"/>
  <c r="K653" i="1"/>
  <c r="J653" i="1"/>
  <c r="J648" i="1" s="1"/>
  <c r="J647" i="1" s="1"/>
  <c r="J646" i="1" s="1"/>
  <c r="K652" i="1"/>
  <c r="J652" i="1"/>
  <c r="K651" i="1"/>
  <c r="J651" i="1"/>
  <c r="K650" i="1"/>
  <c r="J650" i="1"/>
  <c r="K649" i="1"/>
  <c r="J649" i="1"/>
  <c r="I648" i="1"/>
  <c r="H648" i="1"/>
  <c r="K645" i="1"/>
  <c r="J645" i="1"/>
  <c r="K644" i="1"/>
  <c r="J644" i="1"/>
  <c r="K643" i="1"/>
  <c r="J643" i="1"/>
  <c r="I643" i="1"/>
  <c r="H643" i="1"/>
  <c r="K642" i="1"/>
  <c r="J642" i="1"/>
  <c r="K641" i="1"/>
  <c r="J641" i="1"/>
  <c r="K640" i="1"/>
  <c r="J640" i="1"/>
  <c r="K639" i="1"/>
  <c r="J639" i="1"/>
  <c r="K638" i="1"/>
  <c r="J638" i="1"/>
  <c r="K637" i="1"/>
  <c r="J637" i="1"/>
  <c r="K636" i="1"/>
  <c r="J636" i="1"/>
  <c r="I635" i="1"/>
  <c r="H635" i="1"/>
  <c r="K635" i="1" s="1"/>
  <c r="K634" i="1"/>
  <c r="J634" i="1"/>
  <c r="K633" i="1"/>
  <c r="J633" i="1"/>
  <c r="K632" i="1"/>
  <c r="J632" i="1"/>
  <c r="K631" i="1"/>
  <c r="J631" i="1"/>
  <c r="K630" i="1"/>
  <c r="J630" i="1"/>
  <c r="K629" i="1"/>
  <c r="J629" i="1"/>
  <c r="K628" i="1"/>
  <c r="J628" i="1"/>
  <c r="I627" i="1"/>
  <c r="H627" i="1"/>
  <c r="K626" i="1"/>
  <c r="J626" i="1"/>
  <c r="K625" i="1"/>
  <c r="J625" i="1"/>
  <c r="K624" i="1"/>
  <c r="J624" i="1"/>
  <c r="K623" i="1"/>
  <c r="J623" i="1"/>
  <c r="K622" i="1"/>
  <c r="J622" i="1"/>
  <c r="K621" i="1"/>
  <c r="J621" i="1"/>
  <c r="K620" i="1"/>
  <c r="J620" i="1"/>
  <c r="J619" i="1" s="1"/>
  <c r="K619" i="1"/>
  <c r="I619" i="1"/>
  <c r="H619" i="1"/>
  <c r="K618" i="1"/>
  <c r="J618" i="1"/>
  <c r="K617" i="1"/>
  <c r="J617" i="1"/>
  <c r="K616" i="1"/>
  <c r="J616" i="1"/>
  <c r="K615" i="1"/>
  <c r="J615" i="1"/>
  <c r="J611" i="1" s="1"/>
  <c r="K614" i="1"/>
  <c r="J614" i="1"/>
  <c r="K613" i="1"/>
  <c r="J613" i="1"/>
  <c r="K612" i="1"/>
  <c r="J612" i="1"/>
  <c r="I611" i="1"/>
  <c r="H611" i="1"/>
  <c r="K610" i="1"/>
  <c r="J610" i="1"/>
  <c r="K609" i="1"/>
  <c r="J609" i="1"/>
  <c r="K608" i="1"/>
  <c r="J608" i="1"/>
  <c r="K607" i="1"/>
  <c r="J607" i="1"/>
  <c r="K606" i="1"/>
  <c r="J606" i="1"/>
  <c r="K605" i="1"/>
  <c r="J605" i="1"/>
  <c r="K604" i="1"/>
  <c r="J604" i="1"/>
  <c r="J603" i="1" s="1"/>
  <c r="K603" i="1"/>
  <c r="I603" i="1"/>
  <c r="H603" i="1"/>
  <c r="K600" i="1"/>
  <c r="J600" i="1"/>
  <c r="K599" i="1"/>
  <c r="J599" i="1"/>
  <c r="K598" i="1"/>
  <c r="J598" i="1"/>
  <c r="J597" i="1"/>
  <c r="I597" i="1"/>
  <c r="K597" i="1" s="1"/>
  <c r="H597" i="1"/>
  <c r="K596" i="1"/>
  <c r="J596" i="1"/>
  <c r="K595" i="1"/>
  <c r="J595" i="1"/>
  <c r="K594" i="1"/>
  <c r="J594" i="1"/>
  <c r="K593" i="1"/>
  <c r="J593" i="1"/>
  <c r="K592" i="1"/>
  <c r="J592" i="1"/>
  <c r="K591" i="1"/>
  <c r="J591" i="1"/>
  <c r="K590" i="1"/>
  <c r="J590" i="1"/>
  <c r="J589" i="1" s="1"/>
  <c r="K589" i="1"/>
  <c r="I589" i="1"/>
  <c r="H589" i="1"/>
  <c r="K588" i="1"/>
  <c r="J588" i="1"/>
  <c r="K587" i="1"/>
  <c r="J587" i="1"/>
  <c r="K586" i="1"/>
  <c r="J586" i="1"/>
  <c r="K585" i="1"/>
  <c r="J585" i="1"/>
  <c r="K584" i="1"/>
  <c r="J584" i="1"/>
  <c r="K583" i="1"/>
  <c r="J583" i="1"/>
  <c r="J581" i="1" s="1"/>
  <c r="K582" i="1"/>
  <c r="J582" i="1"/>
  <c r="I581" i="1"/>
  <c r="K581" i="1" s="1"/>
  <c r="H581" i="1"/>
  <c r="K580" i="1"/>
  <c r="J580" i="1"/>
  <c r="K579" i="1"/>
  <c r="J579" i="1"/>
  <c r="K578" i="1"/>
  <c r="J578" i="1"/>
  <c r="K577" i="1"/>
  <c r="J577" i="1"/>
  <c r="K576" i="1"/>
  <c r="J576" i="1"/>
  <c r="K575" i="1"/>
  <c r="J575" i="1"/>
  <c r="K574" i="1"/>
  <c r="J574" i="1"/>
  <c r="K573" i="1"/>
  <c r="I573" i="1"/>
  <c r="H573" i="1"/>
  <c r="K572" i="1"/>
  <c r="J572" i="1"/>
  <c r="K571" i="1"/>
  <c r="J571" i="1"/>
  <c r="K570" i="1"/>
  <c r="J570" i="1"/>
  <c r="K569" i="1"/>
  <c r="J569" i="1"/>
  <c r="K568" i="1"/>
  <c r="J568" i="1"/>
  <c r="K567" i="1"/>
  <c r="J567" i="1"/>
  <c r="J565" i="1" s="1"/>
  <c r="K566" i="1"/>
  <c r="J566" i="1"/>
  <c r="I565" i="1"/>
  <c r="H565" i="1"/>
  <c r="I564" i="1"/>
  <c r="I563" i="1"/>
  <c r="K561" i="1"/>
  <c r="J561" i="1"/>
  <c r="K560" i="1"/>
  <c r="J560" i="1"/>
  <c r="K559" i="1"/>
  <c r="J559" i="1"/>
  <c r="K558" i="1"/>
  <c r="J558" i="1"/>
  <c r="K557" i="1"/>
  <c r="J557" i="1"/>
  <c r="K556" i="1"/>
  <c r="J556" i="1"/>
  <c r="K555" i="1"/>
  <c r="J555" i="1"/>
  <c r="I554" i="1"/>
  <c r="H554" i="1"/>
  <c r="K554" i="1" s="1"/>
  <c r="K553" i="1"/>
  <c r="J553" i="1"/>
  <c r="K552" i="1"/>
  <c r="J552" i="1"/>
  <c r="K551" i="1"/>
  <c r="J551" i="1"/>
  <c r="K550" i="1"/>
  <c r="J550" i="1"/>
  <c r="K549" i="1"/>
  <c r="J549" i="1"/>
  <c r="K548" i="1"/>
  <c r="J548" i="1"/>
  <c r="K547" i="1"/>
  <c r="J547" i="1"/>
  <c r="K546" i="1"/>
  <c r="J546" i="1"/>
  <c r="I546" i="1"/>
  <c r="H546" i="1"/>
  <c r="K545" i="1"/>
  <c r="J545" i="1"/>
  <c r="K544" i="1"/>
  <c r="J544" i="1"/>
  <c r="K543" i="1"/>
  <c r="J543" i="1"/>
  <c r="K542" i="1"/>
  <c r="J542" i="1"/>
  <c r="K541" i="1"/>
  <c r="J541" i="1"/>
  <c r="K540" i="1"/>
  <c r="J540" i="1"/>
  <c r="K539" i="1"/>
  <c r="J539" i="1"/>
  <c r="I538" i="1"/>
  <c r="H538" i="1"/>
  <c r="K538" i="1" s="1"/>
  <c r="I537" i="1"/>
  <c r="I536" i="1" s="1"/>
  <c r="H537" i="1"/>
  <c r="H536" i="1"/>
  <c r="K536" i="1" s="1"/>
  <c r="K535" i="1"/>
  <c r="J535" i="1"/>
  <c r="K534" i="1"/>
  <c r="J534" i="1"/>
  <c r="K533" i="1"/>
  <c r="J533" i="1"/>
  <c r="K532" i="1"/>
  <c r="J532" i="1"/>
  <c r="I532" i="1"/>
  <c r="I507" i="1" s="1"/>
  <c r="H532" i="1"/>
  <c r="K531" i="1"/>
  <c r="J531" i="1"/>
  <c r="J528" i="1" s="1"/>
  <c r="K530" i="1"/>
  <c r="J530" i="1"/>
  <c r="K529" i="1"/>
  <c r="J529" i="1"/>
  <c r="K528" i="1"/>
  <c r="I528" i="1"/>
  <c r="H528" i="1"/>
  <c r="K527" i="1"/>
  <c r="J527" i="1"/>
  <c r="K526" i="1"/>
  <c r="J526" i="1"/>
  <c r="J524" i="1" s="1"/>
  <c r="K525" i="1"/>
  <c r="J525" i="1"/>
  <c r="I524" i="1"/>
  <c r="K524" i="1" s="1"/>
  <c r="H524" i="1"/>
  <c r="K523" i="1"/>
  <c r="J523" i="1"/>
  <c r="K522" i="1"/>
  <c r="J522" i="1"/>
  <c r="K521" i="1"/>
  <c r="J521" i="1"/>
  <c r="K520" i="1"/>
  <c r="J520" i="1"/>
  <c r="K519" i="1"/>
  <c r="J519" i="1"/>
  <c r="K518" i="1"/>
  <c r="J518" i="1"/>
  <c r="K517" i="1"/>
  <c r="J517" i="1"/>
  <c r="K516" i="1"/>
  <c r="J516" i="1"/>
  <c r="I516" i="1"/>
  <c r="H516" i="1"/>
  <c r="K515" i="1"/>
  <c r="J515" i="1"/>
  <c r="K514" i="1"/>
  <c r="J514" i="1"/>
  <c r="K513" i="1"/>
  <c r="J513" i="1"/>
  <c r="K512" i="1"/>
  <c r="J512" i="1"/>
  <c r="K511" i="1"/>
  <c r="J511" i="1"/>
  <c r="K510" i="1"/>
  <c r="J510" i="1"/>
  <c r="K509" i="1"/>
  <c r="J509" i="1"/>
  <c r="J508" i="1"/>
  <c r="J507" i="1" s="1"/>
  <c r="J506" i="1" s="1"/>
  <c r="I508" i="1"/>
  <c r="H508" i="1"/>
  <c r="H507" i="1"/>
  <c r="H506" i="1" s="1"/>
  <c r="K505" i="1"/>
  <c r="J505" i="1"/>
  <c r="K504" i="1"/>
  <c r="J504" i="1"/>
  <c r="J502" i="1" s="1"/>
  <c r="J493" i="1" s="1"/>
  <c r="K503" i="1"/>
  <c r="J503" i="1"/>
  <c r="I502" i="1"/>
  <c r="K502" i="1" s="1"/>
  <c r="H502" i="1"/>
  <c r="K501" i="1"/>
  <c r="J501" i="1"/>
  <c r="K500" i="1"/>
  <c r="J500" i="1"/>
  <c r="K499" i="1"/>
  <c r="J499" i="1"/>
  <c r="J494" i="1" s="1"/>
  <c r="K498" i="1"/>
  <c r="J498" i="1"/>
  <c r="K497" i="1"/>
  <c r="J497" i="1"/>
  <c r="K496" i="1"/>
  <c r="J496" i="1"/>
  <c r="K495" i="1"/>
  <c r="J495" i="1"/>
  <c r="I494" i="1"/>
  <c r="H494" i="1"/>
  <c r="H493" i="1" s="1"/>
  <c r="K492" i="1"/>
  <c r="J492" i="1"/>
  <c r="J491" i="1" s="1"/>
  <c r="K491" i="1"/>
  <c r="I491" i="1"/>
  <c r="H491" i="1"/>
  <c r="K490" i="1"/>
  <c r="J490" i="1"/>
  <c r="K489" i="1"/>
  <c r="J489" i="1"/>
  <c r="J487" i="1" s="1"/>
  <c r="K488" i="1"/>
  <c r="J488" i="1"/>
  <c r="I487" i="1"/>
  <c r="K487" i="1" s="1"/>
  <c r="H487" i="1"/>
  <c r="K486" i="1"/>
  <c r="J486" i="1"/>
  <c r="K485" i="1"/>
  <c r="J485" i="1"/>
  <c r="K484" i="1"/>
  <c r="J484" i="1"/>
  <c r="K483" i="1"/>
  <c r="I483" i="1"/>
  <c r="H483" i="1"/>
  <c r="K482" i="1"/>
  <c r="J482" i="1"/>
  <c r="K481" i="1"/>
  <c r="J481" i="1"/>
  <c r="K480" i="1"/>
  <c r="J480" i="1"/>
  <c r="J479" i="1" s="1"/>
  <c r="K479" i="1"/>
  <c r="I479" i="1"/>
  <c r="H479" i="1"/>
  <c r="K478" i="1"/>
  <c r="J478" i="1"/>
  <c r="K477" i="1"/>
  <c r="J477" i="1"/>
  <c r="K476" i="1"/>
  <c r="J476" i="1"/>
  <c r="J475" i="1"/>
  <c r="I475" i="1"/>
  <c r="K475" i="1" s="1"/>
  <c r="H475" i="1"/>
  <c r="K474" i="1"/>
  <c r="J474" i="1"/>
  <c r="K473" i="1"/>
  <c r="J473" i="1"/>
  <c r="J471" i="1" s="1"/>
  <c r="K472" i="1"/>
  <c r="J472" i="1"/>
  <c r="I471" i="1"/>
  <c r="H471" i="1"/>
  <c r="K470" i="1"/>
  <c r="J470" i="1"/>
  <c r="K469" i="1"/>
  <c r="J469" i="1"/>
  <c r="K468" i="1"/>
  <c r="J468" i="1"/>
  <c r="I467" i="1"/>
  <c r="H467" i="1"/>
  <c r="K467" i="1" s="1"/>
  <c r="K466" i="1"/>
  <c r="J466" i="1"/>
  <c r="J465" i="1"/>
  <c r="I465" i="1"/>
  <c r="H465" i="1"/>
  <c r="K464" i="1"/>
  <c r="J464" i="1"/>
  <c r="K463" i="1"/>
  <c r="J463" i="1"/>
  <c r="K462" i="1"/>
  <c r="J462" i="1"/>
  <c r="K461" i="1"/>
  <c r="J461" i="1"/>
  <c r="K460" i="1"/>
  <c r="J460" i="1"/>
  <c r="K459" i="1"/>
  <c r="J459" i="1"/>
  <c r="K458" i="1"/>
  <c r="J458" i="1"/>
  <c r="J457" i="1" s="1"/>
  <c r="I457" i="1"/>
  <c r="K457" i="1" s="1"/>
  <c r="H457" i="1"/>
  <c r="K456" i="1"/>
  <c r="J456" i="1"/>
  <c r="K455" i="1"/>
  <c r="J455" i="1"/>
  <c r="K454" i="1"/>
  <c r="J454" i="1"/>
  <c r="K453" i="1"/>
  <c r="J453" i="1"/>
  <c r="J449" i="1" s="1"/>
  <c r="K452" i="1"/>
  <c r="J452" i="1"/>
  <c r="K451" i="1"/>
  <c r="J451" i="1"/>
  <c r="K450" i="1"/>
  <c r="J450" i="1"/>
  <c r="I449" i="1"/>
  <c r="H449" i="1"/>
  <c r="K446" i="1"/>
  <c r="J446" i="1"/>
  <c r="J445" i="1"/>
  <c r="I445" i="1"/>
  <c r="H445" i="1"/>
  <c r="K444" i="1"/>
  <c r="J444" i="1"/>
  <c r="K443" i="1"/>
  <c r="J443" i="1"/>
  <c r="K442" i="1"/>
  <c r="J442" i="1"/>
  <c r="K441" i="1"/>
  <c r="J441" i="1"/>
  <c r="K440" i="1"/>
  <c r="J440" i="1"/>
  <c r="K439" i="1"/>
  <c r="J439" i="1"/>
  <c r="J437" i="1" s="1"/>
  <c r="K438" i="1"/>
  <c r="J438" i="1"/>
  <c r="K437" i="1"/>
  <c r="I437" i="1"/>
  <c r="H437" i="1"/>
  <c r="K436" i="1"/>
  <c r="J436" i="1"/>
  <c r="K435" i="1"/>
  <c r="J435" i="1"/>
  <c r="K434" i="1"/>
  <c r="J434" i="1"/>
  <c r="J429" i="1" s="1"/>
  <c r="K433" i="1"/>
  <c r="J433" i="1"/>
  <c r="K432" i="1"/>
  <c r="J432" i="1"/>
  <c r="K431" i="1"/>
  <c r="J431" i="1"/>
  <c r="K430" i="1"/>
  <c r="J430" i="1"/>
  <c r="I429" i="1"/>
  <c r="I420" i="1" s="1"/>
  <c r="H429" i="1"/>
  <c r="H420" i="1" s="1"/>
  <c r="H419" i="1" s="1"/>
  <c r="K428" i="1"/>
  <c r="J428" i="1"/>
  <c r="K427" i="1"/>
  <c r="J427" i="1"/>
  <c r="K426" i="1"/>
  <c r="J426" i="1"/>
  <c r="K425" i="1"/>
  <c r="J425" i="1"/>
  <c r="K424" i="1"/>
  <c r="J424" i="1"/>
  <c r="K423" i="1"/>
  <c r="J423" i="1"/>
  <c r="J421" i="1" s="1"/>
  <c r="J420" i="1" s="1"/>
  <c r="J419" i="1" s="1"/>
  <c r="K422" i="1"/>
  <c r="J422" i="1"/>
  <c r="K421" i="1"/>
  <c r="I421" i="1"/>
  <c r="H421" i="1"/>
  <c r="K418" i="1"/>
  <c r="J418" i="1"/>
  <c r="K417" i="1"/>
  <c r="J417" i="1"/>
  <c r="K416" i="1"/>
  <c r="J416" i="1"/>
  <c r="K415" i="1"/>
  <c r="J415" i="1"/>
  <c r="K414" i="1"/>
  <c r="J414" i="1"/>
  <c r="K413" i="1"/>
  <c r="J413" i="1"/>
  <c r="K412" i="1"/>
  <c r="J412" i="1"/>
  <c r="K411" i="1"/>
  <c r="J411" i="1"/>
  <c r="I411" i="1"/>
  <c r="H411" i="1"/>
  <c r="K410" i="1"/>
  <c r="J410" i="1"/>
  <c r="K409" i="1"/>
  <c r="J409" i="1"/>
  <c r="K408" i="1"/>
  <c r="J408" i="1"/>
  <c r="K407" i="1"/>
  <c r="J407" i="1"/>
  <c r="K406" i="1"/>
  <c r="J406" i="1"/>
  <c r="J403" i="1" s="1"/>
  <c r="J402" i="1" s="1"/>
  <c r="J401" i="1" s="1"/>
  <c r="K405" i="1"/>
  <c r="J405" i="1"/>
  <c r="K404" i="1"/>
  <c r="J404" i="1"/>
  <c r="I403" i="1"/>
  <c r="K403" i="1" s="1"/>
  <c r="H403" i="1"/>
  <c r="I402" i="1"/>
  <c r="I401" i="1" s="1"/>
  <c r="H402" i="1"/>
  <c r="H401" i="1" s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I393" i="1"/>
  <c r="I384" i="1" s="1"/>
  <c r="H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J385" i="1" s="1"/>
  <c r="K385" i="1"/>
  <c r="I385" i="1"/>
  <c r="H385" i="1"/>
  <c r="I383" i="1"/>
  <c r="K383" i="1" s="1"/>
  <c r="H383" i="1"/>
  <c r="K382" i="1"/>
  <c r="J382" i="1"/>
  <c r="K381" i="1"/>
  <c r="J381" i="1"/>
  <c r="K380" i="1"/>
  <c r="J380" i="1"/>
  <c r="K379" i="1"/>
  <c r="J379" i="1"/>
  <c r="K378" i="1"/>
  <c r="J378" i="1"/>
  <c r="K377" i="1"/>
  <c r="J377" i="1"/>
  <c r="K376" i="1"/>
  <c r="J376" i="1"/>
  <c r="J375" i="1" s="1"/>
  <c r="J374" i="1" s="1"/>
  <c r="K375" i="1"/>
  <c r="I375" i="1"/>
  <c r="H375" i="1"/>
  <c r="I374" i="1"/>
  <c r="H374" i="1"/>
  <c r="K374" i="1" s="1"/>
  <c r="K373" i="1"/>
  <c r="J373" i="1"/>
  <c r="K372" i="1"/>
  <c r="J372" i="1"/>
  <c r="K371" i="1"/>
  <c r="J371" i="1"/>
  <c r="J366" i="1" s="1"/>
  <c r="K370" i="1"/>
  <c r="J370" i="1"/>
  <c r="K369" i="1"/>
  <c r="J369" i="1"/>
  <c r="K368" i="1"/>
  <c r="J368" i="1"/>
  <c r="K367" i="1"/>
  <c r="J367" i="1"/>
  <c r="K366" i="1"/>
  <c r="I366" i="1"/>
  <c r="H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I358" i="1"/>
  <c r="K358" i="1" s="1"/>
  <c r="H358" i="1"/>
  <c r="K357" i="1"/>
  <c r="J357" i="1"/>
  <c r="K356" i="1"/>
  <c r="J356" i="1"/>
  <c r="I356" i="1"/>
  <c r="H356" i="1"/>
  <c r="K355" i="1"/>
  <c r="J355" i="1"/>
  <c r="K354" i="1"/>
  <c r="J354" i="1"/>
  <c r="K353" i="1"/>
  <c r="J353" i="1"/>
  <c r="J352" i="1"/>
  <c r="I352" i="1"/>
  <c r="K352" i="1" s="1"/>
  <c r="H352" i="1"/>
  <c r="K351" i="1"/>
  <c r="J351" i="1"/>
  <c r="K350" i="1"/>
  <c r="J350" i="1"/>
  <c r="I349" i="1"/>
  <c r="K349" i="1" s="1"/>
  <c r="H349" i="1"/>
  <c r="K348" i="1"/>
  <c r="J348" i="1"/>
  <c r="K347" i="1"/>
  <c r="J347" i="1"/>
  <c r="K346" i="1"/>
  <c r="J346" i="1"/>
  <c r="K345" i="1"/>
  <c r="J345" i="1"/>
  <c r="I345" i="1"/>
  <c r="H345" i="1"/>
  <c r="K344" i="1"/>
  <c r="J344" i="1"/>
  <c r="K343" i="1"/>
  <c r="J343" i="1"/>
  <c r="K342" i="1"/>
  <c r="J342" i="1"/>
  <c r="K341" i="1"/>
  <c r="J341" i="1"/>
  <c r="K340" i="1"/>
  <c r="J340" i="1"/>
  <c r="J337" i="1" s="1"/>
  <c r="K339" i="1"/>
  <c r="J339" i="1"/>
  <c r="K338" i="1"/>
  <c r="J338" i="1"/>
  <c r="I337" i="1"/>
  <c r="K337" i="1" s="1"/>
  <c r="H337" i="1"/>
  <c r="H328" i="1" s="1"/>
  <c r="H327" i="1" s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I329" i="1"/>
  <c r="H329" i="1"/>
  <c r="K325" i="1"/>
  <c r="J325" i="1"/>
  <c r="J322" i="1" s="1"/>
  <c r="K324" i="1"/>
  <c r="J324" i="1"/>
  <c r="K323" i="1"/>
  <c r="J323" i="1"/>
  <c r="I322" i="1"/>
  <c r="K322" i="1" s="1"/>
  <c r="H322" i="1"/>
  <c r="K321" i="1"/>
  <c r="J321" i="1"/>
  <c r="K320" i="1"/>
  <c r="J320" i="1"/>
  <c r="J314" i="1" s="1"/>
  <c r="K319" i="1"/>
  <c r="J319" i="1"/>
  <c r="K318" i="1"/>
  <c r="J318" i="1"/>
  <c r="K317" i="1"/>
  <c r="J317" i="1"/>
  <c r="K316" i="1"/>
  <c r="J316" i="1"/>
  <c r="K315" i="1"/>
  <c r="J315" i="1"/>
  <c r="I314" i="1"/>
  <c r="H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J306" i="1" s="1"/>
  <c r="K307" i="1"/>
  <c r="J307" i="1"/>
  <c r="I306" i="1"/>
  <c r="H306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J296" i="1" s="1"/>
  <c r="K297" i="1"/>
  <c r="J297" i="1"/>
  <c r="I296" i="1"/>
  <c r="K296" i="1" s="1"/>
  <c r="H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I288" i="1"/>
  <c r="H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I280" i="1"/>
  <c r="K280" i="1" s="1"/>
  <c r="H280" i="1"/>
  <c r="K279" i="1"/>
  <c r="J279" i="1"/>
  <c r="K278" i="1"/>
  <c r="J278" i="1"/>
  <c r="K277" i="1"/>
  <c r="J277" i="1"/>
  <c r="J272" i="1" s="1"/>
  <c r="K276" i="1"/>
  <c r="J276" i="1"/>
  <c r="K275" i="1"/>
  <c r="J275" i="1"/>
  <c r="K274" i="1"/>
  <c r="J274" i="1"/>
  <c r="K273" i="1"/>
  <c r="J273" i="1"/>
  <c r="I272" i="1"/>
  <c r="I271" i="1" s="1"/>
  <c r="I270" i="1" s="1"/>
  <c r="H272" i="1"/>
  <c r="H271" i="1" s="1"/>
  <c r="H270" i="1" s="1"/>
  <c r="K269" i="1"/>
  <c r="J269" i="1"/>
  <c r="K268" i="1"/>
  <c r="J268" i="1"/>
  <c r="K267" i="1"/>
  <c r="J267" i="1"/>
  <c r="J266" i="1" s="1"/>
  <c r="K266" i="1"/>
  <c r="I266" i="1"/>
  <c r="H266" i="1"/>
  <c r="K265" i="1"/>
  <c r="J265" i="1"/>
  <c r="K264" i="1"/>
  <c r="J264" i="1"/>
  <c r="K263" i="1"/>
  <c r="J263" i="1"/>
  <c r="J262" i="1"/>
  <c r="I262" i="1"/>
  <c r="K262" i="1" s="1"/>
  <c r="H262" i="1"/>
  <c r="K261" i="1"/>
  <c r="J261" i="1"/>
  <c r="K260" i="1"/>
  <c r="J260" i="1"/>
  <c r="K259" i="1"/>
  <c r="J259" i="1"/>
  <c r="J258" i="1"/>
  <c r="I258" i="1"/>
  <c r="K258" i="1" s="1"/>
  <c r="H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I250" i="1"/>
  <c r="H250" i="1"/>
  <c r="K250" i="1" s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J242" i="1"/>
  <c r="I242" i="1"/>
  <c r="H242" i="1"/>
  <c r="K239" i="1"/>
  <c r="J239" i="1"/>
  <c r="K238" i="1"/>
  <c r="J238" i="1"/>
  <c r="K237" i="1"/>
  <c r="J237" i="1"/>
  <c r="J236" i="1" s="1"/>
  <c r="K236" i="1"/>
  <c r="I236" i="1"/>
  <c r="H236" i="1"/>
  <c r="K235" i="1"/>
  <c r="J235" i="1"/>
  <c r="K234" i="1"/>
  <c r="J234" i="1"/>
  <c r="K233" i="1"/>
  <c r="J233" i="1"/>
  <c r="J232" i="1"/>
  <c r="I232" i="1"/>
  <c r="K232" i="1" s="1"/>
  <c r="H232" i="1"/>
  <c r="K231" i="1"/>
  <c r="J231" i="1"/>
  <c r="K230" i="1"/>
  <c r="J230" i="1"/>
  <c r="K229" i="1"/>
  <c r="J229" i="1"/>
  <c r="J228" i="1"/>
  <c r="I228" i="1"/>
  <c r="H228" i="1"/>
  <c r="K227" i="1"/>
  <c r="J227" i="1"/>
  <c r="K226" i="1"/>
  <c r="J226" i="1"/>
  <c r="K225" i="1"/>
  <c r="J225" i="1"/>
  <c r="J224" i="1" s="1"/>
  <c r="I224" i="1"/>
  <c r="H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I216" i="1"/>
  <c r="K216" i="1" s="1"/>
  <c r="H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J208" i="1" s="1"/>
  <c r="I208" i="1"/>
  <c r="H208" i="1"/>
  <c r="K208" i="1" s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I200" i="1"/>
  <c r="H200" i="1"/>
  <c r="H167" i="1" s="1"/>
  <c r="H166" i="1" s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I192" i="1"/>
  <c r="H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I184" i="1"/>
  <c r="K184" i="1" s="1"/>
  <c r="H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J176" i="1"/>
  <c r="I176" i="1"/>
  <c r="I167" i="1" s="1"/>
  <c r="H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I168" i="1"/>
  <c r="K168" i="1" s="1"/>
  <c r="H168" i="1"/>
  <c r="K165" i="1"/>
  <c r="J165" i="1"/>
  <c r="K164" i="1"/>
  <c r="J164" i="1"/>
  <c r="K163" i="1"/>
  <c r="J163" i="1"/>
  <c r="J162" i="1"/>
  <c r="I162" i="1"/>
  <c r="H162" i="1"/>
  <c r="K161" i="1"/>
  <c r="J161" i="1"/>
  <c r="K160" i="1"/>
  <c r="J160" i="1"/>
  <c r="K159" i="1"/>
  <c r="J159" i="1"/>
  <c r="K158" i="1"/>
  <c r="J158" i="1"/>
  <c r="I158" i="1"/>
  <c r="H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J150" i="1" s="1"/>
  <c r="I150" i="1"/>
  <c r="K150" i="1" s="1"/>
  <c r="H150" i="1"/>
  <c r="K149" i="1"/>
  <c r="J149" i="1"/>
  <c r="K148" i="1"/>
  <c r="J148" i="1"/>
  <c r="K147" i="1"/>
  <c r="J147" i="1"/>
  <c r="K146" i="1"/>
  <c r="J146" i="1"/>
  <c r="J142" i="1" s="1"/>
  <c r="K145" i="1"/>
  <c r="J145" i="1"/>
  <c r="K144" i="1"/>
  <c r="J144" i="1"/>
  <c r="K143" i="1"/>
  <c r="J143" i="1"/>
  <c r="I142" i="1"/>
  <c r="K142" i="1" s="1"/>
  <c r="H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J134" i="1" s="1"/>
  <c r="I134" i="1"/>
  <c r="K134" i="1" s="1"/>
  <c r="H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J126" i="1" s="1"/>
  <c r="I126" i="1"/>
  <c r="H126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J116" i="1" s="1"/>
  <c r="K116" i="1"/>
  <c r="I116" i="1"/>
  <c r="H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I108" i="1"/>
  <c r="H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J100" i="1"/>
  <c r="I100" i="1"/>
  <c r="K100" i="1" s="1"/>
  <c r="H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I92" i="1"/>
  <c r="H92" i="1"/>
  <c r="K91" i="1"/>
  <c r="J91" i="1"/>
  <c r="K90" i="1"/>
  <c r="J90" i="1"/>
  <c r="K89" i="1"/>
  <c r="J89" i="1"/>
  <c r="J84" i="1" s="1"/>
  <c r="K88" i="1"/>
  <c r="J88" i="1"/>
  <c r="K87" i="1"/>
  <c r="J87" i="1"/>
  <c r="K86" i="1"/>
  <c r="J86" i="1"/>
  <c r="K85" i="1"/>
  <c r="J85" i="1"/>
  <c r="I84" i="1"/>
  <c r="H84" i="1"/>
  <c r="H83" i="1" s="1"/>
  <c r="K82" i="1"/>
  <c r="J82" i="1"/>
  <c r="K81" i="1"/>
  <c r="J81" i="1"/>
  <c r="I81" i="1"/>
  <c r="H81" i="1"/>
  <c r="K80" i="1"/>
  <c r="J80" i="1"/>
  <c r="K79" i="1"/>
  <c r="J79" i="1"/>
  <c r="I79" i="1"/>
  <c r="H79" i="1"/>
  <c r="K78" i="1"/>
  <c r="J78" i="1"/>
  <c r="K77" i="1"/>
  <c r="J77" i="1"/>
  <c r="K76" i="1"/>
  <c r="J76" i="1"/>
  <c r="K75" i="1"/>
  <c r="J75" i="1"/>
  <c r="K74" i="1"/>
  <c r="J74" i="1"/>
  <c r="J71" i="1" s="1"/>
  <c r="K73" i="1"/>
  <c r="J73" i="1"/>
  <c r="K72" i="1"/>
  <c r="J72" i="1"/>
  <c r="I71" i="1"/>
  <c r="K71" i="1" s="1"/>
  <c r="H71" i="1"/>
  <c r="K70" i="1"/>
  <c r="J70" i="1"/>
  <c r="K69" i="1"/>
  <c r="J69" i="1"/>
  <c r="J67" i="1" s="1"/>
  <c r="K68" i="1"/>
  <c r="J68" i="1"/>
  <c r="I67" i="1"/>
  <c r="H67" i="1"/>
  <c r="K66" i="1"/>
  <c r="J66" i="1"/>
  <c r="K65" i="1"/>
  <c r="J65" i="1"/>
  <c r="K64" i="1"/>
  <c r="J64" i="1"/>
  <c r="J63" i="1" s="1"/>
  <c r="I63" i="1"/>
  <c r="K63" i="1" s="1"/>
  <c r="H63" i="1"/>
  <c r="K62" i="1"/>
  <c r="J62" i="1"/>
  <c r="K61" i="1"/>
  <c r="J61" i="1"/>
  <c r="K60" i="1"/>
  <c r="J60" i="1"/>
  <c r="K59" i="1"/>
  <c r="J59" i="1"/>
  <c r="J55" i="1" s="1"/>
  <c r="K58" i="1"/>
  <c r="J58" i="1"/>
  <c r="L57" i="1"/>
  <c r="K57" i="1"/>
  <c r="J57" i="1"/>
  <c r="L56" i="1"/>
  <c r="K56" i="1"/>
  <c r="J56" i="1"/>
  <c r="I55" i="1"/>
  <c r="H55" i="1"/>
  <c r="H46" i="1" s="1"/>
  <c r="H45" i="1" s="1"/>
  <c r="K54" i="1"/>
  <c r="J54" i="1"/>
  <c r="K53" i="1"/>
  <c r="J53" i="1"/>
  <c r="K52" i="1"/>
  <c r="J52" i="1"/>
  <c r="K51" i="1"/>
  <c r="J51" i="1"/>
  <c r="K50" i="1"/>
  <c r="J50" i="1"/>
  <c r="K49" i="1"/>
  <c r="J49" i="1"/>
  <c r="J47" i="1" s="1"/>
  <c r="J46" i="1" s="1"/>
  <c r="K48" i="1"/>
  <c r="J48" i="1"/>
  <c r="K47" i="1"/>
  <c r="I47" i="1"/>
  <c r="H47" i="1"/>
  <c r="K44" i="1"/>
  <c r="J44" i="1"/>
  <c r="J41" i="1" s="1"/>
  <c r="K43" i="1"/>
  <c r="J43" i="1"/>
  <c r="K42" i="1"/>
  <c r="J42" i="1"/>
  <c r="I41" i="1"/>
  <c r="K41" i="1" s="1"/>
  <c r="H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I33" i="1"/>
  <c r="H33" i="1"/>
  <c r="K32" i="1"/>
  <c r="J32" i="1"/>
  <c r="K31" i="1"/>
  <c r="J31" i="1"/>
  <c r="K30" i="1"/>
  <c r="J30" i="1"/>
  <c r="K29" i="1"/>
  <c r="J29" i="1"/>
  <c r="K28" i="1"/>
  <c r="J28" i="1"/>
  <c r="J25" i="1" s="1"/>
  <c r="K27" i="1"/>
  <c r="J27" i="1"/>
  <c r="K26" i="1"/>
  <c r="J26" i="1"/>
  <c r="I25" i="1"/>
  <c r="K25" i="1" s="1"/>
  <c r="H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I17" i="1"/>
  <c r="H17" i="1"/>
  <c r="K16" i="1"/>
  <c r="J16" i="1"/>
  <c r="K15" i="1"/>
  <c r="J15" i="1"/>
  <c r="K14" i="1"/>
  <c r="J14" i="1"/>
  <c r="K13" i="1"/>
  <c r="J13" i="1"/>
  <c r="K12" i="1"/>
  <c r="J12" i="1"/>
  <c r="J9" i="1" s="1"/>
  <c r="K11" i="1"/>
  <c r="J11" i="1"/>
  <c r="K10" i="1"/>
  <c r="J10" i="1"/>
  <c r="I9" i="1"/>
  <c r="K9" i="1" s="1"/>
  <c r="H9" i="1"/>
  <c r="K8" i="1"/>
  <c r="I8" i="1"/>
  <c r="I7" i="1" s="1"/>
  <c r="H8" i="1"/>
  <c r="H7" i="1"/>
  <c r="J271" i="1" l="1"/>
  <c r="J270" i="1" s="1"/>
  <c r="I166" i="1"/>
  <c r="K166" i="1" s="1"/>
  <c r="K167" i="1"/>
  <c r="J384" i="1"/>
  <c r="J383" i="1"/>
  <c r="J860" i="1"/>
  <c r="J859" i="1" s="1"/>
  <c r="J847" i="1" s="1"/>
  <c r="J693" i="1"/>
  <c r="J692" i="1" s="1"/>
  <c r="I46" i="1"/>
  <c r="K55" i="1"/>
  <c r="I859" i="1"/>
  <c r="K859" i="1" s="1"/>
  <c r="K270" i="1"/>
  <c r="K420" i="1"/>
  <c r="I419" i="1"/>
  <c r="K419" i="1" s="1"/>
  <c r="K730" i="1"/>
  <c r="I729" i="1"/>
  <c r="K729" i="1" s="1"/>
  <c r="K384" i="1"/>
  <c r="K860" i="1"/>
  <c r="I870" i="1"/>
  <c r="K870" i="1" s="1"/>
  <c r="J979" i="1"/>
  <c r="J978" i="1"/>
  <c r="K272" i="1"/>
  <c r="I448" i="1"/>
  <c r="K465" i="1"/>
  <c r="J602" i="1"/>
  <c r="J601" i="1" s="1"/>
  <c r="K627" i="1"/>
  <c r="I924" i="1"/>
  <c r="I83" i="1"/>
  <c r="K83" i="1" s="1"/>
  <c r="K228" i="1"/>
  <c r="J305" i="1"/>
  <c r="J304" i="1" s="1"/>
  <c r="K814" i="1"/>
  <c r="I813" i="1"/>
  <c r="K813" i="1" s="1"/>
  <c r="K970" i="1"/>
  <c r="I969" i="1"/>
  <c r="K176" i="1"/>
  <c r="K314" i="1"/>
  <c r="H602" i="1"/>
  <c r="H601" i="1" s="1"/>
  <c r="K674" i="1"/>
  <c r="K721" i="1"/>
  <c r="I712" i="1"/>
  <c r="K809" i="1"/>
  <c r="K933" i="1"/>
  <c r="J8" i="1"/>
  <c r="J7" i="1" s="1"/>
  <c r="K84" i="1"/>
  <c r="K401" i="1"/>
  <c r="I602" i="1"/>
  <c r="H847" i="1"/>
  <c r="K200" i="1"/>
  <c r="K494" i="1"/>
  <c r="I493" i="1"/>
  <c r="K493" i="1" s="1"/>
  <c r="H647" i="1"/>
  <c r="H646" i="1" s="1"/>
  <c r="K851" i="1"/>
  <c r="K7" i="1"/>
  <c r="J125" i="1"/>
  <c r="J124" i="1" s="1"/>
  <c r="K402" i="1"/>
  <c r="K648" i="1"/>
  <c r="I647" i="1"/>
  <c r="K978" i="1"/>
  <c r="K162" i="1"/>
  <c r="H241" i="1"/>
  <c r="H240" i="1" s="1"/>
  <c r="J483" i="1"/>
  <c r="K755" i="1"/>
  <c r="J831" i="1"/>
  <c r="K960" i="1"/>
  <c r="H959" i="1"/>
  <c r="H958" i="1" s="1"/>
  <c r="H957" i="1" s="1"/>
  <c r="I241" i="1"/>
  <c r="K242" i="1"/>
  <c r="J280" i="1"/>
  <c r="K445" i="1"/>
  <c r="J627" i="1"/>
  <c r="J702" i="1"/>
  <c r="K886" i="1"/>
  <c r="I506" i="1"/>
  <c r="K506" i="1" s="1"/>
  <c r="K507" i="1"/>
  <c r="J730" i="1"/>
  <c r="J729" i="1" s="1"/>
  <c r="K271" i="1"/>
  <c r="J815" i="1"/>
  <c r="J814" i="1" s="1"/>
  <c r="J813" i="1" s="1"/>
  <c r="J710" i="1" s="1"/>
  <c r="H859" i="1"/>
  <c r="K887" i="1"/>
  <c r="H886" i="1"/>
  <c r="I994" i="1"/>
  <c r="K994" i="1" s="1"/>
  <c r="K995" i="1"/>
  <c r="K795" i="1"/>
  <c r="K988" i="1"/>
  <c r="I305" i="1"/>
  <c r="K393" i="1"/>
  <c r="H564" i="1"/>
  <c r="H563" i="1" s="1"/>
  <c r="H562" i="1" s="1"/>
  <c r="K990" i="1"/>
  <c r="K67" i="1"/>
  <c r="I125" i="1"/>
  <c r="J168" i="1"/>
  <c r="K306" i="1"/>
  <c r="K565" i="1"/>
  <c r="J941" i="1"/>
  <c r="K805" i="1"/>
  <c r="K861" i="1"/>
  <c r="J906" i="1"/>
  <c r="J897" i="1" s="1"/>
  <c r="J896" i="1" s="1"/>
  <c r="J885" i="1" s="1"/>
  <c r="K739" i="1"/>
  <c r="J200" i="1"/>
  <c r="K779" i="1"/>
  <c r="J880" i="1"/>
  <c r="K92" i="1"/>
  <c r="J184" i="1"/>
  <c r="J554" i="1"/>
  <c r="J635" i="1"/>
  <c r="J867" i="1"/>
  <c r="H897" i="1"/>
  <c r="H896" i="1" s="1"/>
  <c r="K896" i="1" s="1"/>
  <c r="J925" i="1"/>
  <c r="J924" i="1" s="1"/>
  <c r="J923" i="1" s="1"/>
  <c r="J922" i="1" s="1"/>
  <c r="I979" i="1"/>
  <c r="K979" i="1" s="1"/>
  <c r="K980" i="1"/>
  <c r="H448" i="1"/>
  <c r="H447" i="1" s="1"/>
  <c r="H326" i="1" s="1"/>
  <c r="J573" i="1"/>
  <c r="J564" i="1" s="1"/>
  <c r="J563" i="1" s="1"/>
  <c r="J562" i="1" s="1"/>
  <c r="J216" i="1"/>
  <c r="K449" i="1"/>
  <c r="K108" i="1"/>
  <c r="H305" i="1"/>
  <c r="H304" i="1" s="1"/>
  <c r="K429" i="1"/>
  <c r="K611" i="1"/>
  <c r="I880" i="1"/>
  <c r="K880" i="1" s="1"/>
  <c r="K537" i="1"/>
  <c r="I885" i="1"/>
  <c r="H125" i="1"/>
  <c r="H124" i="1" s="1"/>
  <c r="H6" i="1" s="1"/>
  <c r="H5" i="1" s="1"/>
  <c r="K224" i="1"/>
  <c r="J393" i="1"/>
  <c r="K693" i="1"/>
  <c r="I692" i="1"/>
  <c r="K692" i="1" s="1"/>
  <c r="K763" i="1"/>
  <c r="K881" i="1"/>
  <c r="K914" i="1"/>
  <c r="J92" i="1"/>
  <c r="J83" i="1" s="1"/>
  <c r="J45" i="1" s="1"/>
  <c r="I328" i="1"/>
  <c r="K126" i="1"/>
  <c r="J250" i="1"/>
  <c r="J241" i="1" s="1"/>
  <c r="J240" i="1" s="1"/>
  <c r="J467" i="1"/>
  <c r="J448" i="1" s="1"/>
  <c r="J447" i="1" s="1"/>
  <c r="K508" i="1"/>
  <c r="J538" i="1"/>
  <c r="K849" i="1"/>
  <c r="I848" i="1"/>
  <c r="K898" i="1"/>
  <c r="J914" i="1"/>
  <c r="J358" i="1"/>
  <c r="H384" i="1"/>
  <c r="K471" i="1"/>
  <c r="H675" i="1"/>
  <c r="H674" i="1" s="1"/>
  <c r="K731" i="1"/>
  <c r="J960" i="1"/>
  <c r="J959" i="1" s="1"/>
  <c r="J958" i="1" s="1"/>
  <c r="J957" i="1" s="1"/>
  <c r="J108" i="1"/>
  <c r="J349" i="1"/>
  <c r="J328" i="1" s="1"/>
  <c r="J327" i="1" s="1"/>
  <c r="K888" i="1"/>
  <c r="K996" i="1"/>
  <c r="J167" i="1" l="1"/>
  <c r="J166" i="1" s="1"/>
  <c r="J6" i="1" s="1"/>
  <c r="K564" i="1"/>
  <c r="I646" i="1"/>
  <c r="K646" i="1" s="1"/>
  <c r="K647" i="1"/>
  <c r="K712" i="1"/>
  <c r="I711" i="1"/>
  <c r="K46" i="1"/>
  <c r="I45" i="1"/>
  <c r="I240" i="1"/>
  <c r="K240" i="1" s="1"/>
  <c r="K241" i="1"/>
  <c r="K924" i="1"/>
  <c r="I923" i="1"/>
  <c r="I327" i="1"/>
  <c r="K328" i="1"/>
  <c r="K305" i="1"/>
  <c r="I304" i="1"/>
  <c r="K304" i="1" s="1"/>
  <c r="K602" i="1"/>
  <c r="I601" i="1"/>
  <c r="K958" i="1"/>
  <c r="K563" i="1"/>
  <c r="K969" i="1"/>
  <c r="I968" i="1"/>
  <c r="I447" i="1"/>
  <c r="K447" i="1" s="1"/>
  <c r="K448" i="1"/>
  <c r="K675" i="1"/>
  <c r="K897" i="1"/>
  <c r="I847" i="1"/>
  <c r="K847" i="1" s="1"/>
  <c r="K848" i="1"/>
  <c r="H885" i="1"/>
  <c r="H4" i="1" s="1"/>
  <c r="J537" i="1"/>
  <c r="J536" i="1" s="1"/>
  <c r="J326" i="1" s="1"/>
  <c r="K125" i="1"/>
  <c r="I124" i="1"/>
  <c r="K124" i="1" s="1"/>
  <c r="K959" i="1"/>
  <c r="J5" i="1" l="1"/>
  <c r="J4" i="1" s="1"/>
  <c r="K45" i="1"/>
  <c r="I6" i="1"/>
  <c r="K601" i="1"/>
  <c r="I562" i="1"/>
  <c r="K562" i="1" s="1"/>
  <c r="K711" i="1"/>
  <c r="I710" i="1"/>
  <c r="K710" i="1" s="1"/>
  <c r="I326" i="1"/>
  <c r="K326" i="1" s="1"/>
  <c r="K327" i="1"/>
  <c r="K885" i="1"/>
  <c r="I922" i="1"/>
  <c r="K922" i="1" s="1"/>
  <c r="K923" i="1"/>
  <c r="K968" i="1"/>
  <c r="I957" i="1"/>
  <c r="K957" i="1" s="1"/>
  <c r="K6" i="1" l="1"/>
  <c r="I5" i="1"/>
  <c r="I4" i="1" l="1"/>
  <c r="K4" i="1" s="1"/>
  <c r="K5" i="1"/>
</calcChain>
</file>

<file path=xl/sharedStrings.xml><?xml version="1.0" encoding="utf-8"?>
<sst xmlns="http://schemas.openxmlformats.org/spreadsheetml/2006/main" count="3219" uniqueCount="174">
  <si>
    <t>TITRE</t>
  </si>
  <si>
    <t>SECT-TITRE</t>
  </si>
  <si>
    <t>nouveau code</t>
  </si>
  <si>
    <t>CODE</t>
  </si>
  <si>
    <t>INSTITUTION</t>
  </si>
  <si>
    <t>Projection initiale 2017-2018</t>
  </si>
  <si>
    <t>Crédits 
 2019-2020
(A)</t>
  </si>
  <si>
    <t>Crédits Rectificatifs
2023-2024</t>
  </si>
  <si>
    <t xml:space="preserve">Dépenses exécutées 
au 30 septembre 2024
</t>
  </si>
  <si>
    <t>Solde</t>
  </si>
  <si>
    <t>Taux d'exécution</t>
  </si>
  <si>
    <t>TOTAL</t>
  </si>
  <si>
    <t>POUVOIR</t>
  </si>
  <si>
    <t>POUVOIR EXECUTIF</t>
  </si>
  <si>
    <t>SECTEUR</t>
  </si>
  <si>
    <t>SECTEUR ECONOMIQUE</t>
  </si>
  <si>
    <t>MIN</t>
  </si>
  <si>
    <t>1111</t>
  </si>
  <si>
    <t>MINISTERE DE LA PLANIFICATION ET DE LA COOPERATION EXTERNE</t>
  </si>
  <si>
    <t>chap</t>
  </si>
  <si>
    <t>SERVICES INTERNES</t>
  </si>
  <si>
    <t>SECTION</t>
  </si>
  <si>
    <t>BUREAU DU MINISTRE</t>
  </si>
  <si>
    <t>article</t>
  </si>
  <si>
    <t>DEPENSES DE PERSONNEL</t>
  </si>
  <si>
    <t>DEPENSES DE SERVICES ET CHARGES DIVERSES</t>
  </si>
  <si>
    <t>ACHATS DE BIENS DE CONSOMMATION ET PETITS MATERIELS</t>
  </si>
  <si>
    <t>IMMOBILISATION CORPORELLE</t>
  </si>
  <si>
    <t>IMMOBILISATION INCORPORELLE</t>
  </si>
  <si>
    <t>SUBVENTIONS,QUOTES-PARTS ET CONTRIB.,ALLOC, INDEMNISATIONS</t>
  </si>
  <si>
    <t>AUTRES DEPENSES PUBLIQUES</t>
  </si>
  <si>
    <t>DIRECTION GENERALE DES SERVICES INTERNES</t>
  </si>
  <si>
    <t>CENTRE DE TECHNI. DE PLANIF. ET D'ECONOMIE APPLIQUEE.(CTPEA)</t>
  </si>
  <si>
    <t>CONSEIL NATIONAL DES COOPERATIVES (CNC)</t>
  </si>
  <si>
    <t>CENTRE NTL DE L'INFORM. GEO SPAT.</t>
  </si>
  <si>
    <t>MINISTERE DE L'ECONOMIE ET DES FINANCES</t>
  </si>
  <si>
    <t>FAES</t>
  </si>
  <si>
    <t>UNITE DE LUTTE CONTRE LA CORRUPTION</t>
  </si>
  <si>
    <t>ECOLE NATIONALE D'ADMINISTRATION FINANCIERE</t>
  </si>
  <si>
    <t>BUREAU DU SECRETAIRE D'ETAT AUX FINANCES</t>
  </si>
  <si>
    <t>SUBVENTIONS D'EXPLOITATION AUX COMPTES SPÉCIAUX DU TRÉSOR ET BUDGETS ANNEXES</t>
  </si>
  <si>
    <t>SERVICES EXTERNES</t>
  </si>
  <si>
    <t>INSTITUT HAITIEN DE STATISTIQUE ET D'INFORMATIQUE</t>
  </si>
  <si>
    <t>DIRECTION GENERALE DU BUDGET</t>
  </si>
  <si>
    <t>DIRECTION GENERALE DES IMPOTS</t>
  </si>
  <si>
    <t>ADMINISTRATION GENERALE DES DOUANES</t>
  </si>
  <si>
    <t>INSPECTION GENERALE DES FINANCES</t>
  </si>
  <si>
    <t>MINIS. DE L'AGRICULTURE, RESSOURCES NATURELLES/DEVELOP/RURAL</t>
  </si>
  <si>
    <t>ORGANISME DE LA VALLEE DE L'ARTIBONITE</t>
  </si>
  <si>
    <t>INSTITUT NATIONAL DE REFORME AGRAIRE</t>
  </si>
  <si>
    <t>ORGANISME DE DEVELOPPEMENT DU NORD (ODN)</t>
  </si>
  <si>
    <t>INSTITUT NATIONAL DU CAFE D'HAITI (INCAH)</t>
  </si>
  <si>
    <t>MINISTERE DES TRAVAUX PUBLICS, TRANSPORTS ET COMMUNICATIONS</t>
  </si>
  <si>
    <t>LABOR. NATIONAL DU BATIMENT ET DES TRAV. PUBL.</t>
  </si>
  <si>
    <t>OFFICE NATIONAL DU CADASTRE</t>
  </si>
  <si>
    <t>SERVICES MARITIME ET DE NAVIGATION</t>
  </si>
  <si>
    <t>CONSEIL NATIONAL DES TELECOMMUNICATIONS</t>
  </si>
  <si>
    <t>BUREAU DES MINES ET DE L'ENERGIE</t>
  </si>
  <si>
    <t>FONDS D'ENTRETIEN ROUTIER</t>
  </si>
  <si>
    <t>CENTRE NATIONAL DES EQUIPEMENTS</t>
  </si>
  <si>
    <t>DIRECTION NATIONALE DE L'EAU POTABLE ET DE L'ASSAINISSEMENT</t>
  </si>
  <si>
    <t>AGENCE NATIONALE DE REGULATION DU SECTEUR ENERGETIQUE</t>
  </si>
  <si>
    <t>MINISTERE DU COMMERCE ET DE L'INDUSTRIE</t>
  </si>
  <si>
    <t>OFFICE DES POSTES</t>
  </si>
  <si>
    <t>DIRECTION GENERALE DES ZONES FRANCHES</t>
  </si>
  <si>
    <t>CENTRE DE FACILITATION DES INVEST(CFI)</t>
  </si>
  <si>
    <t>MINISTERE DE L'ENVIRONNEMENT</t>
  </si>
  <si>
    <t>AGENCE NATIONALE DES AIRES PROTEGEES</t>
  </si>
  <si>
    <t xml:space="preserve">SERVICE NATIONAL DE GESTION DES RESIDUS SOLIDES </t>
  </si>
  <si>
    <t>MINISTERE DU TOURISME</t>
  </si>
  <si>
    <t>ECOLE HOTELIERE</t>
  </si>
  <si>
    <t>SECTEUR POLITIQUE</t>
  </si>
  <si>
    <t>MINISTERE DE LA JUSTICE</t>
  </si>
  <si>
    <t>UNITE CENTRALE DE RENSEIGNEMENTS FINANCIERS</t>
  </si>
  <si>
    <t>BUREAU DU SECRETAIRE D'ETAT A LA SECURITE PUBLIQUE</t>
  </si>
  <si>
    <t>OFFICE NATIONAL D'IDENTIFICATION</t>
  </si>
  <si>
    <t>BUREAU DU SECRETAIRE D'ETAT A LA JUSTICE</t>
  </si>
  <si>
    <t>ECOLE DE LA MAGISTRATURE</t>
  </si>
  <si>
    <t>COMMISSION NATIONALE D'ASSISTANCE LEGALE</t>
  </si>
  <si>
    <t>POLICE NATIONALE D'HAITI</t>
  </si>
  <si>
    <t>MINISTERE DES HAITIENS VIVANT A L'ETRANGER</t>
  </si>
  <si>
    <t>MINISTERE DES AFFAIRES ETRANGERES</t>
  </si>
  <si>
    <t>LA PRESIDENCE</t>
  </si>
  <si>
    <t>BUREAU DU PRESIDENT</t>
  </si>
  <si>
    <t xml:space="preserve"> ADMINISTRATION GENERALE DU PALAIS NATIONAL</t>
  </si>
  <si>
    <t>SERVICE DE SECURITE DU PALAIS NATIONAL</t>
  </si>
  <si>
    <t>DOTATION POUR COMPTE SPECIAL DU PRESIDENT</t>
  </si>
  <si>
    <t>BUREAU DU PREMIER MINISTRE</t>
  </si>
  <si>
    <t>ADMINISTRATION GENERALE</t>
  </si>
  <si>
    <t>DOTATION POUR COMPTE SPECIAL DU PREMIER MINISTRE</t>
  </si>
  <si>
    <t>CONSEIL DE MODERNISATION DES ENTREPRISES PUBLIQUES</t>
  </si>
  <si>
    <t>COMMISSION NATIONALE DE LUTTE CONTRE LA DROGUE</t>
  </si>
  <si>
    <t>BUREAU DE L'ORDONNATEUR NATIONAL</t>
  </si>
  <si>
    <t>COMMISSION NATIONALE DE PASSATION DE MARCHES</t>
  </si>
  <si>
    <t>CONSEIL SUPERIEUR DE LA POLICE NATIONALE</t>
  </si>
  <si>
    <t>BUREAU DE COORD. ET DE SUIVI DES ACCORDS CARICOM/OMC/ZLEA</t>
  </si>
  <si>
    <t>APPUI A LA FORMATION</t>
  </si>
  <si>
    <t>CEFOPAFOP</t>
  </si>
  <si>
    <t>BUREAU DE GESTION DES MILITAIRES DEMOBILISES</t>
  </si>
  <si>
    <t>MINISTERE DE L'INTERIEUR &amp; DES COLLECTIVITÉS TERRITORIALES</t>
  </si>
  <si>
    <t>ORGANISME DE SURVEILLANCE MORNE HOPITAL</t>
  </si>
  <si>
    <t>SMCRS</t>
  </si>
  <si>
    <t>DIRECTION GENERALE DE LA PROTECTION CIVILE</t>
  </si>
  <si>
    <t>MINISTERE DE LA DEFENSE</t>
  </si>
  <si>
    <t>FORCES ARMEES D'HAITI</t>
  </si>
  <si>
    <t>SECTEUR SOCIAL</t>
  </si>
  <si>
    <t>MINISTERE DE L'EDUCATION NATIONALE ET DE L A FORM. PROFESS.</t>
  </si>
  <si>
    <t>COMMISSION NLE DE COOPERATION AVEC L'UNESCO</t>
  </si>
  <si>
    <t>INSTITUT NATIONAL DE FORMATION PROFESSIONNELLE</t>
  </si>
  <si>
    <t>OFFICE NATIONAL DE PARTENARIAT</t>
  </si>
  <si>
    <t>MINISTERE DES AFFAIRES SOCIALES</t>
  </si>
  <si>
    <t>INSTITUT DU BIEN ETRE SOCIAL ET DE RECHERCHES</t>
  </si>
  <si>
    <t>E.P.P.L.S</t>
  </si>
  <si>
    <t>OFFICE NATIONAL DE LA MIGRATION</t>
  </si>
  <si>
    <t>BUREAU DU SECRETAIRE D'ETAT AUX HANDICAPES</t>
  </si>
  <si>
    <t>MINISTERE DE LA SANTE PUBLIQUE ET DE LA POPULATION</t>
  </si>
  <si>
    <t>SUBVENTION AUX ORGANISMES PRIVES ET PUBLICS</t>
  </si>
  <si>
    <t>MINISTERE A LA CONDITION FEMININE</t>
  </si>
  <si>
    <t>DIRECTION GENERALE</t>
  </si>
  <si>
    <t>MINISTERE DE LA JEUNESSE DES SPORTS ET DE L ACTION CIVIQUE</t>
  </si>
  <si>
    <t>SECTEUR CULTUREL</t>
  </si>
  <si>
    <t>MINISTERE DES CULTES</t>
  </si>
  <si>
    <t>MINISTERE DE LA CULTURE</t>
  </si>
  <si>
    <t>ECOLE NATIONALE DES ARTS</t>
  </si>
  <si>
    <t>INSTITUT DE SAUVEGARDE DU PATRIMOINE NATIONAL</t>
  </si>
  <si>
    <t>THEATRE NATIONAL</t>
  </si>
  <si>
    <t>MUSEE DU PANTHEON NATIONAL</t>
  </si>
  <si>
    <t>BUREAU D ETHNOLOGIE</t>
  </si>
  <si>
    <t>BIBLIOTHEQUE NATIONALE</t>
  </si>
  <si>
    <t>ARCHIVES NATIONALES</t>
  </si>
  <si>
    <t>ACTIVITES CULTURELLES</t>
  </si>
  <si>
    <t>DIRECTION NATIONALE DU LIVRE</t>
  </si>
  <si>
    <t>BUREAU HAITIEN DU DROIT D AUTEUR</t>
  </si>
  <si>
    <t>MINISTERE DE LA COMMUNICATION</t>
  </si>
  <si>
    <t>TELEVISION NATIONALE D HAITI</t>
  </si>
  <si>
    <t xml:space="preserve"> RADIO NATIONALE D'HAITI</t>
  </si>
  <si>
    <t>AUTRES ADMINISTRATIONS</t>
  </si>
  <si>
    <t>INTERVENTIONS PUBLIQUES</t>
  </si>
  <si>
    <t>SUBVENTION AUX FONDS DE PENSION</t>
  </si>
  <si>
    <t>AUTRES INSTITUTIONS</t>
  </si>
  <si>
    <t>AUTRES INTERVENTIONS PUBLIQUES</t>
  </si>
  <si>
    <t>DETTE PUBLIQUE</t>
  </si>
  <si>
    <t>DETTE INTERNE</t>
  </si>
  <si>
    <t>INSTITUTIONS FINANCIERES CREATRICES DE MONNAIE</t>
  </si>
  <si>
    <t>AUTRES INSTITUTIONS FINANCIERES</t>
  </si>
  <si>
    <t>AMORTISSEMENT DE LA DETTE</t>
  </si>
  <si>
    <t>AUTRES CREANCIERS INTERNES</t>
  </si>
  <si>
    <t>DETTE EXTERNE</t>
  </si>
  <si>
    <t>DETTE MULTILATERALE</t>
  </si>
  <si>
    <t>DETTE BILATERALE</t>
  </si>
  <si>
    <t>AUTRES DETTES EXTERNES</t>
  </si>
  <si>
    <t>DOTATIONS SPECIALES SUBVENTION AU SECTEUR DE L'ENERGIE</t>
  </si>
  <si>
    <t>SUBVENTION A l'EDH</t>
  </si>
  <si>
    <t>SUBVENTION PRODUITS PRETOLIERS</t>
  </si>
  <si>
    <t>POUVOIR LEGISLATIF</t>
  </si>
  <si>
    <t>SENAT DE LA REPUBLIQUE</t>
  </si>
  <si>
    <t>ASSEMBLEE DES SENATEURS</t>
  </si>
  <si>
    <t>CHAMBRE DES DEPUTES</t>
  </si>
  <si>
    <t>QUESTURE DE LA CHAMBRE DES DEPUTES</t>
  </si>
  <si>
    <t>SECRETARIAT GENERAL</t>
  </si>
  <si>
    <t>POUVOIR JUDICIAIRE</t>
  </si>
  <si>
    <t>CONSEIL SUPERIEUR DU POUVOIR JUDICIAIRE</t>
  </si>
  <si>
    <t>COUR DE CASSATION</t>
  </si>
  <si>
    <t xml:space="preserve">COUR D'APPEL </t>
  </si>
  <si>
    <t>TRIBUNAUX</t>
  </si>
  <si>
    <t>ORGANISMES INDEPENDANTS</t>
  </si>
  <si>
    <t>COUR SUPERIEURE DES COMPTES ET DU CONTENTIEUX</t>
  </si>
  <si>
    <t>CONSEIL DE LA COUR</t>
  </si>
  <si>
    <t>CONSEIL ELECTORAL</t>
  </si>
  <si>
    <t>OFFICE DE PROTECTION DU CITOYEN</t>
  </si>
  <si>
    <t>UNIVERSITE D'ETAT D'HAITI</t>
  </si>
  <si>
    <t>RECTORAT DE L UNIVERSITE D ETAT D HAITI</t>
  </si>
  <si>
    <t xml:space="preserve">ACADEMIE DU CREOLE HAITIEN </t>
  </si>
  <si>
    <t>SECRETARIAT TECHNIQUE DE L'ACADEMIE DU CREOLE HAITIEN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</si>
</sst>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%"/>
    <numFmt numFmtId="167" formatCode="#&quot;-&quot;#"/>
    <numFmt numFmtId="168" formatCode="###&quot;-&quot;#&quot;-&quot;##&quot;-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1"/>
      <color indexed="16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/>
    <xf numFmtId="164" fontId="2" fillId="0" borderId="0" xfId="3" applyNumberFormat="1" applyFont="1" applyAlignment="1">
      <alignment vertical="top"/>
    </xf>
    <xf numFmtId="164" fontId="0" fillId="0" borderId="1" xfId="0" applyNumberFormat="1" applyBorder="1"/>
    <xf numFmtId="3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43" fontId="3" fillId="2" borderId="0" xfId="3" applyFont="1" applyFill="1"/>
    <xf numFmtId="43" fontId="3" fillId="2" borderId="2" xfId="3" applyFont="1" applyFill="1" applyBorder="1" applyAlignment="1">
      <alignment horizontal="center" vertical="center" wrapText="1"/>
    </xf>
    <xf numFmtId="165" fontId="4" fillId="0" borderId="3" xfId="3" applyNumberFormat="1" applyFont="1" applyBorder="1" applyAlignment="1">
      <alignment horizontal="center" vertical="center" wrapText="1"/>
    </xf>
    <xf numFmtId="0" fontId="4" fillId="0" borderId="3" xfId="3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165" fontId="4" fillId="0" borderId="5" xfId="3" applyNumberFormat="1" applyFont="1" applyBorder="1" applyAlignment="1">
      <alignment horizontal="center" vertical="center" wrapText="1"/>
    </xf>
    <xf numFmtId="0" fontId="4" fillId="0" borderId="5" xfId="3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6" fillId="3" borderId="7" xfId="3" applyNumberFormat="1" applyFont="1" applyFill="1" applyBorder="1" applyAlignment="1">
      <alignment horizontal="right" vertical="center"/>
    </xf>
    <xf numFmtId="0" fontId="6" fillId="3" borderId="7" xfId="3" applyNumberFormat="1" applyFont="1" applyFill="1" applyBorder="1" applyAlignment="1">
      <alignment horizontal="left" vertical="center" wrapText="1"/>
    </xf>
    <xf numFmtId="164" fontId="7" fillId="3" borderId="7" xfId="1" applyNumberFormat="1" applyFont="1" applyFill="1" applyBorder="1" applyAlignment="1">
      <alignment vertical="center"/>
    </xf>
    <xf numFmtId="166" fontId="6" fillId="3" borderId="7" xfId="2" applyNumberFormat="1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165" fontId="3" fillId="2" borderId="8" xfId="3" applyNumberFormat="1" applyFont="1" applyFill="1" applyBorder="1" applyAlignment="1">
      <alignment horizontal="right" vertical="center"/>
    </xf>
    <xf numFmtId="0" fontId="3" fillId="2" borderId="9" xfId="3" applyNumberFormat="1" applyFont="1" applyFill="1" applyBorder="1" applyAlignment="1">
      <alignment horizontal="left" vertical="center" wrapText="1"/>
    </xf>
    <xf numFmtId="164" fontId="8" fillId="2" borderId="9" xfId="1" applyNumberFormat="1" applyFont="1" applyFill="1" applyBorder="1" applyAlignment="1">
      <alignment vertical="center"/>
    </xf>
    <xf numFmtId="166" fontId="3" fillId="2" borderId="9" xfId="2" applyNumberFormat="1" applyFont="1" applyFill="1" applyBorder="1" applyAlignment="1">
      <alignment vertical="center"/>
    </xf>
    <xf numFmtId="0" fontId="3" fillId="0" borderId="0" xfId="4" applyFont="1" applyAlignment="1">
      <alignment vertical="center"/>
    </xf>
    <xf numFmtId="165" fontId="3" fillId="0" borderId="9" xfId="3" applyNumberFormat="1" applyFont="1" applyBorder="1" applyAlignment="1">
      <alignment horizontal="right" vertical="center"/>
    </xf>
    <xf numFmtId="0" fontId="3" fillId="0" borderId="9" xfId="3" applyNumberFormat="1" applyFont="1" applyFill="1" applyBorder="1" applyAlignment="1">
      <alignment horizontal="left" vertical="center" wrapText="1"/>
    </xf>
    <xf numFmtId="164" fontId="8" fillId="0" borderId="9" xfId="1" applyNumberFormat="1" applyFont="1" applyBorder="1" applyAlignment="1">
      <alignment vertical="center"/>
    </xf>
    <xf numFmtId="166" fontId="3" fillId="0" borderId="9" xfId="2" applyNumberFormat="1" applyFont="1" applyBorder="1" applyAlignment="1">
      <alignment vertical="center"/>
    </xf>
    <xf numFmtId="0" fontId="4" fillId="4" borderId="0" xfId="4" applyFont="1" applyFill="1" applyAlignment="1">
      <alignment vertical="center"/>
    </xf>
    <xf numFmtId="165" fontId="4" fillId="4" borderId="0" xfId="3" applyNumberFormat="1" applyFont="1" applyFill="1" applyAlignment="1">
      <alignment horizontal="right" vertical="center"/>
    </xf>
    <xf numFmtId="1" fontId="4" fillId="4" borderId="0" xfId="3" applyNumberFormat="1" applyFont="1" applyFill="1" applyBorder="1" applyAlignment="1">
      <alignment horizontal="left" vertical="center" wrapText="1"/>
    </xf>
    <xf numFmtId="164" fontId="5" fillId="4" borderId="0" xfId="1" applyNumberFormat="1" applyFont="1" applyFill="1" applyAlignment="1">
      <alignment vertical="center"/>
    </xf>
    <xf numFmtId="166" fontId="4" fillId="4" borderId="0" xfId="2" applyNumberFormat="1" applyFont="1" applyFill="1" applyAlignment="1">
      <alignment vertical="center"/>
    </xf>
    <xf numFmtId="0" fontId="4" fillId="5" borderId="0" xfId="4" applyFont="1" applyFill="1" applyAlignment="1">
      <alignment vertical="center"/>
    </xf>
    <xf numFmtId="167" fontId="4" fillId="5" borderId="0" xfId="3" applyNumberFormat="1" applyFont="1" applyFill="1" applyAlignment="1">
      <alignment horizontal="right" vertical="center"/>
    </xf>
    <xf numFmtId="1" fontId="4" fillId="5" borderId="0" xfId="3" applyNumberFormat="1" applyFont="1" applyFill="1" applyBorder="1" applyAlignment="1">
      <alignment horizontal="left" vertical="center"/>
    </xf>
    <xf numFmtId="164" fontId="5" fillId="5" borderId="0" xfId="1" applyNumberFormat="1" applyFont="1" applyFill="1" applyAlignment="1">
      <alignment vertical="center"/>
    </xf>
    <xf numFmtId="166" fontId="4" fillId="5" borderId="0" xfId="2" applyNumberFormat="1" applyFont="1" applyFill="1" applyAlignment="1">
      <alignment vertical="center"/>
    </xf>
    <xf numFmtId="0" fontId="2" fillId="5" borderId="0" xfId="5" applyFill="1" applyAlignment="1">
      <alignment vertical="center"/>
    </xf>
    <xf numFmtId="0" fontId="4" fillId="2" borderId="8" xfId="4" applyFont="1" applyFill="1" applyBorder="1" applyAlignment="1">
      <alignment vertical="center"/>
    </xf>
    <xf numFmtId="168" fontId="4" fillId="2" borderId="0" xfId="3" applyNumberFormat="1" applyFont="1" applyFill="1" applyAlignment="1">
      <alignment horizontal="right" vertical="center"/>
    </xf>
    <xf numFmtId="1" fontId="4" fillId="2" borderId="0" xfId="3" applyNumberFormat="1" applyFont="1" applyFill="1" applyBorder="1" applyAlignment="1">
      <alignment horizontal="left" vertical="center" wrapText="1"/>
    </xf>
    <xf numFmtId="164" fontId="5" fillId="2" borderId="0" xfId="1" applyNumberFormat="1" applyFont="1" applyFill="1" applyAlignment="1">
      <alignment vertical="center"/>
    </xf>
    <xf numFmtId="166" fontId="4" fillId="2" borderId="0" xfId="2" applyNumberFormat="1" applyFont="1" applyFill="1" applyAlignment="1">
      <alignment vertical="center"/>
    </xf>
    <xf numFmtId="0" fontId="2" fillId="0" borderId="0" xfId="4" applyFont="1" applyAlignment="1">
      <alignment vertical="center"/>
    </xf>
    <xf numFmtId="168" fontId="2" fillId="0" borderId="0" xfId="4" applyNumberFormat="1" applyFont="1" applyAlignment="1">
      <alignment vertical="center"/>
    </xf>
    <xf numFmtId="165" fontId="2" fillId="0" borderId="0" xfId="3" applyNumberFormat="1" applyFont="1" applyAlignment="1">
      <alignment horizontal="right" vertical="center"/>
    </xf>
    <xf numFmtId="165" fontId="2" fillId="0" borderId="0" xfId="3" applyNumberFormat="1" applyFont="1" applyAlignment="1">
      <alignment horizontal="left" vertical="center" wrapText="1"/>
    </xf>
    <xf numFmtId="164" fontId="9" fillId="0" borderId="0" xfId="1" applyNumberFormat="1" applyFont="1" applyAlignment="1">
      <alignment vertical="center"/>
    </xf>
    <xf numFmtId="166" fontId="2" fillId="0" borderId="0" xfId="2" applyNumberFormat="1" applyFont="1" applyAlignment="1">
      <alignment vertical="center"/>
    </xf>
    <xf numFmtId="0" fontId="0" fillId="0" borderId="0" xfId="0" applyFont="1" applyAlignment="1">
      <alignment vertical="center"/>
    </xf>
    <xf numFmtId="1" fontId="4" fillId="2" borderId="8" xfId="3" applyNumberFormat="1" applyFont="1" applyFill="1" applyBorder="1" applyAlignment="1">
      <alignment horizontal="left" vertical="center" wrapText="1"/>
    </xf>
    <xf numFmtId="164" fontId="5" fillId="2" borderId="8" xfId="1" applyNumberFormat="1" applyFont="1" applyFill="1" applyBorder="1" applyAlignment="1">
      <alignment vertical="center"/>
    </xf>
    <xf numFmtId="166" fontId="4" fillId="2" borderId="8" xfId="2" applyNumberFormat="1" applyFont="1" applyFill="1" applyBorder="1" applyAlignment="1">
      <alignment vertical="center"/>
    </xf>
    <xf numFmtId="0" fontId="10" fillId="2" borderId="8" xfId="4" applyFont="1" applyFill="1" applyBorder="1" applyAlignment="1">
      <alignment vertical="center"/>
    </xf>
    <xf numFmtId="0" fontId="10" fillId="4" borderId="0" xfId="4" applyFont="1" applyFill="1" applyAlignment="1">
      <alignment vertical="center"/>
    </xf>
    <xf numFmtId="0" fontId="4" fillId="4" borderId="0" xfId="3" applyNumberFormat="1" applyFont="1" applyFill="1" applyAlignment="1">
      <alignment horizontal="right" vertical="center"/>
    </xf>
    <xf numFmtId="1" fontId="4" fillId="4" borderId="8" xfId="3" applyNumberFormat="1" applyFont="1" applyFill="1" applyBorder="1" applyAlignment="1">
      <alignment horizontal="left" vertical="center" wrapText="1"/>
    </xf>
    <xf numFmtId="164" fontId="5" fillId="4" borderId="8" xfId="1" applyNumberFormat="1" applyFont="1" applyFill="1" applyBorder="1" applyAlignment="1">
      <alignment vertical="center"/>
    </xf>
    <xf numFmtId="166" fontId="4" fillId="4" borderId="8" xfId="2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4" fillId="2" borderId="0" xfId="4" applyFont="1" applyFill="1" applyBorder="1" applyAlignment="1">
      <alignment vertical="center"/>
    </xf>
    <xf numFmtId="0" fontId="4" fillId="2" borderId="8" xfId="3" applyNumberFormat="1" applyFont="1" applyFill="1" applyBorder="1" applyAlignment="1">
      <alignment horizontal="left" vertical="center" wrapText="1"/>
    </xf>
    <xf numFmtId="0" fontId="11" fillId="0" borderId="0" xfId="4" applyFont="1" applyAlignment="1">
      <alignment vertical="center"/>
    </xf>
    <xf numFmtId="1" fontId="4" fillId="2" borderId="8" xfId="3" applyNumberFormat="1" applyFont="1" applyFill="1" applyBorder="1" applyAlignment="1">
      <alignment horizontal="left" vertical="center"/>
    </xf>
    <xf numFmtId="165" fontId="3" fillId="0" borderId="8" xfId="3" applyNumberFormat="1" applyFont="1" applyBorder="1" applyAlignment="1">
      <alignment horizontal="right" vertical="center"/>
    </xf>
    <xf numFmtId="0" fontId="3" fillId="0" borderId="8" xfId="3" applyNumberFormat="1" applyFont="1" applyFill="1" applyBorder="1" applyAlignment="1">
      <alignment horizontal="left" vertical="center" wrapText="1"/>
    </xf>
    <xf numFmtId="164" fontId="8" fillId="0" borderId="8" xfId="1" applyNumberFormat="1" applyFont="1" applyBorder="1" applyAlignment="1">
      <alignment vertical="center"/>
    </xf>
    <xf numFmtId="166" fontId="3" fillId="0" borderId="8" xfId="2" applyNumberFormat="1" applyFont="1" applyBorder="1" applyAlignment="1">
      <alignment vertical="center"/>
    </xf>
    <xf numFmtId="166" fontId="12" fillId="4" borderId="8" xfId="2" applyNumberFormat="1" applyFont="1" applyFill="1" applyBorder="1" applyAlignment="1">
      <alignment vertical="center"/>
    </xf>
    <xf numFmtId="1" fontId="4" fillId="4" borderId="8" xfId="3" applyNumberFormat="1" applyFont="1" applyFill="1" applyBorder="1" applyAlignment="1">
      <alignment horizontal="left" vertical="center"/>
    </xf>
    <xf numFmtId="165" fontId="2" fillId="0" borderId="0" xfId="3" applyNumberFormat="1" applyFont="1" applyFill="1" applyAlignment="1">
      <alignment horizontal="right" vertical="center"/>
    </xf>
    <xf numFmtId="43" fontId="2" fillId="0" borderId="0" xfId="4" applyNumberFormat="1" applyFont="1" applyAlignment="1">
      <alignment vertical="center"/>
    </xf>
    <xf numFmtId="166" fontId="4" fillId="0" borderId="1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0" fontId="2" fillId="0" borderId="0" xfId="6" applyFont="1" applyAlignment="1">
      <alignment vertical="center"/>
    </xf>
    <xf numFmtId="0" fontId="2" fillId="6" borderId="0" xfId="4" applyFont="1" applyFill="1" applyAlignment="1">
      <alignment vertical="center"/>
    </xf>
    <xf numFmtId="165" fontId="2" fillId="6" borderId="0" xfId="3" applyNumberFormat="1" applyFont="1" applyFill="1" applyAlignment="1">
      <alignment horizontal="right" vertical="center"/>
    </xf>
    <xf numFmtId="0" fontId="0" fillId="6" borderId="0" xfId="0" applyFont="1" applyFill="1" applyAlignment="1">
      <alignment vertical="center"/>
    </xf>
    <xf numFmtId="165" fontId="2" fillId="3" borderId="0" xfId="3" applyNumberFormat="1" applyFont="1" applyFill="1" applyAlignment="1">
      <alignment horizontal="right" vertical="center"/>
    </xf>
    <xf numFmtId="0" fontId="3" fillId="2" borderId="8" xfId="4" applyFont="1" applyFill="1" applyBorder="1" applyAlignment="1">
      <alignment vertical="center"/>
    </xf>
    <xf numFmtId="0" fontId="3" fillId="2" borderId="8" xfId="3" applyNumberFormat="1" applyFont="1" applyFill="1" applyBorder="1" applyAlignment="1">
      <alignment horizontal="left" vertical="center" wrapText="1"/>
    </xf>
    <xf numFmtId="164" fontId="8" fillId="2" borderId="8" xfId="1" applyNumberFormat="1" applyFont="1" applyFill="1" applyBorder="1" applyAlignment="1">
      <alignment vertical="center"/>
    </xf>
    <xf numFmtId="166" fontId="3" fillId="2" borderId="8" xfId="2" applyNumberFormat="1" applyFont="1" applyFill="1" applyBorder="1" applyAlignment="1">
      <alignment vertical="center"/>
    </xf>
    <xf numFmtId="164" fontId="1" fillId="0" borderId="0" xfId="1" applyNumberFormat="1" applyFont="1" applyAlignment="1">
      <alignment vertical="center"/>
    </xf>
  </cellXfs>
  <cellStyles count="7">
    <cellStyle name="Comma" xfId="1" builtinId="3"/>
    <cellStyle name="Comma 2" xfId="3"/>
    <cellStyle name="Normal" xfId="0" builtinId="0"/>
    <cellStyle name="Normal 2 2 2" xfId="4"/>
    <cellStyle name="Normal 2 3" xfId="6"/>
    <cellStyle name="Normal 3" xfId="5"/>
    <cellStyle name="Percent" xfId="2" builtinId="5"/>
  </cellStyles>
  <dxfs count="13"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REDA_PARTIEL_23-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PROFINAN\Programa\prog2003\prog2003mensualizaci&#243;nene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Fiscal%20Sector\Output\Output%202003\Working%20files%202003\SLV-Fiscal-March%2012%20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%20Jean_Gilles\Desktop\document_Annexes_Emargeme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DGB_PROGRAMMATION_MACHINE\1-DOSSIER_DEPB\budgets\budget_16-17\1-budget_initial_16-17_publi&#233;\doc_annexes\DOC_ANNEXE_16-17\documents_Annexe_040716\Documents_AnnexeS_16-17_version_finale_040716_adopt&#233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_M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nexes_document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_roody\Desktop\Feuille%20de%20travail_JRM_DEPB\Rapport%20Solde%20et%20TOFE%20DEPB_JRM_2_Act\Rapports%20%20Solde%20&amp;%20Tofe%20DEPB_Ex.15-16\1-cr&#233;dits_section_alin&#233;as_14-15_adopt&#233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jemisil\silin%20machine%201V2\dossier_DEPB\budgets\bud_12-13_Position_Gouvernement\details_credits_12-13_010612\doc_annexes\PIP%202012-2013_codifi&#233;_2606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PROFINAN\Programa\prog2003\prog2003mensualizaci&#243;nene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~1\ADMIN\LOCALS~1\Temp\2_bud_07-08_rect_section_article_07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lin%20machine%201V2\dossier_DEPB\Dropbox\DOSSIER_DEPB\budgets\bud_13-14\budget_decembre%202013\detail_credits\nouveau_scenario\scenario_PM\DOC_ANNEXE\Classification%20Fonctionnelle%20PIP%20ET%20BUDG%20R&#233;vis&#233;_Avril%20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wrs\xl97\system\WRS97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ad\AppData\Roaming\Microsoft\Excel\Documents%20Annexes%20_FINAL_Source%20Emargement%20D&#233;cembre%202013_Salaire%20Ajustement%2026%20Janvier%20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\AppData\Roaming\Microsoft\Excel\Documents%20Annexes%20_FINAL_Source%20Emargement%20D&#233;cembre%202013_Salaire%20Ajustement%2026%20Janvier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Macro\2001\GEE_0329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BL\DEPB\EXERCICE%2007-08\LETTRES%20A%20LA%20BRH\LETTRES%20A%20LA%20BRH%200506%20nvlle%20ventillatio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BL\LB%204-07-2008\C\DEPB\EXERCICE%2007-08\SOLDE%20CREDITS\Documents%20and%20Settings\Administrator\My%20Documents\silin\DGB\ELABUD\budget%2004-05%20rectificatif\budgetrectificatif_04-05(modifi&#233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TRIMALEX\corrts99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liccelpaul\Downloads\Proyectos%20de%20Electrificaci&#243;n%20Rural1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DATA\ML\HTI\Current\External%20DSA%20Template_Haiti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Monetary%20Sector\Input\Info\PM99%20Jan%20FMI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OS\MACROS\MIMPORT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nts%20and%20Settings\ldsanteliz\Configuraci&#243;n%20local\Archivos%20temporales%20de%20Internet\OLKE\WINDOWS\TEMP\FLU99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HTI_real%2010-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DOWS\TEMP\CRI-BOP-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EXTERNAL\Output\CRI-BOP-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PES\AppData\Local\Microsoft\Windows\Temporary%20Internet%20Files\Content.IE5\7O06SZY9\doc_annexes\documents%20annexes%20au%20budget%20MKM_2909201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PES\AppData\Local\Microsoft\Windows\Temporary%20Internet%20Files\Content.IE5\7O06SZY9\doc_annexes\documents%20annexes%20au%20budget%20MKM_2909201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external\Dobop_sr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DATA\CA\SLV\Fiscal%20Sector\Output\Output%202003\Working%20files%202003\SLV-Fiscal-March%2012%20200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ML\HTI\Current\HTI-BOP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External%20Sector\Output\Working%20files%202003\Data\REER04-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Real2001\HTIre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Dbase\Dinput\CRI-INPUT-ABOP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external\DR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-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PROFINAN\Programa\prog2003\prog2003mensualizaci&#243;nene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DATA\CA\SLV\Fiscal%20Sector\Output\Output%202003\Working%20files%202003\SLV-Fiscal-March%2012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NT\Profiles\bpweil\Archivos%20temporales%20de%20Internet\OLK43\CONSA%20$$$1%20SPNF%209dic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fiscal\DOFISC_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EDA_RESUME_P12_Ok"/>
      <sheetName val="Section_Article"/>
      <sheetName val="Dépenses de Subventions 23-24"/>
      <sheetName val="Dépenses Sociales 23-24 "/>
      <sheetName val="RésuméSolde Septembre 23-24"/>
      <sheetName val="RésuméSolde Oct.&amp;Sept. 23-2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_Annexes_Emargement"/>
      <sheetName val="Emargement"/>
      <sheetName val="COUV_PERSO"/>
      <sheetName val="Effectif Fonction Publ. aoUT15"/>
      <sheetName val="RESUME_0815"/>
      <sheetName val="Pouvoir"/>
      <sheetName val="Ministere"/>
      <sheetName val="Chapitre"/>
      <sheetName val="Section"/>
      <sheetName val="pyramide"/>
      <sheetName val="pyramide1111"/>
      <sheetName val="pyramide1112"/>
      <sheetName val="pyramide1113"/>
      <sheetName val="pyramide1114"/>
      <sheetName val="pyramide1115"/>
      <sheetName val="pyramide1116"/>
      <sheetName val="pyramide1117"/>
      <sheetName val="pyramide1211"/>
      <sheetName val="pyramide1212"/>
      <sheetName val="pyramide1213"/>
      <sheetName val="pyramide1214"/>
      <sheetName val="pyramide1215"/>
      <sheetName val="pyramide1216"/>
      <sheetName val="pyramide1217"/>
      <sheetName val="pyramide1311"/>
      <sheetName val="pyramide1312"/>
      <sheetName val="pyramide1313"/>
      <sheetName val="pyramide1314"/>
      <sheetName val="pyramide1315"/>
      <sheetName val="pyramide1411"/>
      <sheetName val="pyramide1412"/>
      <sheetName val="pyramide1413"/>
      <sheetName val="pyramide2211"/>
      <sheetName val="pyramide2212"/>
      <sheetName val="pyramide3211"/>
      <sheetName val="pyramide4111"/>
      <sheetName val="pyramide4211"/>
      <sheetName val="pyramide4212"/>
      <sheetName val="pyramide4311"/>
      <sheetName val="pyramide4411"/>
      <sheetName val="Liste"/>
      <sheetName val="EffectifMasse"/>
      <sheetName val="Secteur"/>
      <sheetName val="EffectifMasse1617"/>
      <sheetName val="EffSalSectionPoste"/>
      <sheetName val="EffectifMassetbl"/>
      <sheetName val="document_Annexes_Emargement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COUV_EXPOSE_MOTIF"/>
      <sheetName val="EXPOSE_MOTIFS"/>
      <sheetName val="COUV_CADRAGE"/>
      <sheetName val="CADRAGE"/>
      <sheetName val="TABLEAU_CADRAGE"/>
      <sheetName val="TAB_ANNEXE_CADRAGE"/>
      <sheetName val="COUV_SUIVI_DETTE"/>
      <sheetName val="Suiv ser.dette"/>
      <sheetName val="Suiv Enc."/>
      <sheetName val="Soutenabilité_dette"/>
      <sheetName val="couv1"/>
      <sheetName val="SYNTHESE GLOBAL"/>
      <sheetName val="RESUME PAR REFONDATION"/>
      <sheetName val="PROGRAMMES&amp;PROJETS_16-17_FINAL_"/>
      <sheetName val="version_final_pip 15-16_28_sept"/>
      <sheetName val="COUV_CLASS_GEO"/>
      <sheetName val="GEO_CREDIT_BUDGETAIRE"/>
      <sheetName val="CREDIT_GEO_TOT"/>
      <sheetName val="GEO_CREDIT_INV_MIN"/>
      <sheetName val="COUV_CLASS_FONC"/>
      <sheetName val="Classification_Fonct_Invest"/>
      <sheetName val="Classification_Fonct_Fonct"/>
      <sheetName val="Classification_Credit_Inv"/>
      <sheetName val="Classification_Fonct_Inv"/>
      <sheetName val="COUV_REDUCTION_PAUVRETE"/>
      <sheetName val="REDUCTION PAUVRETE"/>
      <sheetName val="INSTANCE"/>
      <sheetName val="Class_Fonct_Fonct_Inv"/>
      <sheetName val="COUV_cptes spéciaux 16_17"/>
      <sheetName val="prév.cptes spéciaux 16_17"/>
      <sheetName val="COUV_Prog.FDU"/>
      <sheetName val="FDU"/>
      <sheetName val="COUV_Prog.FGDCT"/>
      <sheetName val="MICT_Prog.FGDCT 16-17"/>
      <sheetName val="allocat_mairies"/>
      <sheetName val="COUV_Prog.PENSION_CIVILE"/>
      <sheetName val="PENSION_CIVILE"/>
      <sheetName val="COUV_PERSO"/>
      <sheetName val="RESUME"/>
      <sheetName val="VENT_POSTE"/>
      <sheetName val="RESUME IP_16-17"/>
      <sheetName val="FONCTIONNELLE"/>
      <sheetName val="PROJ"/>
      <sheetName val="LOCALISATION"/>
      <sheetName val="PROG"/>
      <sheetName val="SDRP"/>
      <sheetName val="TYPE"/>
      <sheetName val="SOUSPROG"/>
      <sheetName val="SECTEUR"/>
      <sheetName val="SECTION"/>
      <sheetName val="MINISTERE"/>
      <sheetName val="CHAPITRE"/>
      <sheetName val="POUVOIR"/>
      <sheetName val="REFONDATION"/>
      <sheetName val="Documents_AnnexeS_16-17_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"/>
      <sheetName val="OUT"/>
      <sheetName val="Monthly"/>
      <sheetName val="MonSurvey"/>
      <sheetName val="Program"/>
      <sheetName val="BRH income"/>
      <sheetName val="Seignorage"/>
      <sheetName val="BRH bonds"/>
      <sheetName val="Charts"/>
      <sheetName val="SR"/>
      <sheetName val="Soundness"/>
      <sheetName val="Rev-Exp chart"/>
      <sheetName val="RR Opp. Cost"/>
      <sheetName val="Monetary Charts"/>
      <sheetName val="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Summary"/>
      <sheetName val="DOCUMENTS ANNEXES"/>
      <sheetName val="SYNTHESE GLOBAL "/>
      <sheetName val="PROGR&amp;PROJETS_21-22"/>
      <sheetName val="PROGR&amp;PROJETS_20-21"/>
      <sheetName val="COUV_EXPOSE_MOTIF"/>
      <sheetName val="COUV_CADRE_MACRO"/>
      <sheetName val="couv_pip"/>
      <sheetName val="RESUME PAR REFONDATION"/>
      <sheetName val="COUV_CLASS_GEO"/>
      <sheetName val="CLASS-GEO-FONCT-INV"/>
      <sheetName val="CLASS-GEO-FONCT-INV_MIN"/>
      <sheetName val="COUV_CLASS_FONC"/>
      <sheetName val="CLASS-FONCT_INV"/>
      <sheetName val="COUV_REDUCTION_PAUVRETE"/>
      <sheetName val="REDUCTION_PAUV-FONC- INV"/>
      <sheetName val="COUV_cptes spéciaux 2021"/>
      <sheetName val="prév.cptes spéciaux 2021"/>
      <sheetName val="COUV_Prog.CAS"/>
      <sheetName val="DGTCP_Prog.CAS2021"/>
      <sheetName val="COUV_Prog.FDU"/>
      <sheetName val="DGTCP_Prog.FDU2021"/>
      <sheetName val="COUV_Prog.FGDCT"/>
      <sheetName val="MICT_Prog.FGDCT 2021"/>
      <sheetName val="COUV_PENSION_CIVILE"/>
      <sheetName val="DGTCP_Prog.PensionCivile2021"/>
      <sheetName val="COUV_ORGANISMES AUTONOMES"/>
      <sheetName val="ORGANISMES AUTONOMES"/>
      <sheetName val="COUV_PERSO"/>
      <sheetName val="pyramide"/>
      <sheetName val="RESUME SALAIRE_EFFECTIF"/>
      <sheetName val="RESUMEPOSTE"/>
      <sheetName val="COUV_SECTION"/>
      <sheetName val="CREDITSECTION"/>
      <sheetName val="COUV_INSTANCE"/>
      <sheetName val="CREDITDIRECTION"/>
      <sheetName val="COUV_IP"/>
      <sheetName val="RESUME IP"/>
      <sheetName val="aout2020"/>
      <sheetName val="data"/>
      <sheetName val="dataPIP"/>
      <sheetName val="BASEANNEXE"/>
      <sheetName val="Liste"/>
      <sheetName val="Sheet1"/>
    </sheetNames>
    <sheetDataSet>
      <sheetData sheetId="0" refreshError="1"/>
      <sheetData sheetId="1" refreshError="1"/>
      <sheetData sheetId="2" refreshError="1"/>
      <sheetData sheetId="3">
        <row r="4">
          <cell r="O4" t="str">
            <v>CODE</v>
          </cell>
        </row>
        <row r="7">
          <cell r="O7">
            <v>1</v>
          </cell>
          <cell r="W7">
            <v>11514133950.450001</v>
          </cell>
          <cell r="AA7">
            <v>3694526845.6799998</v>
          </cell>
          <cell r="AD7">
            <v>5979650000.0039988</v>
          </cell>
          <cell r="AE7">
            <v>17113349999.539999</v>
          </cell>
        </row>
        <row r="8">
          <cell r="O8">
            <v>11</v>
          </cell>
        </row>
        <row r="9">
          <cell r="O9">
            <v>1111</v>
          </cell>
        </row>
        <row r="10">
          <cell r="O10">
            <v>11111</v>
          </cell>
        </row>
        <row r="11">
          <cell r="O11">
            <v>1111112</v>
          </cell>
        </row>
        <row r="12">
          <cell r="O12">
            <v>111111250</v>
          </cell>
        </row>
        <row r="14">
          <cell r="O14">
            <v>11111125011</v>
          </cell>
        </row>
        <row r="15">
          <cell r="O15">
            <v>11111125013</v>
          </cell>
        </row>
        <row r="16">
          <cell r="O16">
            <v>11111125014</v>
          </cell>
        </row>
        <row r="17">
          <cell r="O17">
            <v>11111125015</v>
          </cell>
        </row>
        <row r="18">
          <cell r="O18">
            <v>11111125016</v>
          </cell>
        </row>
        <row r="19">
          <cell r="O19">
            <v>11111125017</v>
          </cell>
        </row>
        <row r="20">
          <cell r="O20">
            <v>11111125018</v>
          </cell>
        </row>
        <row r="21">
          <cell r="O21">
            <v>11111125019</v>
          </cell>
        </row>
        <row r="22">
          <cell r="O22">
            <v>11111125020</v>
          </cell>
        </row>
        <row r="23">
          <cell r="O23">
            <v>11111125021</v>
          </cell>
        </row>
        <row r="24">
          <cell r="O24">
            <v>11111125022</v>
          </cell>
        </row>
        <row r="25">
          <cell r="O25">
            <v>11111125023</v>
          </cell>
        </row>
        <row r="26">
          <cell r="O26">
            <v>11111125024</v>
          </cell>
        </row>
        <row r="27">
          <cell r="O27">
            <v>11111125025</v>
          </cell>
        </row>
        <row r="28">
          <cell r="O28">
            <v>11111125026</v>
          </cell>
        </row>
        <row r="29">
          <cell r="O29">
            <v>11111125027</v>
          </cell>
        </row>
        <row r="30">
          <cell r="O30">
            <v>11111125028</v>
          </cell>
        </row>
        <row r="31">
          <cell r="O31">
            <v>11111125030</v>
          </cell>
        </row>
        <row r="32">
          <cell r="O32">
            <v>11111125031</v>
          </cell>
        </row>
        <row r="33">
          <cell r="O33">
            <v>11111125033</v>
          </cell>
        </row>
        <row r="34">
          <cell r="O34">
            <v>11111125035</v>
          </cell>
        </row>
        <row r="35">
          <cell r="O35">
            <v>11111125036</v>
          </cell>
        </row>
        <row r="36">
          <cell r="O36">
            <v>11111125037</v>
          </cell>
        </row>
        <row r="37">
          <cell r="O37">
            <v>11111125038</v>
          </cell>
        </row>
        <row r="38">
          <cell r="O38">
            <v>11111125039</v>
          </cell>
        </row>
        <row r="39">
          <cell r="O39">
            <v>11111125040</v>
          </cell>
        </row>
        <row r="40">
          <cell r="O40">
            <v>11111125041</v>
          </cell>
        </row>
        <row r="41">
          <cell r="O41">
            <v>11111125042</v>
          </cell>
        </row>
        <row r="42">
          <cell r="O42">
            <v>11111125043</v>
          </cell>
        </row>
        <row r="43">
          <cell r="O43">
            <v>11111125044</v>
          </cell>
        </row>
        <row r="44">
          <cell r="O44">
            <v>11111125045</v>
          </cell>
        </row>
        <row r="45">
          <cell r="O45">
            <v>11111125048</v>
          </cell>
        </row>
        <row r="46">
          <cell r="O46">
            <v>11111125050</v>
          </cell>
        </row>
        <row r="47">
          <cell r="O47">
            <v>11111125055</v>
          </cell>
        </row>
        <row r="48">
          <cell r="O48">
            <v>11111125056</v>
          </cell>
        </row>
        <row r="49">
          <cell r="O49">
            <v>11111125057</v>
          </cell>
        </row>
        <row r="50">
          <cell r="O50">
            <v>11111125058</v>
          </cell>
        </row>
        <row r="51">
          <cell r="O51">
            <v>11111125059</v>
          </cell>
        </row>
        <row r="52">
          <cell r="O52">
            <v>11111125060</v>
          </cell>
        </row>
        <row r="53">
          <cell r="O53">
            <v>11111125061</v>
          </cell>
        </row>
        <row r="54">
          <cell r="O54">
            <v>111111251</v>
          </cell>
        </row>
        <row r="56">
          <cell r="O56">
            <v>11111125111</v>
          </cell>
        </row>
        <row r="57">
          <cell r="O57">
            <v>111111252</v>
          </cell>
        </row>
        <row r="59">
          <cell r="O59">
            <v>11111125213</v>
          </cell>
        </row>
        <row r="60">
          <cell r="O60">
            <v>11111125214</v>
          </cell>
        </row>
        <row r="61">
          <cell r="O61">
            <v>11111125215</v>
          </cell>
        </row>
        <row r="62">
          <cell r="O62">
            <v>11111125216</v>
          </cell>
        </row>
        <row r="63">
          <cell r="O63">
            <v>11111125217</v>
          </cell>
        </row>
        <row r="64">
          <cell r="O64">
            <v>11111125218</v>
          </cell>
        </row>
        <row r="65">
          <cell r="O65">
            <v>11111125219</v>
          </cell>
        </row>
        <row r="66">
          <cell r="O66">
            <v>11111125220</v>
          </cell>
        </row>
        <row r="67">
          <cell r="O67">
            <v>11111125221</v>
          </cell>
        </row>
        <row r="68">
          <cell r="O68">
            <v>11111125222</v>
          </cell>
        </row>
        <row r="69">
          <cell r="O69">
            <v>11111125223</v>
          </cell>
        </row>
        <row r="71">
          <cell r="O71">
            <v>11111125224</v>
          </cell>
        </row>
        <row r="72">
          <cell r="O72">
            <v>11111125225</v>
          </cell>
        </row>
        <row r="74">
          <cell r="O74">
            <v>11111125226</v>
          </cell>
        </row>
        <row r="75">
          <cell r="O75">
            <v>11111125227</v>
          </cell>
        </row>
        <row r="76">
          <cell r="O76">
            <v>11111125228</v>
          </cell>
        </row>
        <row r="77">
          <cell r="O77">
            <v>11111125229</v>
          </cell>
        </row>
        <row r="78">
          <cell r="O78">
            <v>11111125230</v>
          </cell>
        </row>
        <row r="79">
          <cell r="O79">
            <v>11111125231</v>
          </cell>
        </row>
        <row r="80">
          <cell r="O80">
            <v>11111125232</v>
          </cell>
        </row>
        <row r="81">
          <cell r="O81">
            <v>11111125233</v>
          </cell>
        </row>
        <row r="82">
          <cell r="O82">
            <v>11111125234</v>
          </cell>
        </row>
        <row r="83">
          <cell r="O83">
            <v>11111125235</v>
          </cell>
        </row>
        <row r="84">
          <cell r="O84">
            <v>11111125236</v>
          </cell>
        </row>
        <row r="85">
          <cell r="O85">
            <v>11111125237</v>
          </cell>
        </row>
        <row r="86">
          <cell r="O86">
            <v>11111125238</v>
          </cell>
        </row>
        <row r="87">
          <cell r="O87">
            <v>11111125239</v>
          </cell>
        </row>
        <row r="88">
          <cell r="O88">
            <v>11111125240</v>
          </cell>
        </row>
        <row r="89">
          <cell r="O89">
            <v>11111125241</v>
          </cell>
        </row>
        <row r="90">
          <cell r="O90">
            <v>11111125243</v>
          </cell>
        </row>
        <row r="91">
          <cell r="O91">
            <v>11111125244</v>
          </cell>
        </row>
        <row r="92">
          <cell r="O92">
            <v>11111125245</v>
          </cell>
        </row>
        <row r="93">
          <cell r="O93">
            <v>11111125246</v>
          </cell>
        </row>
        <row r="94">
          <cell r="O94">
            <v>11111125247</v>
          </cell>
        </row>
        <row r="95">
          <cell r="O95">
            <v>11111125248</v>
          </cell>
        </row>
        <row r="96">
          <cell r="O96">
            <v>11111125249</v>
          </cell>
        </row>
        <row r="97">
          <cell r="O97">
            <v>11111125250</v>
          </cell>
        </row>
        <row r="98">
          <cell r="O98">
            <v>11111125252</v>
          </cell>
        </row>
        <row r="99">
          <cell r="O99">
            <v>11111125253</v>
          </cell>
        </row>
        <row r="100">
          <cell r="O100">
            <v>11111125254</v>
          </cell>
        </row>
        <row r="101">
          <cell r="O101">
            <v>11111125255</v>
          </cell>
        </row>
        <row r="102">
          <cell r="O102">
            <v>11111125256</v>
          </cell>
        </row>
        <row r="103">
          <cell r="O103">
            <v>11111125257</v>
          </cell>
        </row>
        <row r="104">
          <cell r="O104">
            <v>11111125258</v>
          </cell>
        </row>
        <row r="105">
          <cell r="O105">
            <v>11111125259</v>
          </cell>
        </row>
        <row r="106">
          <cell r="O106">
            <v>11111125261</v>
          </cell>
        </row>
        <row r="107">
          <cell r="O107">
            <v>11111125262</v>
          </cell>
        </row>
        <row r="108">
          <cell r="O108">
            <v>11111125263</v>
          </cell>
        </row>
        <row r="109">
          <cell r="O109">
            <v>11111125264</v>
          </cell>
        </row>
        <row r="110">
          <cell r="O110">
            <v>111111253</v>
          </cell>
        </row>
        <row r="112">
          <cell r="O112">
            <v>11111125311</v>
          </cell>
        </row>
        <row r="113">
          <cell r="O113">
            <v>11111125312</v>
          </cell>
        </row>
        <row r="114">
          <cell r="O114">
            <v>11111125313</v>
          </cell>
        </row>
        <row r="115">
          <cell r="O115">
            <v>111111254</v>
          </cell>
        </row>
        <row r="117">
          <cell r="O117">
            <v>11111125411</v>
          </cell>
        </row>
        <row r="118">
          <cell r="O118">
            <v>111111255</v>
          </cell>
        </row>
        <row r="120">
          <cell r="O120">
            <v>11111125512</v>
          </cell>
        </row>
        <row r="121">
          <cell r="O121">
            <v>11111125514</v>
          </cell>
        </row>
        <row r="122">
          <cell r="O122">
            <v>11111125515</v>
          </cell>
        </row>
        <row r="123">
          <cell r="O123">
            <v>111111256</v>
          </cell>
        </row>
        <row r="125">
          <cell r="O125">
            <v>11111125612</v>
          </cell>
        </row>
        <row r="126">
          <cell r="O126">
            <v>11111125613</v>
          </cell>
        </row>
        <row r="127">
          <cell r="O127">
            <v>11111125614</v>
          </cell>
        </row>
        <row r="128">
          <cell r="O128">
            <v>111111257</v>
          </cell>
        </row>
        <row r="130">
          <cell r="O130">
            <v>11111125711</v>
          </cell>
        </row>
        <row r="131">
          <cell r="O131">
            <v>11111125713</v>
          </cell>
        </row>
        <row r="132">
          <cell r="O132">
            <v>11111125714</v>
          </cell>
        </row>
        <row r="133">
          <cell r="O133">
            <v>11111125722</v>
          </cell>
        </row>
        <row r="135">
          <cell r="O135">
            <v>11111125716</v>
          </cell>
        </row>
        <row r="136">
          <cell r="O136">
            <v>11111125717</v>
          </cell>
        </row>
        <row r="137">
          <cell r="O137">
            <v>11111125718</v>
          </cell>
        </row>
        <row r="138">
          <cell r="O138">
            <v>11111125719</v>
          </cell>
        </row>
        <row r="139">
          <cell r="O139">
            <v>11111125720</v>
          </cell>
        </row>
        <row r="140">
          <cell r="O140">
            <v>11111125721</v>
          </cell>
        </row>
        <row r="141">
          <cell r="O141">
            <v>111111258</v>
          </cell>
        </row>
        <row r="143">
          <cell r="O143">
            <v>11111125811</v>
          </cell>
        </row>
        <row r="144">
          <cell r="O144">
            <v>11111125812</v>
          </cell>
        </row>
        <row r="145">
          <cell r="O145">
            <v>111111259</v>
          </cell>
        </row>
        <row r="147">
          <cell r="O147">
            <v>11111125911</v>
          </cell>
        </row>
        <row r="148">
          <cell r="O148">
            <v>11111125912</v>
          </cell>
        </row>
        <row r="149">
          <cell r="O149">
            <v>111111260</v>
          </cell>
        </row>
        <row r="151">
          <cell r="O151">
            <v>11111126011</v>
          </cell>
        </row>
        <row r="152">
          <cell r="O152">
            <v>11111126012</v>
          </cell>
        </row>
        <row r="153">
          <cell r="O153">
            <v>11112</v>
          </cell>
        </row>
        <row r="154">
          <cell r="O154">
            <v>1111113</v>
          </cell>
        </row>
        <row r="155">
          <cell r="O155">
            <v>111111350</v>
          </cell>
        </row>
        <row r="157">
          <cell r="O157">
            <v>11112135011</v>
          </cell>
        </row>
        <row r="158">
          <cell r="O158">
            <v>111121351</v>
          </cell>
        </row>
        <row r="160">
          <cell r="O160">
            <v>11112135111</v>
          </cell>
        </row>
        <row r="161">
          <cell r="O161">
            <v>11112135112</v>
          </cell>
        </row>
        <row r="162">
          <cell r="O162">
            <v>1111213513</v>
          </cell>
        </row>
        <row r="163">
          <cell r="O163">
            <v>1111114</v>
          </cell>
        </row>
        <row r="164">
          <cell r="O164">
            <v>111121450</v>
          </cell>
        </row>
        <row r="166">
          <cell r="O166">
            <v>11112145011</v>
          </cell>
        </row>
        <row r="167">
          <cell r="O167">
            <v>11112145012</v>
          </cell>
        </row>
        <row r="168">
          <cell r="O168">
            <v>11112145013</v>
          </cell>
        </row>
        <row r="169">
          <cell r="O169">
            <v>11112145014</v>
          </cell>
        </row>
        <row r="170">
          <cell r="O170">
            <v>11112145015</v>
          </cell>
        </row>
        <row r="171">
          <cell r="O171">
            <v>1111115</v>
          </cell>
        </row>
        <row r="172">
          <cell r="O172">
            <v>111111550</v>
          </cell>
        </row>
        <row r="174">
          <cell r="O174">
            <v>11112155011</v>
          </cell>
        </row>
        <row r="175">
          <cell r="O175">
            <v>11112155012</v>
          </cell>
        </row>
        <row r="176">
          <cell r="O176">
            <v>11112155013</v>
          </cell>
        </row>
        <row r="177">
          <cell r="O177">
            <v>11112155014</v>
          </cell>
        </row>
        <row r="178">
          <cell r="O178">
            <v>11112155015</v>
          </cell>
        </row>
        <row r="179">
          <cell r="O179">
            <v>11111155016</v>
          </cell>
        </row>
        <row r="180">
          <cell r="O180">
            <v>11111155017</v>
          </cell>
        </row>
        <row r="181">
          <cell r="O181">
            <v>11111155018</v>
          </cell>
        </row>
        <row r="182">
          <cell r="O182">
            <v>1112</v>
          </cell>
        </row>
        <row r="183">
          <cell r="O183">
            <v>11121</v>
          </cell>
        </row>
        <row r="184">
          <cell r="O184">
            <v>1112112</v>
          </cell>
        </row>
        <row r="185">
          <cell r="O185">
            <v>111211250</v>
          </cell>
        </row>
        <row r="187">
          <cell r="O187">
            <v>11121125011</v>
          </cell>
        </row>
        <row r="188">
          <cell r="O188">
            <v>11121125012</v>
          </cell>
        </row>
        <row r="189">
          <cell r="O189">
            <v>11121125013</v>
          </cell>
        </row>
        <row r="190">
          <cell r="O190">
            <v>111211251</v>
          </cell>
        </row>
        <row r="192">
          <cell r="O192">
            <v>11121125111</v>
          </cell>
        </row>
        <row r="193">
          <cell r="O193">
            <v>11121125112</v>
          </cell>
        </row>
        <row r="194">
          <cell r="O194">
            <v>11121125113</v>
          </cell>
        </row>
        <row r="196">
          <cell r="O196">
            <v>11121125114</v>
          </cell>
        </row>
        <row r="197">
          <cell r="O197">
            <v>11121125115</v>
          </cell>
        </row>
        <row r="198">
          <cell r="O198">
            <v>11121125116</v>
          </cell>
        </row>
        <row r="199">
          <cell r="O199">
            <v>111211252</v>
          </cell>
        </row>
        <row r="201">
          <cell r="O201">
            <v>11121125212</v>
          </cell>
        </row>
        <row r="202">
          <cell r="O202">
            <v>11121125213</v>
          </cell>
        </row>
        <row r="203">
          <cell r="O203">
            <v>11121125214</v>
          </cell>
        </row>
        <row r="205">
          <cell r="O205">
            <v>11121125215</v>
          </cell>
        </row>
        <row r="206">
          <cell r="O206">
            <v>11121125216</v>
          </cell>
        </row>
        <row r="207">
          <cell r="O207">
            <v>11121125217</v>
          </cell>
        </row>
        <row r="208">
          <cell r="O208">
            <v>11121125218</v>
          </cell>
        </row>
        <row r="209">
          <cell r="O209">
            <v>11121125219</v>
          </cell>
        </row>
        <row r="210">
          <cell r="O210">
            <v>11121125220</v>
          </cell>
        </row>
        <row r="211">
          <cell r="O211">
            <v>11121125221</v>
          </cell>
        </row>
        <row r="212">
          <cell r="O212">
            <v>11121125222</v>
          </cell>
        </row>
        <row r="213">
          <cell r="O213">
            <v>11121125225</v>
          </cell>
        </row>
        <row r="214">
          <cell r="O214">
            <v>11121125226</v>
          </cell>
        </row>
        <row r="215">
          <cell r="O215">
            <v>11121125227</v>
          </cell>
        </row>
        <row r="216">
          <cell r="O216">
            <v>11121125228</v>
          </cell>
        </row>
        <row r="217">
          <cell r="O217">
            <v>111211253</v>
          </cell>
        </row>
        <row r="219">
          <cell r="O219">
            <v>11121125311</v>
          </cell>
        </row>
        <row r="220">
          <cell r="O220">
            <v>111211254</v>
          </cell>
        </row>
        <row r="222">
          <cell r="O222">
            <v>11121125411</v>
          </cell>
        </row>
        <row r="224">
          <cell r="O224">
            <v>11121125412</v>
          </cell>
        </row>
        <row r="225">
          <cell r="O225">
            <v>11121125413</v>
          </cell>
        </row>
        <row r="226">
          <cell r="O226">
            <v>11121125414</v>
          </cell>
        </row>
        <row r="227">
          <cell r="O227">
            <v>11121125415</v>
          </cell>
        </row>
        <row r="228">
          <cell r="O228">
            <v>11121125416</v>
          </cell>
        </row>
        <row r="229">
          <cell r="O229">
            <v>11121125417</v>
          </cell>
        </row>
        <row r="230">
          <cell r="O230">
            <v>11121125418</v>
          </cell>
        </row>
        <row r="231">
          <cell r="O231">
            <v>11121125419</v>
          </cell>
        </row>
        <row r="232">
          <cell r="O232">
            <v>11121125420</v>
          </cell>
        </row>
        <row r="233">
          <cell r="O233">
            <v>11121125421</v>
          </cell>
        </row>
        <row r="234">
          <cell r="O234">
            <v>11121125422</v>
          </cell>
        </row>
        <row r="235">
          <cell r="O235">
            <v>111211255</v>
          </cell>
        </row>
        <row r="237">
          <cell r="O237">
            <v>11121125511</v>
          </cell>
        </row>
        <row r="238">
          <cell r="O238">
            <v>11121125512</v>
          </cell>
        </row>
        <row r="239">
          <cell r="O239">
            <v>11121125513</v>
          </cell>
        </row>
        <row r="240">
          <cell r="O240">
            <v>11121125514</v>
          </cell>
        </row>
        <row r="241">
          <cell r="O241">
            <v>11121125515</v>
          </cell>
        </row>
        <row r="243">
          <cell r="O243">
            <v>11121125516</v>
          </cell>
        </row>
        <row r="244">
          <cell r="O244">
            <v>11121125517</v>
          </cell>
        </row>
        <row r="245">
          <cell r="O245">
            <v>11121125518</v>
          </cell>
        </row>
        <row r="246">
          <cell r="O246">
            <v>11121125519</v>
          </cell>
        </row>
        <row r="247">
          <cell r="O247">
            <v>11121125520</v>
          </cell>
        </row>
        <row r="248">
          <cell r="O248">
            <v>11121125521</v>
          </cell>
        </row>
        <row r="249">
          <cell r="O249">
            <v>11121125522</v>
          </cell>
        </row>
        <row r="250">
          <cell r="O250">
            <v>11121125523</v>
          </cell>
        </row>
        <row r="251">
          <cell r="O251">
            <v>11121125524</v>
          </cell>
        </row>
        <row r="252">
          <cell r="O252">
            <v>11121125525</v>
          </cell>
        </row>
        <row r="253">
          <cell r="O253">
            <v>11121125526</v>
          </cell>
        </row>
        <row r="254">
          <cell r="O254">
            <v>11121125527</v>
          </cell>
        </row>
        <row r="255">
          <cell r="O255">
            <v>111211256</v>
          </cell>
        </row>
        <row r="257">
          <cell r="O257">
            <v>11121125611</v>
          </cell>
        </row>
        <row r="258">
          <cell r="O258">
            <v>11121</v>
          </cell>
        </row>
        <row r="259">
          <cell r="O259">
            <v>1112213</v>
          </cell>
        </row>
        <row r="260">
          <cell r="O260">
            <v>111211350</v>
          </cell>
        </row>
        <row r="262">
          <cell r="O262">
            <v>11122135011</v>
          </cell>
        </row>
        <row r="263">
          <cell r="O263">
            <v>11122135012</v>
          </cell>
        </row>
        <row r="264">
          <cell r="O264">
            <v>11122135013</v>
          </cell>
        </row>
        <row r="265">
          <cell r="O265">
            <v>1112214</v>
          </cell>
        </row>
        <row r="266">
          <cell r="O266">
            <v>111211450</v>
          </cell>
        </row>
        <row r="268">
          <cell r="O268">
            <v>11122145011</v>
          </cell>
        </row>
        <row r="269">
          <cell r="O269">
            <v>11122145012</v>
          </cell>
        </row>
        <row r="270">
          <cell r="O270">
            <v>1112215</v>
          </cell>
        </row>
        <row r="271">
          <cell r="O271">
            <v>111211550</v>
          </cell>
        </row>
        <row r="273">
          <cell r="O273">
            <v>11122155011</v>
          </cell>
        </row>
        <row r="274">
          <cell r="O274">
            <v>11122155012</v>
          </cell>
        </row>
        <row r="275">
          <cell r="O275">
            <v>11122155013</v>
          </cell>
        </row>
        <row r="276">
          <cell r="O276">
            <v>11122155014</v>
          </cell>
        </row>
        <row r="277">
          <cell r="O277">
            <v>11122155015</v>
          </cell>
        </row>
        <row r="278">
          <cell r="O278">
            <v>11122155016</v>
          </cell>
        </row>
        <row r="279">
          <cell r="O279">
            <v>11122155017</v>
          </cell>
        </row>
        <row r="280">
          <cell r="O280">
            <v>11122155018</v>
          </cell>
        </row>
        <row r="281">
          <cell r="O281">
            <v>11122155019</v>
          </cell>
        </row>
        <row r="282">
          <cell r="O282">
            <v>1112216</v>
          </cell>
        </row>
        <row r="283">
          <cell r="O283">
            <v>111211650</v>
          </cell>
        </row>
        <row r="285">
          <cell r="O285">
            <v>11122165011</v>
          </cell>
        </row>
        <row r="286">
          <cell r="O286">
            <v>11122165012</v>
          </cell>
        </row>
        <row r="287">
          <cell r="O287">
            <v>11122165013</v>
          </cell>
        </row>
        <row r="288">
          <cell r="O288">
            <v>1112121</v>
          </cell>
        </row>
        <row r="289">
          <cell r="O289">
            <v>111212150</v>
          </cell>
        </row>
        <row r="291">
          <cell r="O291">
            <v>11122215011</v>
          </cell>
        </row>
        <row r="292">
          <cell r="O292">
            <v>1112122</v>
          </cell>
        </row>
        <row r="293">
          <cell r="O293">
            <v>111212250</v>
          </cell>
        </row>
        <row r="295">
          <cell r="O295">
            <v>11122225011</v>
          </cell>
        </row>
        <row r="296">
          <cell r="O296">
            <v>11122225012</v>
          </cell>
        </row>
        <row r="297">
          <cell r="O297">
            <v>1112225</v>
          </cell>
        </row>
        <row r="298">
          <cell r="O298">
            <v>111212550</v>
          </cell>
        </row>
        <row r="300">
          <cell r="O300">
            <v>11122255011</v>
          </cell>
        </row>
        <row r="301">
          <cell r="O301">
            <v>1113</v>
          </cell>
        </row>
        <row r="302">
          <cell r="O302">
            <v>11131</v>
          </cell>
        </row>
        <row r="303">
          <cell r="O303">
            <v>1113112</v>
          </cell>
        </row>
        <row r="304">
          <cell r="O304">
            <v>111311250</v>
          </cell>
        </row>
        <row r="306">
          <cell r="O306">
            <v>11131125011</v>
          </cell>
        </row>
        <row r="307">
          <cell r="O307">
            <v>11131125012</v>
          </cell>
        </row>
        <row r="308">
          <cell r="O308">
            <v>11131125013</v>
          </cell>
        </row>
        <row r="309">
          <cell r="O309">
            <v>11131125014</v>
          </cell>
        </row>
        <row r="310">
          <cell r="O310">
            <v>11131125015</v>
          </cell>
        </row>
        <row r="311">
          <cell r="O311">
            <v>11131125016</v>
          </cell>
        </row>
        <row r="312">
          <cell r="O312">
            <v>11131125017</v>
          </cell>
        </row>
        <row r="313">
          <cell r="O313">
            <v>11131125018</v>
          </cell>
        </row>
        <row r="314">
          <cell r="O314">
            <v>11131125019</v>
          </cell>
        </row>
        <row r="315">
          <cell r="O315">
            <v>11131125020</v>
          </cell>
        </row>
        <row r="316">
          <cell r="O316">
            <v>11131125021</v>
          </cell>
        </row>
        <row r="317">
          <cell r="O317">
            <v>11131125022</v>
          </cell>
        </row>
        <row r="318">
          <cell r="O318">
            <v>11131125023</v>
          </cell>
        </row>
        <row r="319">
          <cell r="O319">
            <v>11131125024</v>
          </cell>
        </row>
        <row r="320">
          <cell r="O320">
            <v>11131125025</v>
          </cell>
        </row>
        <row r="321">
          <cell r="O321">
            <v>11131125026</v>
          </cell>
        </row>
        <row r="322">
          <cell r="O322">
            <v>11131125027</v>
          </cell>
        </row>
        <row r="323">
          <cell r="O323">
            <v>11131125028</v>
          </cell>
        </row>
        <row r="324">
          <cell r="O324">
            <v>11131125029</v>
          </cell>
        </row>
        <row r="325">
          <cell r="O325">
            <v>11131125030</v>
          </cell>
        </row>
        <row r="326">
          <cell r="O326">
            <v>11131125031</v>
          </cell>
        </row>
        <row r="327">
          <cell r="O327">
            <v>11131125032</v>
          </cell>
        </row>
        <row r="328">
          <cell r="O328">
            <v>111311252</v>
          </cell>
        </row>
        <row r="330">
          <cell r="O330">
            <v>11131125211</v>
          </cell>
        </row>
        <row r="331">
          <cell r="O331">
            <v>11131125212</v>
          </cell>
        </row>
        <row r="332">
          <cell r="O332">
            <v>11131125213</v>
          </cell>
        </row>
        <row r="333">
          <cell r="O333">
            <v>11131125214</v>
          </cell>
        </row>
        <row r="334">
          <cell r="O334">
            <v>11131125215</v>
          </cell>
        </row>
        <row r="335">
          <cell r="O335">
            <v>11131125216</v>
          </cell>
        </row>
        <row r="336">
          <cell r="O336">
            <v>11131125217</v>
          </cell>
        </row>
        <row r="338">
          <cell r="O338">
            <v>11131125218</v>
          </cell>
        </row>
        <row r="339">
          <cell r="O339">
            <v>11131125219</v>
          </cell>
        </row>
        <row r="340">
          <cell r="O340">
            <v>11131125220</v>
          </cell>
        </row>
        <row r="341">
          <cell r="O341">
            <v>11131125221</v>
          </cell>
        </row>
        <row r="342">
          <cell r="O342">
            <v>111311253</v>
          </cell>
        </row>
        <row r="344">
          <cell r="O344">
            <v>11131125311</v>
          </cell>
        </row>
        <row r="345">
          <cell r="O345">
            <v>111311254</v>
          </cell>
        </row>
        <row r="347">
          <cell r="O347">
            <v>11131125411</v>
          </cell>
        </row>
        <row r="348">
          <cell r="O348">
            <v>11131125412</v>
          </cell>
        </row>
        <row r="349">
          <cell r="O349">
            <v>11131125413</v>
          </cell>
        </row>
        <row r="350">
          <cell r="O350">
            <v>11131125414</v>
          </cell>
        </row>
        <row r="351">
          <cell r="O351">
            <v>11131125415</v>
          </cell>
        </row>
        <row r="352">
          <cell r="O352">
            <v>11131125416</v>
          </cell>
        </row>
        <row r="353">
          <cell r="O353">
            <v>11131125417</v>
          </cell>
        </row>
        <row r="354">
          <cell r="O354">
            <v>11131125418</v>
          </cell>
        </row>
        <row r="355">
          <cell r="O355">
            <v>11131125419</v>
          </cell>
        </row>
        <row r="356">
          <cell r="O356">
            <v>11131125420</v>
          </cell>
        </row>
        <row r="357">
          <cell r="O357">
            <v>11131125421</v>
          </cell>
        </row>
        <row r="358">
          <cell r="O358">
            <v>11131125422</v>
          </cell>
        </row>
        <row r="359">
          <cell r="O359">
            <v>11131125423</v>
          </cell>
        </row>
        <row r="360">
          <cell r="O360">
            <v>11131125424</v>
          </cell>
        </row>
        <row r="361">
          <cell r="O361">
            <v>11131125425</v>
          </cell>
        </row>
        <row r="362">
          <cell r="O362">
            <v>11131125426</v>
          </cell>
        </row>
        <row r="363">
          <cell r="O363">
            <v>11131125427</v>
          </cell>
        </row>
        <row r="364">
          <cell r="O364">
            <v>11131125428</v>
          </cell>
        </row>
        <row r="365">
          <cell r="O365">
            <v>11131125429</v>
          </cell>
        </row>
        <row r="366">
          <cell r="O366">
            <v>11131125430</v>
          </cell>
        </row>
        <row r="367">
          <cell r="O367">
            <v>11131125431</v>
          </cell>
        </row>
        <row r="368">
          <cell r="O368">
            <v>11131125432</v>
          </cell>
        </row>
        <row r="369">
          <cell r="O369">
            <v>11131125433</v>
          </cell>
        </row>
        <row r="370">
          <cell r="O370">
            <v>11131125434</v>
          </cell>
        </row>
        <row r="371">
          <cell r="O371">
            <v>11131125435</v>
          </cell>
        </row>
        <row r="372">
          <cell r="O372">
            <v>11131125436</v>
          </cell>
        </row>
        <row r="373">
          <cell r="O373">
            <v>11131125437</v>
          </cell>
        </row>
        <row r="374">
          <cell r="O374">
            <v>11131125438</v>
          </cell>
        </row>
        <row r="375">
          <cell r="O375">
            <v>11131125487</v>
          </cell>
        </row>
        <row r="376">
          <cell r="O376">
            <v>11131125488</v>
          </cell>
        </row>
        <row r="377">
          <cell r="O377">
            <v>11131125489</v>
          </cell>
        </row>
        <row r="378">
          <cell r="O378">
            <v>11131125490</v>
          </cell>
        </row>
        <row r="379">
          <cell r="O379">
            <v>11131125491</v>
          </cell>
        </row>
        <row r="380">
          <cell r="O380">
            <v>11131125492</v>
          </cell>
        </row>
        <row r="381">
          <cell r="O381">
            <v>11131125493</v>
          </cell>
        </row>
        <row r="382">
          <cell r="O382">
            <v>11131125494</v>
          </cell>
        </row>
        <row r="383">
          <cell r="O383">
            <v>11131125495</v>
          </cell>
        </row>
        <row r="385">
          <cell r="O385">
            <v>11131125439</v>
          </cell>
        </row>
        <row r="386">
          <cell r="O386">
            <v>11131125440</v>
          </cell>
        </row>
        <row r="387">
          <cell r="O387">
            <v>11131125441</v>
          </cell>
        </row>
        <row r="388">
          <cell r="O388">
            <v>11131125442</v>
          </cell>
        </row>
        <row r="390">
          <cell r="O390">
            <v>11131125443</v>
          </cell>
        </row>
        <row r="391">
          <cell r="O391">
            <v>11131125444</v>
          </cell>
        </row>
        <row r="392">
          <cell r="O392">
            <v>11131125445</v>
          </cell>
        </row>
        <row r="393">
          <cell r="O393">
            <v>11131125446</v>
          </cell>
        </row>
        <row r="394">
          <cell r="O394">
            <v>11131125447</v>
          </cell>
        </row>
        <row r="395">
          <cell r="O395">
            <v>11131125448</v>
          </cell>
        </row>
        <row r="396">
          <cell r="O396">
            <v>11131125449</v>
          </cell>
        </row>
        <row r="397">
          <cell r="O397">
            <v>11131125451</v>
          </cell>
        </row>
        <row r="398">
          <cell r="O398">
            <v>11131125452</v>
          </cell>
        </row>
        <row r="399">
          <cell r="O399">
            <v>11131125453</v>
          </cell>
        </row>
        <row r="400">
          <cell r="O400">
            <v>11131125454</v>
          </cell>
        </row>
        <row r="401">
          <cell r="O401">
            <v>11131125455</v>
          </cell>
        </row>
        <row r="402">
          <cell r="O402">
            <v>11131125456</v>
          </cell>
        </row>
        <row r="403">
          <cell r="O403">
            <v>11131125457</v>
          </cell>
        </row>
        <row r="404">
          <cell r="O404">
            <v>11131125458</v>
          </cell>
        </row>
        <row r="405">
          <cell r="O405">
            <v>11131125459</v>
          </cell>
        </row>
        <row r="406">
          <cell r="O406">
            <v>11131125460</v>
          </cell>
        </row>
        <row r="407">
          <cell r="O407">
            <v>11131125461</v>
          </cell>
        </row>
        <row r="408">
          <cell r="O408">
            <v>11131125462</v>
          </cell>
        </row>
        <row r="409">
          <cell r="O409">
            <v>11131125463</v>
          </cell>
        </row>
        <row r="410">
          <cell r="O410">
            <v>11131125464</v>
          </cell>
        </row>
        <row r="411">
          <cell r="O411">
            <v>11131125465</v>
          </cell>
        </row>
        <row r="412">
          <cell r="O412">
            <v>11131125466</v>
          </cell>
        </row>
        <row r="413">
          <cell r="O413">
            <v>11131125467</v>
          </cell>
        </row>
        <row r="414">
          <cell r="O414">
            <v>11131125468</v>
          </cell>
        </row>
        <row r="415">
          <cell r="O415">
            <v>11131125469</v>
          </cell>
        </row>
        <row r="416">
          <cell r="O416">
            <v>11131125470</v>
          </cell>
        </row>
        <row r="417">
          <cell r="O417">
            <v>11131125471</v>
          </cell>
        </row>
        <row r="418">
          <cell r="O418">
            <v>11131125472</v>
          </cell>
        </row>
        <row r="419">
          <cell r="O419">
            <v>11131125473</v>
          </cell>
        </row>
        <row r="420">
          <cell r="O420">
            <v>11131125474</v>
          </cell>
        </row>
        <row r="421">
          <cell r="O421">
            <v>11131125475</v>
          </cell>
        </row>
        <row r="422">
          <cell r="O422">
            <v>11131125476</v>
          </cell>
        </row>
        <row r="423">
          <cell r="O423">
            <v>11131125477</v>
          </cell>
        </row>
        <row r="424">
          <cell r="O424">
            <v>11131125478</v>
          </cell>
        </row>
        <row r="425">
          <cell r="O425">
            <v>11131125479</v>
          </cell>
        </row>
        <row r="426">
          <cell r="O426">
            <v>11131125480</v>
          </cell>
        </row>
        <row r="427">
          <cell r="O427">
            <v>11131125481</v>
          </cell>
        </row>
        <row r="428">
          <cell r="O428">
            <v>11131125482</v>
          </cell>
        </row>
        <row r="429">
          <cell r="O429">
            <v>11131125483</v>
          </cell>
        </row>
        <row r="430">
          <cell r="O430">
            <v>11131125484</v>
          </cell>
        </row>
        <row r="431">
          <cell r="O431">
            <v>11131125485</v>
          </cell>
        </row>
        <row r="432">
          <cell r="O432">
            <v>11131125486</v>
          </cell>
        </row>
        <row r="433">
          <cell r="O433">
            <v>11131125496</v>
          </cell>
        </row>
        <row r="434">
          <cell r="O434">
            <v>11131125497</v>
          </cell>
        </row>
        <row r="435">
          <cell r="O435">
            <v>11131125498</v>
          </cell>
        </row>
        <row r="436">
          <cell r="O436">
            <v>11131125499</v>
          </cell>
        </row>
        <row r="437">
          <cell r="O437">
            <v>111311254100</v>
          </cell>
        </row>
        <row r="438">
          <cell r="O438">
            <v>111311254101</v>
          </cell>
        </row>
        <row r="439">
          <cell r="O439">
            <v>111311254102</v>
          </cell>
        </row>
        <row r="440">
          <cell r="O440">
            <v>111311254103</v>
          </cell>
        </row>
        <row r="441">
          <cell r="O441">
            <v>111311254104</v>
          </cell>
        </row>
        <row r="442">
          <cell r="O442">
            <v>111311255</v>
          </cell>
        </row>
        <row r="444">
          <cell r="O444">
            <v>11131125511</v>
          </cell>
        </row>
        <row r="445">
          <cell r="O445">
            <v>11131125512</v>
          </cell>
        </row>
        <row r="447">
          <cell r="O447">
            <v>11131125513</v>
          </cell>
        </row>
        <row r="449">
          <cell r="O449">
            <v>11131125514</v>
          </cell>
        </row>
        <row r="450">
          <cell r="O450">
            <v>11131125515</v>
          </cell>
        </row>
        <row r="451">
          <cell r="O451">
            <v>11131125516</v>
          </cell>
        </row>
        <row r="452">
          <cell r="O452">
            <v>11131125517</v>
          </cell>
        </row>
        <row r="453">
          <cell r="O453">
            <v>11131125518</v>
          </cell>
        </row>
        <row r="454">
          <cell r="O454">
            <v>111311256</v>
          </cell>
        </row>
        <row r="456">
          <cell r="O456">
            <v>11131125611</v>
          </cell>
        </row>
        <row r="457">
          <cell r="O457">
            <v>11131125612</v>
          </cell>
        </row>
        <row r="458">
          <cell r="O458">
            <v>11131125613</v>
          </cell>
        </row>
        <row r="459">
          <cell r="O459" t="str">
            <v>1113-12-12-57</v>
          </cell>
        </row>
        <row r="461">
          <cell r="O461">
            <v>11131125711</v>
          </cell>
        </row>
        <row r="462">
          <cell r="O462">
            <v>11131125712</v>
          </cell>
        </row>
        <row r="464">
          <cell r="O464">
            <v>11131125713</v>
          </cell>
        </row>
        <row r="465">
          <cell r="O465">
            <v>11131125714</v>
          </cell>
        </row>
        <row r="466">
          <cell r="O466">
            <v>11131125715</v>
          </cell>
        </row>
        <row r="467">
          <cell r="O467">
            <v>11131125716</v>
          </cell>
        </row>
        <row r="468">
          <cell r="O468">
            <v>1114</v>
          </cell>
        </row>
        <row r="469">
          <cell r="O469">
            <v>11141</v>
          </cell>
        </row>
        <row r="470">
          <cell r="O470">
            <v>1114112</v>
          </cell>
        </row>
        <row r="471">
          <cell r="O471">
            <v>111411250</v>
          </cell>
        </row>
        <row r="473">
          <cell r="O473">
            <v>11141125011</v>
          </cell>
        </row>
        <row r="474">
          <cell r="O474">
            <v>11141125012</v>
          </cell>
        </row>
        <row r="475">
          <cell r="O475">
            <v>11141125013</v>
          </cell>
        </row>
        <row r="476">
          <cell r="O476">
            <v>11141125014</v>
          </cell>
        </row>
        <row r="477">
          <cell r="O477">
            <v>11141125015</v>
          </cell>
        </row>
        <row r="478">
          <cell r="O478">
            <v>11141125016</v>
          </cell>
        </row>
        <row r="479">
          <cell r="O479">
            <v>11141125017</v>
          </cell>
        </row>
        <row r="480">
          <cell r="O480">
            <v>11141125018</v>
          </cell>
        </row>
        <row r="481">
          <cell r="O481">
            <v>11141125019</v>
          </cell>
        </row>
        <row r="482">
          <cell r="O482">
            <v>11141125020</v>
          </cell>
        </row>
        <row r="483">
          <cell r="O483">
            <v>11141125021</v>
          </cell>
        </row>
        <row r="484">
          <cell r="O484">
            <v>11141125022</v>
          </cell>
        </row>
        <row r="485">
          <cell r="O485">
            <v>11141125023</v>
          </cell>
        </row>
        <row r="486">
          <cell r="O486">
            <v>11141125024</v>
          </cell>
        </row>
        <row r="487">
          <cell r="O487">
            <v>11141125025</v>
          </cell>
        </row>
        <row r="488">
          <cell r="O488">
            <v>11141125026</v>
          </cell>
        </row>
        <row r="489">
          <cell r="O489">
            <v>11141125027</v>
          </cell>
        </row>
        <row r="490">
          <cell r="O490">
            <v>11141125028</v>
          </cell>
        </row>
        <row r="491">
          <cell r="O491">
            <v>11141125029</v>
          </cell>
        </row>
        <row r="492">
          <cell r="O492">
            <v>111411251</v>
          </cell>
        </row>
        <row r="494">
          <cell r="O494">
            <v>11141125111</v>
          </cell>
        </row>
        <row r="495">
          <cell r="O495">
            <v>11141125112</v>
          </cell>
        </row>
        <row r="496">
          <cell r="O496">
            <v>11141125113</v>
          </cell>
        </row>
        <row r="497">
          <cell r="O497">
            <v>11141125114</v>
          </cell>
        </row>
        <row r="498">
          <cell r="O498">
            <v>11141125115</v>
          </cell>
        </row>
        <row r="499">
          <cell r="O499">
            <v>111411252</v>
          </cell>
        </row>
        <row r="501">
          <cell r="O501">
            <v>11141125211</v>
          </cell>
        </row>
        <row r="502">
          <cell r="O502">
            <v>11141125213</v>
          </cell>
        </row>
        <row r="503">
          <cell r="O503">
            <v>11141125214</v>
          </cell>
        </row>
        <row r="504">
          <cell r="O504">
            <v>11141125215</v>
          </cell>
        </row>
        <row r="505">
          <cell r="O505">
            <v>11141125216</v>
          </cell>
        </row>
        <row r="506">
          <cell r="O506">
            <v>11141125217</v>
          </cell>
        </row>
        <row r="507">
          <cell r="O507">
            <v>11141125218</v>
          </cell>
        </row>
        <row r="508">
          <cell r="O508">
            <v>11141125219</v>
          </cell>
        </row>
        <row r="509">
          <cell r="O509">
            <v>11141125221</v>
          </cell>
        </row>
        <row r="510">
          <cell r="O510">
            <v>11141125222</v>
          </cell>
        </row>
        <row r="511">
          <cell r="O511">
            <v>11141125225</v>
          </cell>
        </row>
        <row r="512">
          <cell r="O512">
            <v>11141125226</v>
          </cell>
        </row>
        <row r="513">
          <cell r="O513">
            <v>11141125227</v>
          </cell>
        </row>
        <row r="514">
          <cell r="O514">
            <v>11141125228</v>
          </cell>
        </row>
        <row r="515">
          <cell r="O515">
            <v>11141125229</v>
          </cell>
        </row>
        <row r="516">
          <cell r="O516">
            <v>11141125230</v>
          </cell>
        </row>
        <row r="517">
          <cell r="O517">
            <v>11141125231</v>
          </cell>
        </row>
        <row r="518">
          <cell r="O518">
            <v>11141125232</v>
          </cell>
        </row>
        <row r="519">
          <cell r="O519">
            <v>11141125233</v>
          </cell>
        </row>
        <row r="520">
          <cell r="O520">
            <v>11141125234</v>
          </cell>
        </row>
        <row r="521">
          <cell r="O521">
            <v>11141125235</v>
          </cell>
        </row>
        <row r="522">
          <cell r="O522">
            <v>11141125236</v>
          </cell>
        </row>
        <row r="523">
          <cell r="O523">
            <v>11141125237</v>
          </cell>
        </row>
        <row r="524">
          <cell r="O524">
            <v>11141125238</v>
          </cell>
        </row>
        <row r="525">
          <cell r="O525">
            <v>11141125239</v>
          </cell>
        </row>
        <row r="526">
          <cell r="O526">
            <v>11141125240</v>
          </cell>
        </row>
        <row r="527">
          <cell r="O527">
            <v>11141125241</v>
          </cell>
        </row>
        <row r="528">
          <cell r="O528">
            <v>11141125242</v>
          </cell>
        </row>
        <row r="529">
          <cell r="O529">
            <v>11141125243</v>
          </cell>
        </row>
        <row r="530">
          <cell r="O530">
            <v>11141125244</v>
          </cell>
        </row>
        <row r="531">
          <cell r="O531">
            <v>11141125245</v>
          </cell>
        </row>
        <row r="532">
          <cell r="O532">
            <v>11141125246</v>
          </cell>
        </row>
        <row r="533">
          <cell r="O533">
            <v>11141125247</v>
          </cell>
        </row>
        <row r="534">
          <cell r="O534">
            <v>11141125248</v>
          </cell>
        </row>
        <row r="535">
          <cell r="O535">
            <v>11141125249</v>
          </cell>
        </row>
        <row r="536">
          <cell r="O536">
            <v>11141125250</v>
          </cell>
        </row>
        <row r="537">
          <cell r="O537">
            <v>11141125251</v>
          </cell>
        </row>
        <row r="538">
          <cell r="O538">
            <v>11141125252</v>
          </cell>
        </row>
        <row r="539">
          <cell r="O539">
            <v>11141125253</v>
          </cell>
        </row>
        <row r="540">
          <cell r="O540">
            <v>11141125254</v>
          </cell>
        </row>
        <row r="541">
          <cell r="O541">
            <v>11141125255</v>
          </cell>
        </row>
        <row r="542">
          <cell r="O542">
            <v>11141125256</v>
          </cell>
        </row>
        <row r="543">
          <cell r="O543">
            <v>11141125257</v>
          </cell>
        </row>
        <row r="544">
          <cell r="O544">
            <v>11141125258</v>
          </cell>
        </row>
        <row r="545">
          <cell r="O545">
            <v>11141125260</v>
          </cell>
        </row>
        <row r="546">
          <cell r="O546">
            <v>11141125261</v>
          </cell>
        </row>
        <row r="547">
          <cell r="O547">
            <v>11141125262</v>
          </cell>
        </row>
        <row r="548">
          <cell r="O548">
            <v>11141125264</v>
          </cell>
        </row>
        <row r="549">
          <cell r="O549">
            <v>11141125265</v>
          </cell>
        </row>
        <row r="550">
          <cell r="O550">
            <v>11141125270</v>
          </cell>
        </row>
        <row r="551">
          <cell r="O551">
            <v>11141125271</v>
          </cell>
        </row>
        <row r="552">
          <cell r="O552">
            <v>11141125272</v>
          </cell>
        </row>
        <row r="553">
          <cell r="O553">
            <v>11141125273</v>
          </cell>
        </row>
        <row r="554">
          <cell r="O554">
            <v>11141125274</v>
          </cell>
        </row>
        <row r="555">
          <cell r="O555">
            <v>11141125275</v>
          </cell>
        </row>
        <row r="556">
          <cell r="O556">
            <v>11141125276</v>
          </cell>
        </row>
        <row r="557">
          <cell r="O557">
            <v>11141125277</v>
          </cell>
        </row>
        <row r="558">
          <cell r="O558">
            <v>11141125278</v>
          </cell>
        </row>
        <row r="559">
          <cell r="O559">
            <v>11141125279</v>
          </cell>
        </row>
        <row r="560">
          <cell r="O560">
            <v>11141125280</v>
          </cell>
        </row>
        <row r="561">
          <cell r="O561">
            <v>11141125281</v>
          </cell>
        </row>
        <row r="562">
          <cell r="O562">
            <v>11141125282</v>
          </cell>
        </row>
        <row r="563">
          <cell r="O563">
            <v>11141125283</v>
          </cell>
        </row>
        <row r="564">
          <cell r="O564">
            <v>11141125284</v>
          </cell>
        </row>
        <row r="565">
          <cell r="O565">
            <v>11141125285</v>
          </cell>
        </row>
        <row r="566">
          <cell r="O566">
            <v>11141125286</v>
          </cell>
        </row>
        <row r="567">
          <cell r="O567">
            <v>11141125287</v>
          </cell>
        </row>
        <row r="568">
          <cell r="O568">
            <v>11141125288</v>
          </cell>
        </row>
        <row r="569">
          <cell r="O569">
            <v>11141125289</v>
          </cell>
        </row>
        <row r="570">
          <cell r="O570">
            <v>11141125290</v>
          </cell>
        </row>
        <row r="571">
          <cell r="O571">
            <v>11141125291</v>
          </cell>
        </row>
        <row r="572">
          <cell r="O572">
            <v>11141125292</v>
          </cell>
        </row>
        <row r="573">
          <cell r="O573">
            <v>11141125293</v>
          </cell>
        </row>
        <row r="574">
          <cell r="O574">
            <v>11141125294</v>
          </cell>
        </row>
        <row r="575">
          <cell r="O575">
            <v>11141125295</v>
          </cell>
        </row>
        <row r="576">
          <cell r="O576">
            <v>11141125296</v>
          </cell>
        </row>
        <row r="577">
          <cell r="O577">
            <v>11141125297</v>
          </cell>
        </row>
        <row r="578">
          <cell r="O578">
            <v>11141125298</v>
          </cell>
        </row>
        <row r="579">
          <cell r="O579">
            <v>11141125299</v>
          </cell>
        </row>
        <row r="580">
          <cell r="O580">
            <v>111411252100</v>
          </cell>
        </row>
        <row r="581">
          <cell r="O581">
            <v>111411252101</v>
          </cell>
        </row>
        <row r="582">
          <cell r="O582">
            <v>111411252102</v>
          </cell>
        </row>
        <row r="583">
          <cell r="O583">
            <v>111411252103</v>
          </cell>
        </row>
        <row r="584">
          <cell r="O584">
            <v>111411252106</v>
          </cell>
        </row>
        <row r="585">
          <cell r="O585">
            <v>111411252104</v>
          </cell>
        </row>
        <row r="586">
          <cell r="O586">
            <v>111411252122</v>
          </cell>
        </row>
        <row r="587">
          <cell r="O587">
            <v>111411252123</v>
          </cell>
        </row>
        <row r="588">
          <cell r="O588">
            <v>111411253</v>
          </cell>
        </row>
        <row r="590">
          <cell r="O590">
            <v>11141125311</v>
          </cell>
        </row>
        <row r="591">
          <cell r="O591">
            <v>11141125312</v>
          </cell>
        </row>
        <row r="592">
          <cell r="O592">
            <v>11141125313</v>
          </cell>
        </row>
        <row r="593">
          <cell r="O593">
            <v>11141125314</v>
          </cell>
        </row>
        <row r="594">
          <cell r="O594">
            <v>11141125315</v>
          </cell>
        </row>
        <row r="595">
          <cell r="O595">
            <v>11141125316</v>
          </cell>
        </row>
        <row r="596">
          <cell r="O596">
            <v>11141125317</v>
          </cell>
        </row>
        <row r="597">
          <cell r="O597">
            <v>11141125318</v>
          </cell>
        </row>
        <row r="598">
          <cell r="O598">
            <v>11141125319</v>
          </cell>
        </row>
        <row r="599">
          <cell r="O599">
            <v>11141125320</v>
          </cell>
        </row>
        <row r="600">
          <cell r="O600">
            <v>11141125321</v>
          </cell>
        </row>
        <row r="601">
          <cell r="O601">
            <v>11141125322</v>
          </cell>
        </row>
        <row r="602">
          <cell r="O602">
            <v>11141125323</v>
          </cell>
        </row>
        <row r="603">
          <cell r="O603">
            <v>11141125324</v>
          </cell>
        </row>
        <row r="604">
          <cell r="O604">
            <v>11141125325</v>
          </cell>
        </row>
        <row r="605">
          <cell r="O605">
            <v>11141125326</v>
          </cell>
        </row>
        <row r="606">
          <cell r="O606">
            <v>11141125327</v>
          </cell>
        </row>
        <row r="607">
          <cell r="O607">
            <v>11141125328</v>
          </cell>
        </row>
        <row r="608">
          <cell r="O608">
            <v>11141125329</v>
          </cell>
        </row>
        <row r="609">
          <cell r="O609">
            <v>11141125330</v>
          </cell>
        </row>
        <row r="610">
          <cell r="O610">
            <v>11141125331</v>
          </cell>
        </row>
        <row r="611">
          <cell r="O611">
            <v>11141125332</v>
          </cell>
        </row>
        <row r="612">
          <cell r="O612">
            <v>11141125333</v>
          </cell>
        </row>
        <row r="613">
          <cell r="O613">
            <v>11141125334</v>
          </cell>
        </row>
        <row r="614">
          <cell r="O614">
            <v>11141125335</v>
          </cell>
        </row>
        <row r="615">
          <cell r="O615">
            <v>11141125336</v>
          </cell>
        </row>
        <row r="616">
          <cell r="O616">
            <v>11141125337</v>
          </cell>
        </row>
        <row r="617">
          <cell r="O617">
            <v>11141125338</v>
          </cell>
        </row>
        <row r="618">
          <cell r="O618">
            <v>11141125339</v>
          </cell>
        </row>
        <row r="619">
          <cell r="O619">
            <v>11141125340</v>
          </cell>
        </row>
        <row r="620">
          <cell r="O620">
            <v>11141125341</v>
          </cell>
        </row>
        <row r="621">
          <cell r="O621">
            <v>11141125342</v>
          </cell>
        </row>
        <row r="622">
          <cell r="O622">
            <v>11141125343</v>
          </cell>
        </row>
        <row r="623">
          <cell r="O623">
            <v>11141125344</v>
          </cell>
        </row>
        <row r="624">
          <cell r="O624">
            <v>11141125345</v>
          </cell>
        </row>
        <row r="625">
          <cell r="O625">
            <v>11141125346</v>
          </cell>
        </row>
        <row r="626">
          <cell r="O626">
            <v>11141125347</v>
          </cell>
        </row>
        <row r="627">
          <cell r="O627">
            <v>11141125398</v>
          </cell>
        </row>
        <row r="628">
          <cell r="O628">
            <v>11141125348</v>
          </cell>
        </row>
        <row r="629">
          <cell r="O629">
            <v>11141125349</v>
          </cell>
        </row>
        <row r="630">
          <cell r="O630">
            <v>11141125350</v>
          </cell>
        </row>
        <row r="631">
          <cell r="O631">
            <v>11141125351</v>
          </cell>
        </row>
        <row r="632">
          <cell r="O632">
            <v>11141125352</v>
          </cell>
        </row>
        <row r="633">
          <cell r="O633">
            <v>11141125353</v>
          </cell>
        </row>
        <row r="634">
          <cell r="O634">
            <v>11141125354</v>
          </cell>
        </row>
        <row r="635">
          <cell r="O635">
            <v>11141125355</v>
          </cell>
        </row>
        <row r="636">
          <cell r="O636">
            <v>11141125356</v>
          </cell>
        </row>
        <row r="637">
          <cell r="O637">
            <v>11141125357</v>
          </cell>
        </row>
        <row r="638">
          <cell r="O638">
            <v>11141125358</v>
          </cell>
        </row>
        <row r="639">
          <cell r="O639">
            <v>11141125359</v>
          </cell>
        </row>
        <row r="640">
          <cell r="O640">
            <v>11141125360</v>
          </cell>
        </row>
        <row r="641">
          <cell r="O641">
            <v>11141125361</v>
          </cell>
        </row>
        <row r="642">
          <cell r="O642">
            <v>11141125362</v>
          </cell>
        </row>
        <row r="643">
          <cell r="O643">
            <v>11141125363</v>
          </cell>
        </row>
        <row r="644">
          <cell r="O644">
            <v>11141125364</v>
          </cell>
        </row>
        <row r="645">
          <cell r="O645">
            <v>111411253107</v>
          </cell>
        </row>
        <row r="646">
          <cell r="O646">
            <v>111411253108</v>
          </cell>
        </row>
        <row r="647">
          <cell r="O647">
            <v>111411253109</v>
          </cell>
        </row>
        <row r="648">
          <cell r="O648">
            <v>111411253110</v>
          </cell>
        </row>
        <row r="649">
          <cell r="O649">
            <v>111411253111</v>
          </cell>
        </row>
        <row r="650">
          <cell r="O650">
            <v>111411253112</v>
          </cell>
        </row>
        <row r="651">
          <cell r="O651">
            <v>111411253113</v>
          </cell>
        </row>
        <row r="652">
          <cell r="O652">
            <v>111411253114</v>
          </cell>
        </row>
        <row r="653">
          <cell r="O653">
            <v>111411253115</v>
          </cell>
        </row>
        <row r="655">
          <cell r="O655">
            <v>11141125365</v>
          </cell>
        </row>
        <row r="656">
          <cell r="O656">
            <v>11141125366</v>
          </cell>
        </row>
        <row r="657">
          <cell r="O657">
            <v>11141125367</v>
          </cell>
        </row>
        <row r="658">
          <cell r="O658">
            <v>11141125368</v>
          </cell>
        </row>
        <row r="659">
          <cell r="O659">
            <v>11141125369</v>
          </cell>
        </row>
        <row r="660">
          <cell r="O660">
            <v>11141125370</v>
          </cell>
        </row>
        <row r="661">
          <cell r="O661">
            <v>11141125371</v>
          </cell>
        </row>
        <row r="662">
          <cell r="O662">
            <v>11141125372</v>
          </cell>
        </row>
        <row r="663">
          <cell r="O663">
            <v>111411253122</v>
          </cell>
        </row>
        <row r="664">
          <cell r="O664">
            <v>111411253123</v>
          </cell>
        </row>
        <row r="666">
          <cell r="O666">
            <v>11141125373</v>
          </cell>
        </row>
        <row r="667">
          <cell r="O667">
            <v>11141125374</v>
          </cell>
        </row>
        <row r="668">
          <cell r="O668">
            <v>11141125375</v>
          </cell>
        </row>
        <row r="669">
          <cell r="O669">
            <v>11141125376</v>
          </cell>
        </row>
        <row r="670">
          <cell r="O670">
            <v>11141125377</v>
          </cell>
        </row>
        <row r="671">
          <cell r="O671">
            <v>11141125378</v>
          </cell>
        </row>
        <row r="672">
          <cell r="O672">
            <v>11141125379</v>
          </cell>
        </row>
        <row r="673">
          <cell r="O673">
            <v>11141125397</v>
          </cell>
        </row>
        <row r="674">
          <cell r="O674">
            <v>11141125381</v>
          </cell>
        </row>
        <row r="675">
          <cell r="O675">
            <v>11141125382</v>
          </cell>
        </row>
        <row r="676">
          <cell r="O676">
            <v>11141125386</v>
          </cell>
        </row>
        <row r="677">
          <cell r="O677">
            <v>11141125387</v>
          </cell>
        </row>
        <row r="678">
          <cell r="O678">
            <v>11141125388</v>
          </cell>
        </row>
        <row r="679">
          <cell r="O679">
            <v>11141125389</v>
          </cell>
        </row>
        <row r="680">
          <cell r="O680">
            <v>11141125383</v>
          </cell>
        </row>
        <row r="681">
          <cell r="O681">
            <v>11141125390</v>
          </cell>
        </row>
        <row r="682">
          <cell r="O682">
            <v>11141125391</v>
          </cell>
        </row>
        <row r="683">
          <cell r="O683">
            <v>11141125392</v>
          </cell>
        </row>
        <row r="684">
          <cell r="O684">
            <v>11141125393</v>
          </cell>
        </row>
        <row r="685">
          <cell r="O685">
            <v>11141125394</v>
          </cell>
        </row>
        <row r="686">
          <cell r="O686">
            <v>111411253100</v>
          </cell>
        </row>
        <row r="687">
          <cell r="O687">
            <v>111411253101</v>
          </cell>
        </row>
        <row r="688">
          <cell r="O688">
            <v>111411253102</v>
          </cell>
        </row>
        <row r="689">
          <cell r="O689">
            <v>111411253103</v>
          </cell>
        </row>
        <row r="690">
          <cell r="O690">
            <v>111411253104</v>
          </cell>
        </row>
        <row r="691">
          <cell r="O691">
            <v>111411253105</v>
          </cell>
        </row>
        <row r="692">
          <cell r="O692">
            <v>111411253106</v>
          </cell>
        </row>
        <row r="693">
          <cell r="O693">
            <v>111411253107</v>
          </cell>
        </row>
        <row r="694">
          <cell r="O694">
            <v>111411253108</v>
          </cell>
        </row>
        <row r="695">
          <cell r="O695">
            <v>111411253109</v>
          </cell>
        </row>
        <row r="696">
          <cell r="O696">
            <v>111411253110</v>
          </cell>
        </row>
        <row r="697">
          <cell r="O697">
            <v>111411253111</v>
          </cell>
        </row>
        <row r="698">
          <cell r="O698">
            <v>111411253112</v>
          </cell>
        </row>
        <row r="699">
          <cell r="O699">
            <v>111411253113</v>
          </cell>
        </row>
        <row r="700">
          <cell r="O700">
            <v>111411253114</v>
          </cell>
        </row>
        <row r="701">
          <cell r="O701">
            <v>111411253115</v>
          </cell>
        </row>
        <row r="702">
          <cell r="O702">
            <v>111411253116</v>
          </cell>
        </row>
        <row r="703">
          <cell r="O703">
            <v>111411253117</v>
          </cell>
        </row>
        <row r="704">
          <cell r="O704">
            <v>111411253118</v>
          </cell>
        </row>
        <row r="705">
          <cell r="O705">
            <v>111411253119</v>
          </cell>
        </row>
        <row r="706">
          <cell r="O706">
            <v>111411253120</v>
          </cell>
        </row>
        <row r="707">
          <cell r="O707">
            <v>111411253121</v>
          </cell>
        </row>
        <row r="709">
          <cell r="O709">
            <v>11141125395</v>
          </cell>
        </row>
        <row r="710">
          <cell r="O710">
            <v>11141125396</v>
          </cell>
        </row>
        <row r="711">
          <cell r="O711">
            <v>11141125380</v>
          </cell>
        </row>
        <row r="712">
          <cell r="O712">
            <v>11141125399</v>
          </cell>
        </row>
        <row r="713">
          <cell r="O713">
            <v>111411253116</v>
          </cell>
        </row>
        <row r="714">
          <cell r="O714">
            <v>111411253117</v>
          </cell>
        </row>
        <row r="715">
          <cell r="O715">
            <v>111411254</v>
          </cell>
        </row>
        <row r="717">
          <cell r="O717">
            <v>11141125411</v>
          </cell>
        </row>
        <row r="718">
          <cell r="O718">
            <v>11141125412</v>
          </cell>
        </row>
        <row r="719">
          <cell r="O719">
            <v>11141125413</v>
          </cell>
        </row>
        <row r="720">
          <cell r="O720">
            <v>11141125414</v>
          </cell>
        </row>
        <row r="721">
          <cell r="O721">
            <v>11141125415</v>
          </cell>
        </row>
        <row r="722">
          <cell r="O722">
            <v>11141125416</v>
          </cell>
        </row>
        <row r="724">
          <cell r="O724">
            <v>11141125417</v>
          </cell>
        </row>
        <row r="725">
          <cell r="O725">
            <v>11141125418</v>
          </cell>
        </row>
        <row r="726">
          <cell r="O726">
            <v>11141125419</v>
          </cell>
        </row>
        <row r="727">
          <cell r="O727">
            <v>11141125420</v>
          </cell>
        </row>
        <row r="728">
          <cell r="O728">
            <v>11141125421</v>
          </cell>
        </row>
        <row r="729">
          <cell r="O729">
            <v>11141125422</v>
          </cell>
        </row>
        <row r="730">
          <cell r="O730">
            <v>11141125423</v>
          </cell>
        </row>
        <row r="731">
          <cell r="O731">
            <v>11141125424</v>
          </cell>
        </row>
        <row r="732">
          <cell r="O732">
            <v>111411255</v>
          </cell>
        </row>
        <row r="734">
          <cell r="O734">
            <v>11141125511</v>
          </cell>
        </row>
        <row r="735">
          <cell r="O735">
            <v>11141125512</v>
          </cell>
        </row>
        <row r="736">
          <cell r="O736">
            <v>11141125513</v>
          </cell>
        </row>
        <row r="737">
          <cell r="O737">
            <v>11141125514</v>
          </cell>
        </row>
        <row r="738">
          <cell r="O738">
            <v>11141125515</v>
          </cell>
        </row>
        <row r="739">
          <cell r="O739">
            <v>11141125567</v>
          </cell>
        </row>
        <row r="741">
          <cell r="O741">
            <v>11141125519</v>
          </cell>
        </row>
        <row r="742">
          <cell r="O742">
            <v>11141125523</v>
          </cell>
        </row>
        <row r="743">
          <cell r="O743">
            <v>11141125524</v>
          </cell>
        </row>
        <row r="744">
          <cell r="O744">
            <v>11141125527</v>
          </cell>
        </row>
        <row r="746">
          <cell r="O746">
            <v>11141125533</v>
          </cell>
        </row>
        <row r="747">
          <cell r="O747">
            <v>11141125536</v>
          </cell>
        </row>
        <row r="748">
          <cell r="O748">
            <v>11141125537</v>
          </cell>
        </row>
        <row r="749">
          <cell r="O749">
            <v>11141125538</v>
          </cell>
        </row>
        <row r="750">
          <cell r="O750">
            <v>11141125539</v>
          </cell>
        </row>
        <row r="752">
          <cell r="O752">
            <v>11141125540</v>
          </cell>
        </row>
        <row r="753">
          <cell r="O753">
            <v>11141125541</v>
          </cell>
        </row>
        <row r="754">
          <cell r="O754">
            <v>11141125542</v>
          </cell>
        </row>
        <row r="755">
          <cell r="O755">
            <v>11141125543</v>
          </cell>
        </row>
        <row r="756">
          <cell r="O756">
            <v>11141125544</v>
          </cell>
        </row>
        <row r="757">
          <cell r="O757">
            <v>11141125545</v>
          </cell>
        </row>
        <row r="758">
          <cell r="O758">
            <v>11141125546</v>
          </cell>
        </row>
        <row r="759">
          <cell r="O759">
            <v>11141125547</v>
          </cell>
        </row>
        <row r="760">
          <cell r="O760">
            <v>11141125548</v>
          </cell>
        </row>
        <row r="761">
          <cell r="O761">
            <v>11141125549</v>
          </cell>
        </row>
        <row r="762">
          <cell r="O762">
            <v>11141125550</v>
          </cell>
        </row>
        <row r="763">
          <cell r="O763">
            <v>11141125551</v>
          </cell>
        </row>
        <row r="764">
          <cell r="O764">
            <v>11141125552</v>
          </cell>
        </row>
        <row r="765">
          <cell r="O765">
            <v>11141125553</v>
          </cell>
        </row>
        <row r="766">
          <cell r="O766">
            <v>11141125554</v>
          </cell>
        </row>
        <row r="767">
          <cell r="O767">
            <v>11141125555</v>
          </cell>
        </row>
        <row r="768">
          <cell r="O768">
            <v>11141125556</v>
          </cell>
        </row>
        <row r="769">
          <cell r="O769">
            <v>11141125557</v>
          </cell>
        </row>
        <row r="770">
          <cell r="O770">
            <v>11141125558</v>
          </cell>
        </row>
        <row r="771">
          <cell r="O771">
            <v>11141125559</v>
          </cell>
        </row>
        <row r="772">
          <cell r="O772">
            <v>11141125560</v>
          </cell>
        </row>
        <row r="773">
          <cell r="O773">
            <v>11141125561</v>
          </cell>
        </row>
        <row r="774">
          <cell r="O774">
            <v>11141125562</v>
          </cell>
        </row>
        <row r="775">
          <cell r="O775">
            <v>11141125563</v>
          </cell>
        </row>
        <row r="776">
          <cell r="O776">
            <v>11141125564</v>
          </cell>
        </row>
        <row r="777">
          <cell r="O777">
            <v>11141125565</v>
          </cell>
        </row>
        <row r="778">
          <cell r="O778">
            <v>11141125566</v>
          </cell>
        </row>
        <row r="779">
          <cell r="O779">
            <v>11141125568</v>
          </cell>
        </row>
        <row r="780">
          <cell r="O780">
            <v>11141125569</v>
          </cell>
        </row>
        <row r="781">
          <cell r="O781">
            <v>11141125570</v>
          </cell>
        </row>
        <row r="782">
          <cell r="O782">
            <v>11141125571</v>
          </cell>
        </row>
        <row r="783">
          <cell r="O783">
            <v>11141125572</v>
          </cell>
        </row>
        <row r="784">
          <cell r="O784">
            <v>11141125573</v>
          </cell>
        </row>
        <row r="785">
          <cell r="O785">
            <v>11141125574</v>
          </cell>
        </row>
        <row r="786">
          <cell r="O786">
            <v>11141125575</v>
          </cell>
        </row>
        <row r="787">
          <cell r="O787">
            <v>11141125576</v>
          </cell>
        </row>
        <row r="788">
          <cell r="O788">
            <v>11141125577</v>
          </cell>
        </row>
        <row r="789">
          <cell r="O789">
            <v>11141</v>
          </cell>
        </row>
        <row r="790">
          <cell r="O790">
            <v>1114115</v>
          </cell>
        </row>
        <row r="791">
          <cell r="O791">
            <v>111411550</v>
          </cell>
        </row>
        <row r="793">
          <cell r="O793">
            <v>11142155011</v>
          </cell>
        </row>
        <row r="794">
          <cell r="O794">
            <v>11142155012</v>
          </cell>
        </row>
        <row r="795">
          <cell r="O795">
            <v>11141155013</v>
          </cell>
        </row>
        <row r="796">
          <cell r="O796">
            <v>11141155014</v>
          </cell>
        </row>
        <row r="797">
          <cell r="O797">
            <v>111411551</v>
          </cell>
        </row>
        <row r="799">
          <cell r="O799">
            <v>11142155111</v>
          </cell>
        </row>
        <row r="800">
          <cell r="O800">
            <v>11142155112</v>
          </cell>
        </row>
        <row r="801">
          <cell r="O801">
            <v>1114116</v>
          </cell>
        </row>
        <row r="802">
          <cell r="O802">
            <v>111411650</v>
          </cell>
        </row>
        <row r="804">
          <cell r="O804">
            <v>11141165011</v>
          </cell>
        </row>
        <row r="805">
          <cell r="O805">
            <v>1114117</v>
          </cell>
        </row>
        <row r="806">
          <cell r="O806">
            <v>111411750</v>
          </cell>
        </row>
        <row r="808">
          <cell r="O808">
            <v>11141175011</v>
          </cell>
        </row>
        <row r="809">
          <cell r="O809">
            <v>11141175012</v>
          </cell>
        </row>
        <row r="810">
          <cell r="O810">
            <v>11141175013</v>
          </cell>
        </row>
        <row r="811">
          <cell r="O811">
            <v>11141175014</v>
          </cell>
        </row>
        <row r="812">
          <cell r="O812">
            <v>1114119</v>
          </cell>
        </row>
        <row r="813">
          <cell r="O813">
            <v>111411950</v>
          </cell>
        </row>
        <row r="815">
          <cell r="O815">
            <v>11141195011</v>
          </cell>
        </row>
        <row r="816">
          <cell r="O816">
            <v>11141195012</v>
          </cell>
        </row>
        <row r="818">
          <cell r="O818">
            <v>11141195013</v>
          </cell>
        </row>
        <row r="819">
          <cell r="O819">
            <v>11141195014</v>
          </cell>
        </row>
        <row r="821">
          <cell r="O821">
            <v>11141195016</v>
          </cell>
        </row>
        <row r="822">
          <cell r="O822">
            <v>11141195017</v>
          </cell>
        </row>
        <row r="823">
          <cell r="O823">
            <v>11141195018</v>
          </cell>
        </row>
        <row r="824">
          <cell r="O824">
            <v>111411951</v>
          </cell>
        </row>
        <row r="826">
          <cell r="O826">
            <v>11141195111</v>
          </cell>
        </row>
        <row r="827">
          <cell r="O827">
            <v>1114121</v>
          </cell>
        </row>
        <row r="828">
          <cell r="O828">
            <v>111412150</v>
          </cell>
        </row>
        <row r="830">
          <cell r="O830">
            <v>11142215011</v>
          </cell>
        </row>
        <row r="831">
          <cell r="O831">
            <v>11142215012</v>
          </cell>
        </row>
        <row r="832">
          <cell r="O832">
            <v>11141215013</v>
          </cell>
        </row>
        <row r="833">
          <cell r="O833">
            <v>11141215014</v>
          </cell>
        </row>
        <row r="834">
          <cell r="O834">
            <v>11142215015</v>
          </cell>
        </row>
        <row r="835">
          <cell r="O835">
            <v>11142215016</v>
          </cell>
        </row>
        <row r="836">
          <cell r="O836">
            <v>11142215017</v>
          </cell>
        </row>
        <row r="837">
          <cell r="O837">
            <v>11142215018</v>
          </cell>
        </row>
        <row r="838">
          <cell r="O838">
            <v>11142215019</v>
          </cell>
        </row>
        <row r="839">
          <cell r="O839">
            <v>11142215020</v>
          </cell>
        </row>
        <row r="840">
          <cell r="O840">
            <v>11142215021</v>
          </cell>
        </row>
        <row r="841">
          <cell r="O841">
            <v>11142215022</v>
          </cell>
        </row>
        <row r="842">
          <cell r="O842">
            <v>11142215023</v>
          </cell>
        </row>
        <row r="843">
          <cell r="O843">
            <v>11142215024</v>
          </cell>
        </row>
        <row r="844">
          <cell r="O844">
            <v>11142215025</v>
          </cell>
        </row>
        <row r="845">
          <cell r="O845">
            <v>11142215026</v>
          </cell>
        </row>
        <row r="846">
          <cell r="O846">
            <v>11142215027</v>
          </cell>
        </row>
        <row r="847">
          <cell r="O847">
            <v>11142215028</v>
          </cell>
        </row>
        <row r="848">
          <cell r="O848">
            <v>11142215029</v>
          </cell>
        </row>
        <row r="849">
          <cell r="O849">
            <v>11142215030</v>
          </cell>
        </row>
        <row r="850">
          <cell r="O850">
            <v>11142215031</v>
          </cell>
        </row>
        <row r="851">
          <cell r="O851">
            <v>11142215032</v>
          </cell>
        </row>
        <row r="852">
          <cell r="O852">
            <v>11142215033</v>
          </cell>
        </row>
        <row r="853">
          <cell r="O853">
            <v>11142215034</v>
          </cell>
        </row>
        <row r="854">
          <cell r="O854">
            <v>11142215035</v>
          </cell>
        </row>
        <row r="855">
          <cell r="O855">
            <v>11141215036</v>
          </cell>
        </row>
        <row r="856">
          <cell r="O856">
            <v>11141215037</v>
          </cell>
        </row>
        <row r="857">
          <cell r="O857">
            <v>11141215038</v>
          </cell>
        </row>
        <row r="858">
          <cell r="O858">
            <v>11141215039</v>
          </cell>
        </row>
        <row r="859">
          <cell r="O859">
            <v>11141215040</v>
          </cell>
        </row>
        <row r="860">
          <cell r="O860">
            <v>11141215041</v>
          </cell>
        </row>
        <row r="861">
          <cell r="O861">
            <v>11141215042</v>
          </cell>
        </row>
        <row r="862">
          <cell r="O862">
            <v>11141215043</v>
          </cell>
        </row>
        <row r="863">
          <cell r="O863">
            <v>11141215044</v>
          </cell>
        </row>
        <row r="864">
          <cell r="O864">
            <v>11141215045</v>
          </cell>
        </row>
        <row r="865">
          <cell r="O865">
            <v>11141215046</v>
          </cell>
        </row>
        <row r="866">
          <cell r="O866">
            <v>11141215047</v>
          </cell>
        </row>
        <row r="867">
          <cell r="O867">
            <v>11141215048</v>
          </cell>
        </row>
        <row r="868">
          <cell r="O868">
            <v>11141215049</v>
          </cell>
        </row>
        <row r="869">
          <cell r="O869">
            <v>11141215050</v>
          </cell>
        </row>
        <row r="870">
          <cell r="O870">
            <v>11141215051</v>
          </cell>
        </row>
        <row r="871">
          <cell r="O871">
            <v>11141215052</v>
          </cell>
        </row>
        <row r="872">
          <cell r="O872">
            <v>11141215053</v>
          </cell>
        </row>
        <row r="873">
          <cell r="O873">
            <v>11141215054</v>
          </cell>
        </row>
        <row r="874">
          <cell r="O874">
            <v>11141215055</v>
          </cell>
        </row>
        <row r="875">
          <cell r="O875">
            <v>11141215056</v>
          </cell>
        </row>
        <row r="876">
          <cell r="O876">
            <v>11141215057</v>
          </cell>
        </row>
        <row r="877">
          <cell r="O877">
            <v>11141215058</v>
          </cell>
        </row>
        <row r="878">
          <cell r="O878">
            <v>11141215059</v>
          </cell>
        </row>
        <row r="879">
          <cell r="O879">
            <v>11141215060</v>
          </cell>
        </row>
        <row r="880">
          <cell r="O880">
            <v>11141215061</v>
          </cell>
        </row>
        <row r="881">
          <cell r="O881">
            <v>11141215062</v>
          </cell>
        </row>
        <row r="882">
          <cell r="O882">
            <v>11141215063</v>
          </cell>
        </row>
        <row r="883">
          <cell r="O883">
            <v>11141215064</v>
          </cell>
        </row>
        <row r="884">
          <cell r="O884">
            <v>11141215065</v>
          </cell>
        </row>
        <row r="885">
          <cell r="O885">
            <v>11141215066</v>
          </cell>
        </row>
        <row r="886">
          <cell r="O886">
            <v>11141215067</v>
          </cell>
        </row>
        <row r="887">
          <cell r="O887">
            <v>11141215068</v>
          </cell>
        </row>
        <row r="888">
          <cell r="O888">
            <v>11141215069</v>
          </cell>
        </row>
        <row r="889">
          <cell r="O889">
            <v>11141215070</v>
          </cell>
        </row>
        <row r="890">
          <cell r="O890">
            <v>11141215071</v>
          </cell>
        </row>
        <row r="891">
          <cell r="O891">
            <v>11141215072</v>
          </cell>
        </row>
        <row r="892">
          <cell r="O892">
            <v>11141215073</v>
          </cell>
        </row>
        <row r="893">
          <cell r="O893">
            <v>11141215074</v>
          </cell>
        </row>
        <row r="894">
          <cell r="O894">
            <v>11141215075</v>
          </cell>
        </row>
        <row r="895">
          <cell r="O895">
            <v>11141215076</v>
          </cell>
        </row>
        <row r="896">
          <cell r="O896">
            <v>11141215077</v>
          </cell>
        </row>
        <row r="897">
          <cell r="O897">
            <v>11141215078</v>
          </cell>
        </row>
        <row r="898">
          <cell r="O898">
            <v>11141215079</v>
          </cell>
        </row>
        <row r="899">
          <cell r="O899">
            <v>11141215080</v>
          </cell>
        </row>
        <row r="900">
          <cell r="O900">
            <v>11141215081</v>
          </cell>
        </row>
        <row r="901">
          <cell r="O901">
            <v>11141215082</v>
          </cell>
        </row>
        <row r="902">
          <cell r="O902">
            <v>11141215083</v>
          </cell>
        </row>
        <row r="903">
          <cell r="O903">
            <v>11141215084</v>
          </cell>
        </row>
        <row r="904">
          <cell r="O904">
            <v>11141215085</v>
          </cell>
        </row>
        <row r="905">
          <cell r="O905">
            <v>11141215086</v>
          </cell>
        </row>
        <row r="906">
          <cell r="O906">
            <v>11141215087</v>
          </cell>
        </row>
        <row r="907">
          <cell r="O907">
            <v>11141215088</v>
          </cell>
        </row>
        <row r="908">
          <cell r="O908">
            <v>11141215089</v>
          </cell>
        </row>
        <row r="909">
          <cell r="O909">
            <v>11141215090</v>
          </cell>
        </row>
        <row r="910">
          <cell r="O910">
            <v>11141215091</v>
          </cell>
        </row>
        <row r="911">
          <cell r="O911">
            <v>11141215092</v>
          </cell>
        </row>
        <row r="912">
          <cell r="O912">
            <v>11141215093</v>
          </cell>
        </row>
        <row r="913">
          <cell r="O913">
            <v>11141215094</v>
          </cell>
        </row>
        <row r="914">
          <cell r="O914">
            <v>11141215095</v>
          </cell>
        </row>
        <row r="915">
          <cell r="O915">
            <v>11141215096</v>
          </cell>
        </row>
        <row r="916">
          <cell r="O916">
            <v>11141215097</v>
          </cell>
        </row>
        <row r="917">
          <cell r="O917">
            <v>11141215098</v>
          </cell>
        </row>
        <row r="918">
          <cell r="O918">
            <v>11141215099</v>
          </cell>
        </row>
        <row r="919">
          <cell r="O919">
            <v>111412150100</v>
          </cell>
        </row>
        <row r="920">
          <cell r="O920">
            <v>111412150101</v>
          </cell>
        </row>
        <row r="921">
          <cell r="O921">
            <v>111412150102</v>
          </cell>
        </row>
        <row r="922">
          <cell r="O922">
            <v>111412150103</v>
          </cell>
        </row>
        <row r="923">
          <cell r="O923">
            <v>111412150104</v>
          </cell>
        </row>
        <row r="924">
          <cell r="O924">
            <v>111412150105</v>
          </cell>
        </row>
        <row r="925">
          <cell r="O925">
            <v>111412150106</v>
          </cell>
        </row>
        <row r="926">
          <cell r="O926">
            <v>111412150107</v>
          </cell>
        </row>
        <row r="927">
          <cell r="O927">
            <v>111412150108</v>
          </cell>
        </row>
        <row r="928">
          <cell r="O928">
            <v>1114122</v>
          </cell>
        </row>
        <row r="929">
          <cell r="O929">
            <v>111412250</v>
          </cell>
        </row>
        <row r="931">
          <cell r="O931">
            <v>11142225011</v>
          </cell>
        </row>
        <row r="932">
          <cell r="O932">
            <v>11142225012</v>
          </cell>
        </row>
        <row r="933">
          <cell r="O933">
            <v>11142225013</v>
          </cell>
        </row>
        <row r="934">
          <cell r="O934">
            <v>11142225015</v>
          </cell>
        </row>
        <row r="935">
          <cell r="O935">
            <v>11142225017</v>
          </cell>
        </row>
        <row r="936">
          <cell r="O936">
            <v>11142225018</v>
          </cell>
        </row>
        <row r="937">
          <cell r="O937">
            <v>11142225020</v>
          </cell>
        </row>
        <row r="938">
          <cell r="O938">
            <v>11142225021</v>
          </cell>
        </row>
        <row r="939">
          <cell r="O939">
            <v>11142225022</v>
          </cell>
        </row>
        <row r="940">
          <cell r="O940">
            <v>11142225024</v>
          </cell>
        </row>
        <row r="941">
          <cell r="O941">
            <v>11142225025</v>
          </cell>
        </row>
        <row r="942">
          <cell r="O942">
            <v>11142225026</v>
          </cell>
        </row>
        <row r="944">
          <cell r="O944">
            <v>11142225023</v>
          </cell>
        </row>
        <row r="945">
          <cell r="O945">
            <v>11142225027</v>
          </cell>
        </row>
        <row r="946">
          <cell r="O946">
            <v>11141225028</v>
          </cell>
        </row>
        <row r="947">
          <cell r="O947">
            <v>11141225029</v>
          </cell>
        </row>
        <row r="948">
          <cell r="O948">
            <v>11142225030</v>
          </cell>
        </row>
        <row r="949">
          <cell r="O949">
            <v>11141225031</v>
          </cell>
        </row>
        <row r="950">
          <cell r="O950">
            <v>11141225032</v>
          </cell>
        </row>
        <row r="951">
          <cell r="O951">
            <v>11141225033</v>
          </cell>
        </row>
        <row r="952">
          <cell r="O952">
            <v>11141225034</v>
          </cell>
        </row>
        <row r="953">
          <cell r="O953">
            <v>11141225035</v>
          </cell>
        </row>
        <row r="954">
          <cell r="O954">
            <v>11141225036</v>
          </cell>
        </row>
        <row r="955">
          <cell r="O955">
            <v>11142225037</v>
          </cell>
        </row>
        <row r="956">
          <cell r="O956">
            <v>11142225038</v>
          </cell>
        </row>
        <row r="957">
          <cell r="O957">
            <v>1115</v>
          </cell>
        </row>
        <row r="958">
          <cell r="O958">
            <v>11151</v>
          </cell>
        </row>
        <row r="959">
          <cell r="O959">
            <v>1115112</v>
          </cell>
        </row>
        <row r="960">
          <cell r="O960">
            <v>111511250</v>
          </cell>
        </row>
        <row r="962">
          <cell r="O962">
            <v>11151125011</v>
          </cell>
        </row>
        <row r="963">
          <cell r="O963">
            <v>111511251</v>
          </cell>
        </row>
        <row r="965">
          <cell r="O965">
            <v>11151125111</v>
          </cell>
        </row>
        <row r="966">
          <cell r="O966">
            <v>11151125112</v>
          </cell>
        </row>
        <row r="967">
          <cell r="O967">
            <v>11151125116</v>
          </cell>
        </row>
        <row r="968">
          <cell r="O968">
            <v>11151125117</v>
          </cell>
        </row>
        <row r="970">
          <cell r="O970">
            <v>11151125113</v>
          </cell>
        </row>
        <row r="971">
          <cell r="O971">
            <v>11151125114</v>
          </cell>
        </row>
        <row r="972">
          <cell r="O972">
            <v>11151125115</v>
          </cell>
        </row>
        <row r="973">
          <cell r="O973">
            <v>111511252</v>
          </cell>
        </row>
        <row r="975">
          <cell r="O975">
            <v>11151125211</v>
          </cell>
        </row>
        <row r="976">
          <cell r="O976">
            <v>111511253</v>
          </cell>
        </row>
        <row r="978">
          <cell r="O978">
            <v>11151125311</v>
          </cell>
        </row>
        <row r="979">
          <cell r="O979">
            <v>11151125312</v>
          </cell>
        </row>
        <row r="980">
          <cell r="O980">
            <v>11151125313</v>
          </cell>
        </row>
        <row r="981">
          <cell r="O981">
            <v>11151125319</v>
          </cell>
        </row>
        <row r="982">
          <cell r="O982">
            <v>11151125320</v>
          </cell>
        </row>
        <row r="983">
          <cell r="O983">
            <v>11151125321</v>
          </cell>
        </row>
        <row r="984">
          <cell r="O984">
            <v>11151125322</v>
          </cell>
        </row>
        <row r="985">
          <cell r="O985">
            <v>11151125323</v>
          </cell>
        </row>
        <row r="986">
          <cell r="O986">
            <v>11151125324</v>
          </cell>
        </row>
        <row r="987">
          <cell r="O987">
            <v>11151125325</v>
          </cell>
        </row>
        <row r="988">
          <cell r="O988">
            <v>11151125326</v>
          </cell>
        </row>
        <row r="989">
          <cell r="O989">
            <v>111511254</v>
          </cell>
        </row>
        <row r="991">
          <cell r="O991">
            <v>11151125411</v>
          </cell>
        </row>
        <row r="992">
          <cell r="O992">
            <v>11151125415</v>
          </cell>
        </row>
        <row r="993">
          <cell r="O993">
            <v>11151125416</v>
          </cell>
        </row>
        <row r="994">
          <cell r="O994">
            <v>11151125417</v>
          </cell>
        </row>
        <row r="995">
          <cell r="O995">
            <v>11151125418</v>
          </cell>
        </row>
        <row r="996">
          <cell r="O996">
            <v>11151125419</v>
          </cell>
        </row>
        <row r="997">
          <cell r="O997">
            <v>11151125420</v>
          </cell>
        </row>
        <row r="998">
          <cell r="O998">
            <v>11151125421</v>
          </cell>
        </row>
        <row r="999">
          <cell r="O999">
            <v>11151125422</v>
          </cell>
        </row>
        <row r="1000">
          <cell r="O1000">
            <v>1116</v>
          </cell>
        </row>
        <row r="1001">
          <cell r="O1001">
            <v>11161</v>
          </cell>
        </row>
        <row r="1002">
          <cell r="O1002">
            <v>1116112</v>
          </cell>
        </row>
        <row r="1003">
          <cell r="O1003">
            <v>111611251</v>
          </cell>
        </row>
        <row r="1005">
          <cell r="O1005">
            <v>11161125113</v>
          </cell>
        </row>
        <row r="1006">
          <cell r="O1006">
            <v>11161125115</v>
          </cell>
        </row>
        <row r="1007">
          <cell r="O1007">
            <v>11161125117</v>
          </cell>
        </row>
        <row r="1008">
          <cell r="O1008">
            <v>11161125118</v>
          </cell>
        </row>
        <row r="1009">
          <cell r="O1009">
            <v>11161125119</v>
          </cell>
        </row>
        <row r="1010">
          <cell r="O1010">
            <v>11161125120</v>
          </cell>
        </row>
        <row r="1011">
          <cell r="O1011">
            <v>11161125121</v>
          </cell>
        </row>
        <row r="1012">
          <cell r="O1012">
            <v>111611252</v>
          </cell>
        </row>
        <row r="1014">
          <cell r="O1014">
            <v>11161125211</v>
          </cell>
        </row>
        <row r="1015">
          <cell r="O1015">
            <v>11161125212</v>
          </cell>
        </row>
        <row r="1016">
          <cell r="O1016">
            <v>11161125219</v>
          </cell>
        </row>
        <row r="1017">
          <cell r="O1017">
            <v>11161125222</v>
          </cell>
        </row>
        <row r="1018">
          <cell r="O1018">
            <v>11161125226</v>
          </cell>
        </row>
        <row r="1019">
          <cell r="O1019">
            <v>11161125231</v>
          </cell>
        </row>
        <row r="1020">
          <cell r="O1020">
            <v>11161125232</v>
          </cell>
        </row>
        <row r="1021">
          <cell r="O1021">
            <v>11161125233</v>
          </cell>
        </row>
        <row r="1022">
          <cell r="O1022">
            <v>11161125234</v>
          </cell>
        </row>
        <row r="1023">
          <cell r="O1023">
            <v>11161125235</v>
          </cell>
        </row>
        <row r="1024">
          <cell r="O1024">
            <v>11161125236</v>
          </cell>
        </row>
        <row r="1025">
          <cell r="O1025">
            <v>11161125237</v>
          </cell>
        </row>
        <row r="1026">
          <cell r="O1026">
            <v>11161125238</v>
          </cell>
        </row>
        <row r="1027">
          <cell r="O1027">
            <v>11161125239</v>
          </cell>
        </row>
        <row r="1028">
          <cell r="O1028">
            <v>11161125240</v>
          </cell>
        </row>
        <row r="1029">
          <cell r="O1029">
            <v>11161125241</v>
          </cell>
        </row>
        <row r="1030">
          <cell r="O1030">
            <v>11161125242</v>
          </cell>
        </row>
        <row r="1031">
          <cell r="O1031">
            <v>111611253</v>
          </cell>
        </row>
        <row r="1033">
          <cell r="O1033">
            <v>11161125312</v>
          </cell>
        </row>
        <row r="1034">
          <cell r="O1034">
            <v>11161125313</v>
          </cell>
        </row>
        <row r="1035">
          <cell r="O1035">
            <v>11161125314</v>
          </cell>
        </row>
        <row r="1036">
          <cell r="O1036">
            <v>11161125315</v>
          </cell>
        </row>
        <row r="1037">
          <cell r="O1037">
            <v>11161125316</v>
          </cell>
        </row>
        <row r="1038">
          <cell r="O1038">
            <v>11161125317</v>
          </cell>
        </row>
        <row r="1039">
          <cell r="O1039">
            <v>111611254</v>
          </cell>
        </row>
        <row r="1041">
          <cell r="O1041">
            <v>11161125411</v>
          </cell>
        </row>
        <row r="1042">
          <cell r="O1042">
            <v>11161125412</v>
          </cell>
        </row>
        <row r="1043">
          <cell r="O1043">
            <v>11161125414</v>
          </cell>
        </row>
        <row r="1044">
          <cell r="O1044">
            <v>11161125415</v>
          </cell>
        </row>
        <row r="1045">
          <cell r="O1045">
            <v>11161125416</v>
          </cell>
        </row>
        <row r="1046">
          <cell r="O1046">
            <v>11161125417</v>
          </cell>
        </row>
        <row r="1047">
          <cell r="O1047">
            <v>11161125418</v>
          </cell>
        </row>
        <row r="1048">
          <cell r="O1048">
            <v>11161125420</v>
          </cell>
        </row>
        <row r="1049">
          <cell r="O1049">
            <v>1117</v>
          </cell>
        </row>
        <row r="1050">
          <cell r="O1050">
            <v>11171</v>
          </cell>
        </row>
        <row r="1051">
          <cell r="O1051">
            <v>1117112</v>
          </cell>
        </row>
        <row r="1052">
          <cell r="O1052">
            <v>111711250</v>
          </cell>
        </row>
        <row r="1054">
          <cell r="O1054">
            <v>11171125011</v>
          </cell>
        </row>
        <row r="1055">
          <cell r="O1055">
            <v>11171125012</v>
          </cell>
        </row>
        <row r="1056">
          <cell r="O1056">
            <v>11171125013</v>
          </cell>
        </row>
        <row r="1057">
          <cell r="O1057">
            <v>11171125015</v>
          </cell>
        </row>
        <row r="1058">
          <cell r="O1058">
            <v>11171125016</v>
          </cell>
        </row>
        <row r="1059">
          <cell r="O1059">
            <v>11171125017</v>
          </cell>
        </row>
        <row r="1060">
          <cell r="O1060">
            <v>11171125018</v>
          </cell>
        </row>
        <row r="1061">
          <cell r="O1061">
            <v>11171125019</v>
          </cell>
        </row>
        <row r="1062">
          <cell r="O1062">
            <v>11171125020</v>
          </cell>
        </row>
        <row r="1063">
          <cell r="O1063">
            <v>111711251</v>
          </cell>
        </row>
        <row r="1065">
          <cell r="O1065">
            <v>11171125111</v>
          </cell>
        </row>
        <row r="1066">
          <cell r="O1066">
            <v>11171125112</v>
          </cell>
        </row>
        <row r="1067">
          <cell r="O1067">
            <v>11171125113</v>
          </cell>
        </row>
        <row r="1068">
          <cell r="O1068">
            <v>11171125114</v>
          </cell>
        </row>
        <row r="1069">
          <cell r="O1069">
            <v>11171125115</v>
          </cell>
        </row>
        <row r="1070">
          <cell r="O1070">
            <v>11171125116</v>
          </cell>
        </row>
        <row r="1071">
          <cell r="O1071">
            <v>11171125117</v>
          </cell>
        </row>
        <row r="1072">
          <cell r="O1072">
            <v>11171125118</v>
          </cell>
        </row>
        <row r="1073">
          <cell r="O1073">
            <v>11171125119</v>
          </cell>
        </row>
        <row r="1074">
          <cell r="O1074">
            <v>11171125135</v>
          </cell>
        </row>
        <row r="1075">
          <cell r="O1075">
            <v>11171125136</v>
          </cell>
        </row>
        <row r="1076">
          <cell r="O1076">
            <v>11171125137</v>
          </cell>
        </row>
        <row r="1077">
          <cell r="O1077">
            <v>11171125138</v>
          </cell>
        </row>
        <row r="1078">
          <cell r="O1078">
            <v>11171125139</v>
          </cell>
        </row>
        <row r="1079">
          <cell r="O1079">
            <v>11171125140</v>
          </cell>
        </row>
        <row r="1080">
          <cell r="O1080">
            <v>11171125141</v>
          </cell>
        </row>
        <row r="1081">
          <cell r="O1081">
            <v>11171125142</v>
          </cell>
        </row>
        <row r="1082">
          <cell r="O1082">
            <v>11171125143</v>
          </cell>
        </row>
        <row r="1083">
          <cell r="O1083">
            <v>11171125144</v>
          </cell>
        </row>
        <row r="1085">
          <cell r="O1085">
            <v>11171125120</v>
          </cell>
        </row>
        <row r="1086">
          <cell r="O1086">
            <v>11171125121</v>
          </cell>
        </row>
        <row r="1087">
          <cell r="O1087">
            <v>11171125122</v>
          </cell>
        </row>
        <row r="1088">
          <cell r="O1088">
            <v>11171125123</v>
          </cell>
        </row>
        <row r="1089">
          <cell r="O1089">
            <v>12</v>
          </cell>
        </row>
        <row r="1090">
          <cell r="O1090">
            <v>1211</v>
          </cell>
        </row>
        <row r="1091">
          <cell r="O1091">
            <v>12111</v>
          </cell>
        </row>
        <row r="1092">
          <cell r="O1092">
            <v>1211112</v>
          </cell>
        </row>
        <row r="1093">
          <cell r="O1093">
            <v>121111250</v>
          </cell>
        </row>
        <row r="1095">
          <cell r="O1095">
            <v>12111125011</v>
          </cell>
        </row>
        <row r="1096">
          <cell r="O1096">
            <v>12111125012</v>
          </cell>
        </row>
        <row r="1097">
          <cell r="O1097">
            <v>12111125013</v>
          </cell>
        </row>
        <row r="1098">
          <cell r="O1098">
            <v>12111125014</v>
          </cell>
        </row>
        <row r="1099">
          <cell r="O1099">
            <v>12111125015</v>
          </cell>
        </row>
        <row r="1100">
          <cell r="O1100">
            <v>12111125016</v>
          </cell>
        </row>
        <row r="1101">
          <cell r="O1101">
            <v>12111125017</v>
          </cell>
        </row>
        <row r="1102">
          <cell r="O1102">
            <v>121111251</v>
          </cell>
        </row>
        <row r="1104">
          <cell r="O1104">
            <v>12111125112</v>
          </cell>
        </row>
        <row r="1105">
          <cell r="O1105">
            <v>12111125113</v>
          </cell>
        </row>
        <row r="1106">
          <cell r="O1106">
            <v>12111125114</v>
          </cell>
        </row>
        <row r="1107">
          <cell r="O1107">
            <v>12111125115</v>
          </cell>
        </row>
        <row r="1108">
          <cell r="O1108">
            <v>12111125116</v>
          </cell>
        </row>
        <row r="1109">
          <cell r="O1109">
            <v>12111125117</v>
          </cell>
        </row>
        <row r="1110">
          <cell r="O1110">
            <v>12111125118</v>
          </cell>
        </row>
        <row r="1111">
          <cell r="O1111">
            <v>12111125119</v>
          </cell>
        </row>
        <row r="1112">
          <cell r="O1112">
            <v>12111125120</v>
          </cell>
        </row>
        <row r="1113">
          <cell r="O1113">
            <v>12111125121</v>
          </cell>
        </row>
        <row r="1114">
          <cell r="O1114">
            <v>12111125122</v>
          </cell>
        </row>
        <row r="1115">
          <cell r="O1115">
            <v>12111125123</v>
          </cell>
        </row>
        <row r="1116">
          <cell r="O1116">
            <v>12111125124</v>
          </cell>
        </row>
        <row r="1117">
          <cell r="O1117">
            <v>12111125125</v>
          </cell>
        </row>
        <row r="1118">
          <cell r="O1118">
            <v>121111252</v>
          </cell>
        </row>
        <row r="1120">
          <cell r="O1120">
            <v>12111125211</v>
          </cell>
        </row>
        <row r="1121">
          <cell r="O1121">
            <v>12111125212</v>
          </cell>
        </row>
        <row r="1122">
          <cell r="O1122">
            <v>12111125213</v>
          </cell>
        </row>
        <row r="1123">
          <cell r="O1123">
            <v>12111125214</v>
          </cell>
        </row>
        <row r="1124">
          <cell r="O1124">
            <v>12111125215</v>
          </cell>
        </row>
        <row r="1125">
          <cell r="O1125">
            <v>12111125216</v>
          </cell>
        </row>
        <row r="1126">
          <cell r="O1126">
            <v>12111125217</v>
          </cell>
        </row>
        <row r="1127">
          <cell r="O1127">
            <v>12111125218</v>
          </cell>
        </row>
        <row r="1128">
          <cell r="O1128">
            <v>12111125219</v>
          </cell>
        </row>
        <row r="1129">
          <cell r="O1129">
            <v>12111125220</v>
          </cell>
        </row>
        <row r="1130">
          <cell r="O1130">
            <v>12111125221</v>
          </cell>
        </row>
        <row r="1131">
          <cell r="O1131">
            <v>12111125222</v>
          </cell>
        </row>
        <row r="1132">
          <cell r="O1132">
            <v>12111125223</v>
          </cell>
        </row>
        <row r="1133">
          <cell r="O1133">
            <v>12111125224</v>
          </cell>
        </row>
        <row r="1134">
          <cell r="O1134">
            <v>12111125225</v>
          </cell>
        </row>
        <row r="1135">
          <cell r="O1135">
            <v>12111125226</v>
          </cell>
        </row>
        <row r="1136">
          <cell r="O1136">
            <v>12111125227</v>
          </cell>
        </row>
        <row r="1137">
          <cell r="O1137">
            <v>12111125228</v>
          </cell>
        </row>
        <row r="1138">
          <cell r="O1138">
            <v>12111125229</v>
          </cell>
        </row>
        <row r="1139">
          <cell r="O1139">
            <v>12111125230</v>
          </cell>
        </row>
        <row r="1140">
          <cell r="O1140">
            <v>12111125232</v>
          </cell>
        </row>
        <row r="1141">
          <cell r="O1141">
            <v>12111125231</v>
          </cell>
        </row>
        <row r="1142">
          <cell r="O1142">
            <v>12111125233</v>
          </cell>
        </row>
        <row r="1143">
          <cell r="O1143">
            <v>12111125234</v>
          </cell>
        </row>
        <row r="1144">
          <cell r="O1144">
            <v>12111125235</v>
          </cell>
        </row>
        <row r="1145">
          <cell r="O1145">
            <v>12112</v>
          </cell>
        </row>
        <row r="1146">
          <cell r="O1146">
            <v>1211216</v>
          </cell>
        </row>
        <row r="1147">
          <cell r="O1147">
            <v>121121650</v>
          </cell>
        </row>
        <row r="1149">
          <cell r="O1149">
            <v>12112165011</v>
          </cell>
        </row>
        <row r="1150">
          <cell r="O1150">
            <v>12112165012</v>
          </cell>
        </row>
        <row r="1151">
          <cell r="O1151">
            <v>121121651</v>
          </cell>
        </row>
        <row r="1153">
          <cell r="O1153">
            <v>12112165111</v>
          </cell>
        </row>
        <row r="1154">
          <cell r="O1154">
            <v>12112165112</v>
          </cell>
        </row>
        <row r="1155">
          <cell r="O1155">
            <v>12112165113</v>
          </cell>
        </row>
        <row r="1156">
          <cell r="O1156">
            <v>12112165114</v>
          </cell>
        </row>
        <row r="1157">
          <cell r="O1157">
            <v>12112165116</v>
          </cell>
        </row>
        <row r="1158">
          <cell r="O1158">
            <v>12112165117</v>
          </cell>
        </row>
        <row r="1159">
          <cell r="O1159">
            <v>12112165118</v>
          </cell>
        </row>
        <row r="1160">
          <cell r="O1160">
            <v>12112165119</v>
          </cell>
        </row>
        <row r="1161">
          <cell r="O1161">
            <v>12112165120</v>
          </cell>
        </row>
        <row r="1162">
          <cell r="O1162">
            <v>12112165121</v>
          </cell>
        </row>
        <row r="1163">
          <cell r="O1163">
            <v>12112165122</v>
          </cell>
        </row>
        <row r="1164">
          <cell r="O1164">
            <v>12112165123</v>
          </cell>
        </row>
        <row r="1165">
          <cell r="O1165">
            <v>12112165124</v>
          </cell>
        </row>
        <row r="1166">
          <cell r="O1166">
            <v>12112165125</v>
          </cell>
        </row>
        <row r="1167">
          <cell r="O1167">
            <v>12112165126</v>
          </cell>
        </row>
        <row r="1168">
          <cell r="O1168">
            <v>12112165127</v>
          </cell>
        </row>
        <row r="1169">
          <cell r="O1169">
            <v>12112165013</v>
          </cell>
        </row>
        <row r="1170">
          <cell r="O1170">
            <v>1212</v>
          </cell>
        </row>
        <row r="1171">
          <cell r="O1171">
            <v>12121</v>
          </cell>
        </row>
        <row r="1172">
          <cell r="O1172">
            <v>1212112</v>
          </cell>
        </row>
        <row r="1173">
          <cell r="O1173">
            <v>121211250</v>
          </cell>
        </row>
        <row r="1175">
          <cell r="O1175">
            <v>12121125011</v>
          </cell>
        </row>
        <row r="1176">
          <cell r="O1176">
            <v>12121125012</v>
          </cell>
        </row>
        <row r="1177">
          <cell r="O1177">
            <v>12121125013</v>
          </cell>
        </row>
        <row r="1178">
          <cell r="O1178">
            <v>12121125014</v>
          </cell>
        </row>
        <row r="1179">
          <cell r="O1179">
            <v>12121125015</v>
          </cell>
        </row>
        <row r="1180">
          <cell r="O1180">
            <v>1213</v>
          </cell>
        </row>
        <row r="1181">
          <cell r="O1181">
            <v>12131</v>
          </cell>
        </row>
        <row r="1182">
          <cell r="O1182">
            <v>1213112</v>
          </cell>
        </row>
        <row r="1183">
          <cell r="O1183">
            <v>121311250</v>
          </cell>
        </row>
        <row r="1185">
          <cell r="O1185">
            <v>12131125011</v>
          </cell>
        </row>
        <row r="1186">
          <cell r="O1186">
            <v>1215</v>
          </cell>
        </row>
        <row r="1187">
          <cell r="O1187">
            <v>12151</v>
          </cell>
        </row>
        <row r="1188">
          <cell r="O1188">
            <v>1215112</v>
          </cell>
        </row>
        <row r="1189">
          <cell r="O1189">
            <v>121511250</v>
          </cell>
        </row>
        <row r="1191">
          <cell r="O1191">
            <v>12151125011</v>
          </cell>
        </row>
        <row r="1192">
          <cell r="O1192">
            <v>12151125012</v>
          </cell>
        </row>
        <row r="1193">
          <cell r="O1193">
            <v>12151125013</v>
          </cell>
        </row>
        <row r="1194">
          <cell r="O1194">
            <v>12151125014</v>
          </cell>
        </row>
        <row r="1195">
          <cell r="O1195">
            <v>12151125015</v>
          </cell>
        </row>
        <row r="1196">
          <cell r="O1196">
            <v>12151125016</v>
          </cell>
        </row>
        <row r="1197">
          <cell r="O1197">
            <v>12151125017</v>
          </cell>
        </row>
        <row r="1198">
          <cell r="O1198">
            <v>12151125018</v>
          </cell>
        </row>
        <row r="1199">
          <cell r="O1199">
            <v>12151125019</v>
          </cell>
        </row>
        <row r="1200">
          <cell r="O1200">
            <v>12151125022</v>
          </cell>
        </row>
        <row r="1201">
          <cell r="O1201">
            <v>12151125023</v>
          </cell>
        </row>
        <row r="1202">
          <cell r="O1202">
            <v>12151125024</v>
          </cell>
        </row>
        <row r="1203">
          <cell r="O1203">
            <v>12151125026</v>
          </cell>
        </row>
        <row r="1204">
          <cell r="O1204">
            <v>12151125050</v>
          </cell>
        </row>
        <row r="1205">
          <cell r="O1205">
            <v>12151125051</v>
          </cell>
        </row>
        <row r="1206">
          <cell r="O1206">
            <v>12151125052</v>
          </cell>
        </row>
        <row r="1207">
          <cell r="O1207">
            <v>12151125030</v>
          </cell>
        </row>
        <row r="1208">
          <cell r="O1208">
            <v>12151125031</v>
          </cell>
        </row>
        <row r="1209">
          <cell r="O1209">
            <v>12151125032</v>
          </cell>
        </row>
        <row r="1210">
          <cell r="O1210">
            <v>12151125046</v>
          </cell>
        </row>
        <row r="1211">
          <cell r="O1211">
            <v>12151125033</v>
          </cell>
        </row>
        <row r="1212">
          <cell r="O1212">
            <v>12151125040</v>
          </cell>
        </row>
        <row r="1213">
          <cell r="O1213">
            <v>12151125035</v>
          </cell>
        </row>
        <row r="1214">
          <cell r="O1214">
            <v>12151125036</v>
          </cell>
        </row>
        <row r="1215">
          <cell r="O1215">
            <v>12151125037</v>
          </cell>
        </row>
        <row r="1216">
          <cell r="O1216">
            <v>12151125048</v>
          </cell>
        </row>
        <row r="1217">
          <cell r="O1217">
            <v>12151125039</v>
          </cell>
        </row>
        <row r="1218">
          <cell r="O1218">
            <v>12151125049</v>
          </cell>
        </row>
        <row r="1219">
          <cell r="O1219">
            <v>12151125041</v>
          </cell>
        </row>
        <row r="1220">
          <cell r="O1220">
            <v>12151125042</v>
          </cell>
        </row>
        <row r="1221">
          <cell r="O1221">
            <v>12151125043</v>
          </cell>
        </row>
        <row r="1222">
          <cell r="O1222">
            <v>12151125044</v>
          </cell>
        </row>
        <row r="1223">
          <cell r="O1223">
            <v>12151125045</v>
          </cell>
        </row>
        <row r="1224">
          <cell r="O1224">
            <v>12151125050</v>
          </cell>
        </row>
        <row r="1225">
          <cell r="O1225">
            <v>12151125051</v>
          </cell>
        </row>
        <row r="1226">
          <cell r="O1226">
            <v>12151125052</v>
          </cell>
        </row>
        <row r="1227">
          <cell r="O1227">
            <v>12151125053</v>
          </cell>
        </row>
        <row r="1228">
          <cell r="O1228">
            <v>12152</v>
          </cell>
        </row>
        <row r="1229">
          <cell r="O1229">
            <v>1215119</v>
          </cell>
        </row>
        <row r="1230">
          <cell r="O1230">
            <v>121511950</v>
          </cell>
        </row>
        <row r="1232">
          <cell r="O1232">
            <v>12151195011</v>
          </cell>
        </row>
        <row r="1233">
          <cell r="O1233">
            <v>12151195012</v>
          </cell>
        </row>
        <row r="1234">
          <cell r="O1234">
            <v>12151195013</v>
          </cell>
        </row>
        <row r="1235">
          <cell r="O1235">
            <v>12151195014</v>
          </cell>
        </row>
        <row r="1236">
          <cell r="O1236">
            <v>12151195015</v>
          </cell>
        </row>
        <row r="1237">
          <cell r="O1237">
            <v>12151195016</v>
          </cell>
        </row>
        <row r="1238">
          <cell r="O1238">
            <v>1216</v>
          </cell>
        </row>
        <row r="1239">
          <cell r="O1239">
            <v>12161</v>
          </cell>
        </row>
        <row r="1240">
          <cell r="O1240">
            <v>1216112</v>
          </cell>
        </row>
        <row r="1241">
          <cell r="O1241">
            <v>121611250</v>
          </cell>
        </row>
        <row r="1243">
          <cell r="O1243">
            <v>12161125011</v>
          </cell>
        </row>
        <row r="1244">
          <cell r="O1244">
            <v>12161125012</v>
          </cell>
        </row>
        <row r="1245">
          <cell r="O1245">
            <v>12161125013</v>
          </cell>
        </row>
        <row r="1246">
          <cell r="O1246">
            <v>12161125014</v>
          </cell>
        </row>
        <row r="1247">
          <cell r="O1247">
            <v>12161125015</v>
          </cell>
        </row>
        <row r="1248">
          <cell r="O1248">
            <v>12161125016</v>
          </cell>
        </row>
        <row r="1249">
          <cell r="O1249">
            <v>12161125017</v>
          </cell>
        </row>
        <row r="1250">
          <cell r="O1250">
            <v>12161125018</v>
          </cell>
        </row>
        <row r="1251">
          <cell r="O1251">
            <v>12161125019</v>
          </cell>
        </row>
        <row r="1252">
          <cell r="O1252">
            <v>12161125020</v>
          </cell>
        </row>
        <row r="1253">
          <cell r="O1253">
            <v>12161125021</v>
          </cell>
        </row>
        <row r="1254">
          <cell r="O1254">
            <v>12161125022</v>
          </cell>
        </row>
        <row r="1255">
          <cell r="O1255">
            <v>12161125023</v>
          </cell>
        </row>
        <row r="1256">
          <cell r="O1256">
            <v>12161125024</v>
          </cell>
        </row>
        <row r="1257">
          <cell r="O1257">
            <v>12161125025</v>
          </cell>
        </row>
        <row r="1258">
          <cell r="O1258">
            <v>12161125026</v>
          </cell>
        </row>
        <row r="1259">
          <cell r="O1259">
            <v>12161125027</v>
          </cell>
        </row>
        <row r="1260">
          <cell r="O1260">
            <v>12161125028</v>
          </cell>
        </row>
        <row r="1261">
          <cell r="O1261">
            <v>12161125029</v>
          </cell>
        </row>
        <row r="1262">
          <cell r="O1262">
            <v>12161125030</v>
          </cell>
        </row>
        <row r="1263">
          <cell r="O1263">
            <v>12161125031</v>
          </cell>
        </row>
        <row r="1264">
          <cell r="O1264">
            <v>12161125032</v>
          </cell>
        </row>
        <row r="1265">
          <cell r="O1265">
            <v>12161125033</v>
          </cell>
        </row>
        <row r="1266">
          <cell r="O1266">
            <v>12161125034</v>
          </cell>
        </row>
        <row r="1267">
          <cell r="O1267">
            <v>12161125035</v>
          </cell>
        </row>
        <row r="1268">
          <cell r="O1268">
            <v>12161125036</v>
          </cell>
        </row>
        <row r="1269">
          <cell r="O1269">
            <v>12161125037</v>
          </cell>
        </row>
        <row r="1270">
          <cell r="O1270">
            <v>12161125038</v>
          </cell>
        </row>
        <row r="1271">
          <cell r="O1271">
            <v>12161125039</v>
          </cell>
        </row>
        <row r="1272">
          <cell r="O1272">
            <v>12161125040</v>
          </cell>
        </row>
        <row r="1273">
          <cell r="O1273">
            <v>12161125041</v>
          </cell>
        </row>
        <row r="1274">
          <cell r="O1274">
            <v>12161125042</v>
          </cell>
        </row>
        <row r="1275">
          <cell r="O1275">
            <v>12161125043</v>
          </cell>
        </row>
        <row r="1276">
          <cell r="O1276">
            <v>12161125044</v>
          </cell>
        </row>
        <row r="1277">
          <cell r="O1277">
            <v>12161125045</v>
          </cell>
        </row>
        <row r="1278">
          <cell r="O1278">
            <v>12161125046</v>
          </cell>
        </row>
        <row r="1279">
          <cell r="O1279">
            <v>12161125047</v>
          </cell>
        </row>
        <row r="1280">
          <cell r="O1280">
            <v>12161125048</v>
          </cell>
        </row>
        <row r="1281">
          <cell r="O1281">
            <v>12161125049</v>
          </cell>
        </row>
        <row r="1282">
          <cell r="O1282">
            <v>12161125050</v>
          </cell>
        </row>
        <row r="1283">
          <cell r="O1283">
            <v>12161125051</v>
          </cell>
        </row>
        <row r="1284">
          <cell r="O1284">
            <v>12161125052</v>
          </cell>
        </row>
        <row r="1285">
          <cell r="O1285">
            <v>12161125053</v>
          </cell>
        </row>
        <row r="1286">
          <cell r="O1286">
            <v>12161125054</v>
          </cell>
        </row>
        <row r="1287">
          <cell r="O1287">
            <v>121611251</v>
          </cell>
        </row>
        <row r="1289">
          <cell r="O1289">
            <v>12161125111</v>
          </cell>
        </row>
        <row r="1290">
          <cell r="O1290">
            <v>12161125112</v>
          </cell>
        </row>
        <row r="1291">
          <cell r="O1291">
            <v>12161125114</v>
          </cell>
        </row>
        <row r="1292">
          <cell r="O1292">
            <v>12161125115</v>
          </cell>
        </row>
        <row r="1293">
          <cell r="O1293">
            <v>12161125116</v>
          </cell>
        </row>
        <row r="1294">
          <cell r="O1294">
            <v>12161125118</v>
          </cell>
        </row>
        <row r="1295">
          <cell r="O1295">
            <v>12161125119</v>
          </cell>
        </row>
        <row r="1296">
          <cell r="O1296">
            <v>12161125120</v>
          </cell>
        </row>
        <row r="1297">
          <cell r="O1297">
            <v>12161125121</v>
          </cell>
        </row>
        <row r="1298">
          <cell r="O1298">
            <v>12161125122</v>
          </cell>
        </row>
        <row r="1299">
          <cell r="O1299">
            <v>12161125123</v>
          </cell>
        </row>
        <row r="1300">
          <cell r="O1300">
            <v>12161125124</v>
          </cell>
        </row>
        <row r="1301">
          <cell r="O1301">
            <v>12161125125</v>
          </cell>
        </row>
        <row r="1302">
          <cell r="O1302">
            <v>12161125126</v>
          </cell>
        </row>
        <row r="1303">
          <cell r="O1303">
            <v>12161125127</v>
          </cell>
        </row>
        <row r="1304">
          <cell r="O1304">
            <v>12161125128</v>
          </cell>
        </row>
        <row r="1305">
          <cell r="O1305">
            <v>12161125129</v>
          </cell>
        </row>
        <row r="1306">
          <cell r="O1306">
            <v>12161125130</v>
          </cell>
        </row>
        <row r="1307">
          <cell r="O1307">
            <v>12161125131</v>
          </cell>
        </row>
        <row r="1308">
          <cell r="O1308">
            <v>12161125132</v>
          </cell>
        </row>
        <row r="1309">
          <cell r="O1309">
            <v>12161125133</v>
          </cell>
        </row>
        <row r="1310">
          <cell r="O1310">
            <v>12161125134</v>
          </cell>
        </row>
        <row r="1311">
          <cell r="O1311">
            <v>12161125135</v>
          </cell>
        </row>
        <row r="1312">
          <cell r="O1312">
            <v>121611252</v>
          </cell>
        </row>
        <row r="1314">
          <cell r="O1314">
            <v>12161125212</v>
          </cell>
        </row>
        <row r="1315">
          <cell r="O1315">
            <v>12161125213</v>
          </cell>
        </row>
        <row r="1316">
          <cell r="O1316">
            <v>12161125214</v>
          </cell>
        </row>
        <row r="1317">
          <cell r="O1317">
            <v>12161125215</v>
          </cell>
        </row>
        <row r="1318">
          <cell r="O1318">
            <v>12161125216</v>
          </cell>
        </row>
        <row r="1319">
          <cell r="O1319">
            <v>12161125218</v>
          </cell>
        </row>
        <row r="1321">
          <cell r="O1321">
            <v>12161125217</v>
          </cell>
        </row>
        <row r="1322">
          <cell r="O1322">
            <v>121611253</v>
          </cell>
        </row>
        <row r="1324">
          <cell r="O1324">
            <v>12161125311</v>
          </cell>
        </row>
        <row r="1325">
          <cell r="O1325">
            <v>121611254</v>
          </cell>
        </row>
        <row r="1327">
          <cell r="O1327">
            <v>12161125411</v>
          </cell>
        </row>
        <row r="1328">
          <cell r="O1328">
            <v>12161125412</v>
          </cell>
        </row>
        <row r="1329">
          <cell r="O1329">
            <v>12161125413</v>
          </cell>
        </row>
        <row r="1330">
          <cell r="O1330">
            <v>121611255</v>
          </cell>
        </row>
        <row r="1332">
          <cell r="O1332">
            <v>12161125511</v>
          </cell>
        </row>
        <row r="1333">
          <cell r="O1333">
            <v>12161125512</v>
          </cell>
        </row>
        <row r="1334">
          <cell r="O1334">
            <v>12161125513</v>
          </cell>
        </row>
        <row r="1335">
          <cell r="O1335">
            <v>12161125514</v>
          </cell>
        </row>
        <row r="1336">
          <cell r="O1336">
            <v>121611256</v>
          </cell>
        </row>
        <row r="1338">
          <cell r="O1338">
            <v>12161125611</v>
          </cell>
        </row>
        <row r="1339">
          <cell r="O1339">
            <v>12161125612</v>
          </cell>
        </row>
        <row r="1340">
          <cell r="O1340">
            <v>12161125613</v>
          </cell>
        </row>
        <row r="1341">
          <cell r="O1341">
            <v>12161125614</v>
          </cell>
        </row>
        <row r="1342">
          <cell r="O1342">
            <v>12161125615</v>
          </cell>
        </row>
        <row r="1343">
          <cell r="O1343">
            <v>12161125616</v>
          </cell>
        </row>
        <row r="1344">
          <cell r="O1344">
            <v>12161125617</v>
          </cell>
        </row>
        <row r="1345">
          <cell r="O1345">
            <v>12161125618</v>
          </cell>
        </row>
        <row r="1346">
          <cell r="O1346">
            <v>12161125619</v>
          </cell>
        </row>
        <row r="1347">
          <cell r="O1347">
            <v>12161125620</v>
          </cell>
        </row>
        <row r="1348">
          <cell r="O1348">
            <v>12161125621</v>
          </cell>
        </row>
        <row r="1349">
          <cell r="O1349">
            <v>12161125622</v>
          </cell>
        </row>
        <row r="1350">
          <cell r="O1350">
            <v>12161125623</v>
          </cell>
        </row>
        <row r="1351">
          <cell r="O1351">
            <v>12161125624</v>
          </cell>
        </row>
        <row r="1352">
          <cell r="O1352">
            <v>12161125625</v>
          </cell>
        </row>
        <row r="1353">
          <cell r="O1353">
            <v>12161125626</v>
          </cell>
        </row>
        <row r="1354">
          <cell r="O1354">
            <v>12161125627</v>
          </cell>
        </row>
        <row r="1355">
          <cell r="O1355">
            <v>12161125628</v>
          </cell>
        </row>
        <row r="1356">
          <cell r="O1356">
            <v>12161125629</v>
          </cell>
        </row>
        <row r="1357">
          <cell r="O1357">
            <v>12161125630</v>
          </cell>
        </row>
        <row r="1358">
          <cell r="O1358">
            <v>12161125631</v>
          </cell>
        </row>
        <row r="1359">
          <cell r="O1359">
            <v>12161125632</v>
          </cell>
        </row>
        <row r="1360">
          <cell r="O1360">
            <v>12161125633</v>
          </cell>
        </row>
        <row r="1361">
          <cell r="O1361">
            <v>12161125634</v>
          </cell>
        </row>
        <row r="1362">
          <cell r="O1362">
            <v>12161125635</v>
          </cell>
        </row>
        <row r="1363">
          <cell r="O1363">
            <v>12161125636</v>
          </cell>
        </row>
        <row r="1364">
          <cell r="O1364">
            <v>12161125637</v>
          </cell>
        </row>
        <row r="1365">
          <cell r="O1365">
            <v>12161125638</v>
          </cell>
        </row>
        <row r="1366">
          <cell r="O1366">
            <v>12161125639</v>
          </cell>
        </row>
        <row r="1367">
          <cell r="O1367">
            <v>12161125640</v>
          </cell>
        </row>
        <row r="1368">
          <cell r="O1368">
            <v>12161125641</v>
          </cell>
        </row>
        <row r="1369">
          <cell r="O1369">
            <v>12161125642</v>
          </cell>
        </row>
        <row r="1370">
          <cell r="O1370">
            <v>12161125643</v>
          </cell>
        </row>
        <row r="1371">
          <cell r="O1371">
            <v>12161125644</v>
          </cell>
        </row>
        <row r="1372">
          <cell r="O1372">
            <v>12161125645</v>
          </cell>
        </row>
        <row r="1373">
          <cell r="O1373">
            <v>12161125646</v>
          </cell>
        </row>
        <row r="1374">
          <cell r="O1374">
            <v>12161125647</v>
          </cell>
        </row>
        <row r="1375">
          <cell r="O1375">
            <v>12161125648</v>
          </cell>
        </row>
        <row r="1376">
          <cell r="O1376">
            <v>12161125649</v>
          </cell>
        </row>
        <row r="1377">
          <cell r="O1377">
            <v>12161125650</v>
          </cell>
        </row>
        <row r="1378">
          <cell r="O1378">
            <v>12161125651</v>
          </cell>
        </row>
        <row r="1379">
          <cell r="O1379">
            <v>12161125652</v>
          </cell>
        </row>
        <row r="1380">
          <cell r="O1380">
            <v>12161125653</v>
          </cell>
        </row>
        <row r="1381">
          <cell r="O1381">
            <v>12161125654</v>
          </cell>
        </row>
        <row r="1382">
          <cell r="O1382">
            <v>12161125655</v>
          </cell>
        </row>
        <row r="1383">
          <cell r="O1383">
            <v>12161125656</v>
          </cell>
        </row>
        <row r="1384">
          <cell r="O1384">
            <v>12161125657</v>
          </cell>
        </row>
        <row r="1385">
          <cell r="O1385">
            <v>12161125658</v>
          </cell>
        </row>
        <row r="1386">
          <cell r="O1386">
            <v>12161125659</v>
          </cell>
        </row>
        <row r="1387">
          <cell r="O1387">
            <v>12161125660</v>
          </cell>
        </row>
        <row r="1388">
          <cell r="O1388">
            <v>12161125661</v>
          </cell>
        </row>
        <row r="1389">
          <cell r="O1389">
            <v>12161125662</v>
          </cell>
        </row>
        <row r="1390">
          <cell r="O1390">
            <v>12161125663</v>
          </cell>
        </row>
        <row r="1391">
          <cell r="O1391">
            <v>12161125664</v>
          </cell>
        </row>
        <row r="1392">
          <cell r="O1392">
            <v>12161125665</v>
          </cell>
        </row>
        <row r="1393">
          <cell r="O1393">
            <v>12161125666</v>
          </cell>
        </row>
        <row r="1394">
          <cell r="O1394">
            <v>12161125667</v>
          </cell>
        </row>
        <row r="1395">
          <cell r="O1395">
            <v>12161125668</v>
          </cell>
        </row>
        <row r="1396">
          <cell r="O1396">
            <v>12161125669</v>
          </cell>
        </row>
        <row r="1397">
          <cell r="O1397">
            <v>12161125670</v>
          </cell>
        </row>
        <row r="1398">
          <cell r="O1398">
            <v>12161125671</v>
          </cell>
        </row>
        <row r="1399">
          <cell r="O1399">
            <v>12161125672</v>
          </cell>
        </row>
        <row r="1400">
          <cell r="O1400">
            <v>12161125673</v>
          </cell>
        </row>
        <row r="1401">
          <cell r="O1401">
            <v>12161125674</v>
          </cell>
        </row>
        <row r="1402">
          <cell r="O1402">
            <v>12161125675</v>
          </cell>
        </row>
        <row r="1403">
          <cell r="O1403">
            <v>12161125676</v>
          </cell>
        </row>
        <row r="1404">
          <cell r="O1404">
            <v>12161125677</v>
          </cell>
        </row>
        <row r="1405">
          <cell r="O1405">
            <v>12161125678</v>
          </cell>
        </row>
        <row r="1406">
          <cell r="O1406">
            <v>12161125679</v>
          </cell>
        </row>
        <row r="1407">
          <cell r="O1407">
            <v>12161125680</v>
          </cell>
        </row>
        <row r="1408">
          <cell r="O1408">
            <v>12161125681</v>
          </cell>
        </row>
        <row r="1409">
          <cell r="O1409">
            <v>12161125682</v>
          </cell>
        </row>
        <row r="1410">
          <cell r="O1410">
            <v>12161125683</v>
          </cell>
        </row>
        <row r="1411">
          <cell r="O1411">
            <v>12161125684</v>
          </cell>
        </row>
        <row r="1412">
          <cell r="O1412">
            <v>12161125685</v>
          </cell>
        </row>
        <row r="1413">
          <cell r="O1413">
            <v>12161125686</v>
          </cell>
        </row>
        <row r="1414">
          <cell r="O1414">
            <v>12161125687</v>
          </cell>
        </row>
        <row r="1415">
          <cell r="O1415">
            <v>12161125688</v>
          </cell>
        </row>
        <row r="1416">
          <cell r="O1416">
            <v>12161125689</v>
          </cell>
        </row>
        <row r="1417">
          <cell r="O1417">
            <v>1217</v>
          </cell>
        </row>
        <row r="1418">
          <cell r="O1418">
            <v>12171</v>
          </cell>
        </row>
        <row r="1419">
          <cell r="O1419">
            <v>1217112</v>
          </cell>
        </row>
        <row r="1420">
          <cell r="O1420">
            <v>121711250</v>
          </cell>
        </row>
        <row r="1422">
          <cell r="O1422">
            <v>12171125011</v>
          </cell>
        </row>
        <row r="1423">
          <cell r="O1423">
            <v>12171125012</v>
          </cell>
        </row>
        <row r="1424">
          <cell r="O1424">
            <v>12171125013</v>
          </cell>
        </row>
        <row r="1425">
          <cell r="O1425">
            <v>12171125014</v>
          </cell>
        </row>
        <row r="1426">
          <cell r="O1426">
            <v>12171125015</v>
          </cell>
        </row>
        <row r="1427">
          <cell r="O1427">
            <v>12171125016</v>
          </cell>
        </row>
        <row r="1428">
          <cell r="O1428">
            <v>12171125017</v>
          </cell>
        </row>
        <row r="1429">
          <cell r="O1429">
            <v>12171125018</v>
          </cell>
        </row>
        <row r="1430">
          <cell r="O1430">
            <v>12171125019</v>
          </cell>
        </row>
        <row r="1431">
          <cell r="O1431">
            <v>12171125020</v>
          </cell>
        </row>
        <row r="1432">
          <cell r="O1432">
            <v>12171125021</v>
          </cell>
        </row>
        <row r="1433">
          <cell r="O1433">
            <v>12171125022</v>
          </cell>
        </row>
        <row r="1434">
          <cell r="O1434">
            <v>13</v>
          </cell>
        </row>
        <row r="1435">
          <cell r="O1435">
            <v>1311</v>
          </cell>
        </row>
        <row r="1436">
          <cell r="O1436">
            <v>13111</v>
          </cell>
        </row>
        <row r="1437">
          <cell r="O1437">
            <v>1311112</v>
          </cell>
        </row>
        <row r="1438">
          <cell r="O1438">
            <v>131111250</v>
          </cell>
        </row>
        <row r="1440">
          <cell r="O1440">
            <v>13111125012</v>
          </cell>
        </row>
        <row r="1441">
          <cell r="O1441">
            <v>13111125017</v>
          </cell>
        </row>
        <row r="1442">
          <cell r="O1442">
            <v>13111125018</v>
          </cell>
        </row>
        <row r="1443">
          <cell r="O1443">
            <v>13111125019</v>
          </cell>
        </row>
        <row r="1444">
          <cell r="O1444">
            <v>13111125023</v>
          </cell>
        </row>
        <row r="1445">
          <cell r="O1445">
            <v>13111125024</v>
          </cell>
        </row>
        <row r="1446">
          <cell r="O1446">
            <v>13111125025</v>
          </cell>
        </row>
        <row r="1447">
          <cell r="O1447">
            <v>13111125026</v>
          </cell>
        </row>
        <row r="1448">
          <cell r="O1448">
            <v>13111125027</v>
          </cell>
        </row>
        <row r="1449">
          <cell r="O1449">
            <v>13111125028</v>
          </cell>
        </row>
        <row r="1450">
          <cell r="O1450">
            <v>13111125029</v>
          </cell>
        </row>
        <row r="1451">
          <cell r="O1451">
            <v>13111125030</v>
          </cell>
        </row>
        <row r="1452">
          <cell r="O1452">
            <v>13111125031</v>
          </cell>
        </row>
        <row r="1453">
          <cell r="O1453">
            <v>13111125032</v>
          </cell>
        </row>
        <row r="1454">
          <cell r="O1454">
            <v>13111125033</v>
          </cell>
        </row>
        <row r="1455">
          <cell r="O1455">
            <v>131111251</v>
          </cell>
        </row>
        <row r="1457">
          <cell r="O1457">
            <v>13111125111</v>
          </cell>
        </row>
        <row r="1458">
          <cell r="O1458">
            <v>13111125112</v>
          </cell>
        </row>
        <row r="1459">
          <cell r="O1459">
            <v>13111125113</v>
          </cell>
        </row>
        <row r="1460">
          <cell r="O1460">
            <v>13111125114</v>
          </cell>
        </row>
        <row r="1461">
          <cell r="O1461">
            <v>13111125115</v>
          </cell>
        </row>
        <row r="1462">
          <cell r="O1462">
            <v>13111125116</v>
          </cell>
        </row>
        <row r="1464">
          <cell r="O1464">
            <v>13111125117</v>
          </cell>
        </row>
        <row r="1465">
          <cell r="O1465">
            <v>13111125118</v>
          </cell>
        </row>
        <row r="1466">
          <cell r="O1466">
            <v>13111125119</v>
          </cell>
        </row>
        <row r="1467">
          <cell r="O1467">
            <v>13111125120</v>
          </cell>
        </row>
        <row r="1468">
          <cell r="O1468">
            <v>13111125121</v>
          </cell>
        </row>
        <row r="1469">
          <cell r="O1469">
            <v>13111125122</v>
          </cell>
        </row>
        <row r="1470">
          <cell r="O1470">
            <v>13111125123</v>
          </cell>
        </row>
        <row r="1471">
          <cell r="O1471">
            <v>13111125124</v>
          </cell>
        </row>
        <row r="1472">
          <cell r="O1472">
            <v>13111125125</v>
          </cell>
        </row>
        <row r="1473">
          <cell r="O1473">
            <v>13111125126</v>
          </cell>
        </row>
        <row r="1474">
          <cell r="O1474">
            <v>13111125127</v>
          </cell>
        </row>
        <row r="1475">
          <cell r="O1475">
            <v>13111125128</v>
          </cell>
        </row>
        <row r="1476">
          <cell r="O1476">
            <v>13111125129</v>
          </cell>
        </row>
        <row r="1477">
          <cell r="O1477">
            <v>13111125130</v>
          </cell>
        </row>
        <row r="1478">
          <cell r="O1478">
            <v>13111125131</v>
          </cell>
        </row>
        <row r="1479">
          <cell r="O1479">
            <v>13111125132</v>
          </cell>
        </row>
        <row r="1480">
          <cell r="O1480">
            <v>13111125133</v>
          </cell>
        </row>
        <row r="1481">
          <cell r="O1481">
            <v>13111125134</v>
          </cell>
        </row>
        <row r="1482">
          <cell r="O1482">
            <v>13111125135</v>
          </cell>
        </row>
        <row r="1483">
          <cell r="O1483">
            <v>13111125136</v>
          </cell>
        </row>
        <row r="1484">
          <cell r="O1484">
            <v>13111125137</v>
          </cell>
        </row>
        <row r="1485">
          <cell r="O1485">
            <v>13111125138</v>
          </cell>
        </row>
        <row r="1486">
          <cell r="O1486">
            <v>13111125139</v>
          </cell>
        </row>
        <row r="1487">
          <cell r="O1487">
            <v>13111125140</v>
          </cell>
        </row>
        <row r="1488">
          <cell r="O1488">
            <v>13111125141</v>
          </cell>
        </row>
        <row r="1489">
          <cell r="O1489">
            <v>13111125142</v>
          </cell>
        </row>
        <row r="1490">
          <cell r="O1490">
            <v>13111125143</v>
          </cell>
        </row>
        <row r="1491">
          <cell r="O1491">
            <v>13111125144</v>
          </cell>
        </row>
        <row r="1492">
          <cell r="O1492">
            <v>13111125145</v>
          </cell>
        </row>
        <row r="1493">
          <cell r="O1493">
            <v>13111125146</v>
          </cell>
        </row>
        <row r="1494">
          <cell r="O1494">
            <v>13111125147</v>
          </cell>
        </row>
        <row r="1495">
          <cell r="O1495">
            <v>13111125148</v>
          </cell>
        </row>
        <row r="1496">
          <cell r="O1496">
            <v>13111125149</v>
          </cell>
        </row>
        <row r="1497">
          <cell r="O1497">
            <v>13111125150</v>
          </cell>
        </row>
        <row r="1498">
          <cell r="O1498">
            <v>13111125151</v>
          </cell>
        </row>
        <row r="1499">
          <cell r="O1499">
            <v>13111125152</v>
          </cell>
        </row>
        <row r="1500">
          <cell r="O1500">
            <v>13111125153</v>
          </cell>
        </row>
        <row r="1501">
          <cell r="O1501">
            <v>13111125154</v>
          </cell>
        </row>
        <row r="1502">
          <cell r="O1502">
            <v>13111125155</v>
          </cell>
        </row>
        <row r="1503">
          <cell r="O1503">
            <v>13111125156</v>
          </cell>
        </row>
        <row r="1504">
          <cell r="O1504">
            <v>13111125157</v>
          </cell>
        </row>
        <row r="1505">
          <cell r="O1505">
            <v>13111125158</v>
          </cell>
        </row>
        <row r="1506">
          <cell r="O1506">
            <v>13111125159</v>
          </cell>
        </row>
        <row r="1507">
          <cell r="O1507">
            <v>13111125160</v>
          </cell>
        </row>
        <row r="1508">
          <cell r="O1508">
            <v>13111125161</v>
          </cell>
        </row>
        <row r="1509">
          <cell r="O1509">
            <v>13111125162</v>
          </cell>
        </row>
        <row r="1510">
          <cell r="O1510">
            <v>13111125163</v>
          </cell>
        </row>
        <row r="1511">
          <cell r="O1511">
            <v>13111125164</v>
          </cell>
        </row>
        <row r="1512">
          <cell r="O1512">
            <v>13111125165</v>
          </cell>
        </row>
        <row r="1513">
          <cell r="O1513">
            <v>13111125166</v>
          </cell>
        </row>
        <row r="1514">
          <cell r="O1514">
            <v>13111125167</v>
          </cell>
        </row>
        <row r="1515">
          <cell r="O1515">
            <v>13111125168</v>
          </cell>
        </row>
        <row r="1516">
          <cell r="O1516">
            <v>13111125169</v>
          </cell>
        </row>
        <row r="1517">
          <cell r="O1517">
            <v>13111125170</v>
          </cell>
        </row>
        <row r="1518">
          <cell r="O1518">
            <v>13111125171</v>
          </cell>
        </row>
        <row r="1519">
          <cell r="O1519">
            <v>13111125172</v>
          </cell>
        </row>
        <row r="1520">
          <cell r="O1520">
            <v>13111125173</v>
          </cell>
        </row>
        <row r="1521">
          <cell r="O1521">
            <v>13111125174</v>
          </cell>
        </row>
        <row r="1522">
          <cell r="O1522">
            <v>13111125175</v>
          </cell>
        </row>
        <row r="1523">
          <cell r="O1523">
            <v>131111252</v>
          </cell>
        </row>
        <row r="1525">
          <cell r="O1525">
            <v>13111125211</v>
          </cell>
        </row>
        <row r="1526">
          <cell r="O1526">
            <v>131111253</v>
          </cell>
        </row>
        <row r="1528">
          <cell r="O1528">
            <v>13111125311</v>
          </cell>
        </row>
        <row r="1529">
          <cell r="O1529">
            <v>13111125312</v>
          </cell>
        </row>
        <row r="1530">
          <cell r="O1530">
            <v>13111125313</v>
          </cell>
        </row>
        <row r="1531">
          <cell r="O1531">
            <v>13111125314</v>
          </cell>
        </row>
        <row r="1532">
          <cell r="O1532">
            <v>13111125316</v>
          </cell>
        </row>
        <row r="1533">
          <cell r="O1533">
            <v>13111125317</v>
          </cell>
        </row>
        <row r="1534">
          <cell r="O1534">
            <v>13111125318</v>
          </cell>
        </row>
        <row r="1535">
          <cell r="O1535">
            <v>13111125319</v>
          </cell>
        </row>
        <row r="1536">
          <cell r="O1536">
            <v>13111125320</v>
          </cell>
        </row>
        <row r="1537">
          <cell r="O1537">
            <v>13111125321</v>
          </cell>
        </row>
        <row r="1538">
          <cell r="O1538">
            <v>13111125322</v>
          </cell>
        </row>
        <row r="1539">
          <cell r="O1539">
            <v>13111125324</v>
          </cell>
        </row>
        <row r="1540">
          <cell r="O1540">
            <v>13111125326</v>
          </cell>
        </row>
        <row r="1541">
          <cell r="O1541">
            <v>13111125327</v>
          </cell>
        </row>
        <row r="1542">
          <cell r="O1542">
            <v>13111125328</v>
          </cell>
        </row>
        <row r="1543">
          <cell r="O1543">
            <v>13111125329</v>
          </cell>
        </row>
        <row r="1544">
          <cell r="O1544">
            <v>13111125330</v>
          </cell>
        </row>
        <row r="1545">
          <cell r="O1545">
            <v>13111125331</v>
          </cell>
        </row>
        <row r="1546">
          <cell r="O1546">
            <v>13111125332</v>
          </cell>
        </row>
        <row r="1547">
          <cell r="O1547">
            <v>13111125333</v>
          </cell>
        </row>
        <row r="1548">
          <cell r="O1548">
            <v>13111125337</v>
          </cell>
        </row>
        <row r="1549">
          <cell r="O1549">
            <v>13111125338</v>
          </cell>
        </row>
        <row r="1550">
          <cell r="O1550">
            <v>13111125339</v>
          </cell>
        </row>
        <row r="1551">
          <cell r="O1551">
            <v>13111125340</v>
          </cell>
        </row>
        <row r="1552">
          <cell r="O1552">
            <v>13111125341</v>
          </cell>
        </row>
        <row r="1553">
          <cell r="O1553">
            <v>13111125342</v>
          </cell>
        </row>
        <row r="1554">
          <cell r="O1554">
            <v>13111125343</v>
          </cell>
        </row>
        <row r="1555">
          <cell r="O1555">
            <v>13111125344</v>
          </cell>
        </row>
        <row r="1556">
          <cell r="O1556">
            <v>13111125345</v>
          </cell>
        </row>
        <row r="1557">
          <cell r="O1557">
            <v>13111125346</v>
          </cell>
        </row>
        <row r="1558">
          <cell r="O1558">
            <v>13111125347</v>
          </cell>
        </row>
        <row r="1559">
          <cell r="O1559">
            <v>13111125348</v>
          </cell>
        </row>
        <row r="1560">
          <cell r="O1560">
            <v>13111125349</v>
          </cell>
        </row>
        <row r="1562">
          <cell r="O1562">
            <v>13111125350</v>
          </cell>
        </row>
        <row r="1563">
          <cell r="O1563">
            <v>13111125351</v>
          </cell>
        </row>
        <row r="1564">
          <cell r="O1564">
            <v>13111125352</v>
          </cell>
        </row>
        <row r="1565">
          <cell r="O1565">
            <v>13111125353</v>
          </cell>
        </row>
        <row r="1566">
          <cell r="O1566">
            <v>13111125354</v>
          </cell>
        </row>
        <row r="1567">
          <cell r="O1567">
            <v>13111125355</v>
          </cell>
        </row>
        <row r="1568">
          <cell r="O1568">
            <v>13111125356</v>
          </cell>
        </row>
        <row r="1569">
          <cell r="O1569">
            <v>13111125357</v>
          </cell>
        </row>
        <row r="1570">
          <cell r="O1570">
            <v>13111125358</v>
          </cell>
        </row>
        <row r="1571">
          <cell r="O1571">
            <v>13111125359</v>
          </cell>
        </row>
        <row r="1572">
          <cell r="O1572">
            <v>13111125360</v>
          </cell>
        </row>
        <row r="1573">
          <cell r="O1573">
            <v>13111125361</v>
          </cell>
        </row>
        <row r="1574">
          <cell r="O1574">
            <v>13111125362</v>
          </cell>
        </row>
        <row r="1575">
          <cell r="O1575">
            <v>13111125363</v>
          </cell>
        </row>
        <row r="1576">
          <cell r="O1576">
            <v>13111125364</v>
          </cell>
        </row>
        <row r="1577">
          <cell r="O1577">
            <v>13111125365</v>
          </cell>
        </row>
        <row r="1578">
          <cell r="O1578">
            <v>13111125366</v>
          </cell>
        </row>
        <row r="1579">
          <cell r="O1579">
            <v>13111125367</v>
          </cell>
        </row>
        <row r="1580">
          <cell r="O1580">
            <v>13111125368</v>
          </cell>
        </row>
        <row r="1581">
          <cell r="O1581">
            <v>13111125369</v>
          </cell>
        </row>
        <row r="1582">
          <cell r="O1582">
            <v>13111125370</v>
          </cell>
        </row>
        <row r="1583">
          <cell r="O1583">
            <v>13111125380</v>
          </cell>
        </row>
        <row r="1584">
          <cell r="O1584">
            <v>13111125371</v>
          </cell>
        </row>
        <row r="1585">
          <cell r="O1585">
            <v>13111125372</v>
          </cell>
        </row>
        <row r="1586">
          <cell r="O1586">
            <v>13111125373</v>
          </cell>
        </row>
        <row r="1587">
          <cell r="O1587">
            <v>13111125374</v>
          </cell>
        </row>
        <row r="1588">
          <cell r="O1588">
            <v>13111125375</v>
          </cell>
        </row>
        <row r="1589">
          <cell r="O1589">
            <v>13111125376</v>
          </cell>
        </row>
        <row r="1590">
          <cell r="O1590">
            <v>13111125378</v>
          </cell>
        </row>
        <row r="1591">
          <cell r="O1591">
            <v>13111125379</v>
          </cell>
        </row>
        <row r="1592">
          <cell r="O1592">
            <v>13111125381</v>
          </cell>
        </row>
        <row r="1593">
          <cell r="O1593">
            <v>13111125382</v>
          </cell>
        </row>
        <row r="1594">
          <cell r="O1594">
            <v>13111125383</v>
          </cell>
        </row>
        <row r="1595">
          <cell r="O1595">
            <v>13111125384</v>
          </cell>
        </row>
        <row r="1596">
          <cell r="O1596">
            <v>13111125385</v>
          </cell>
        </row>
        <row r="1597">
          <cell r="O1597">
            <v>13111125386</v>
          </cell>
        </row>
        <row r="1598">
          <cell r="O1598">
            <v>13111125387</v>
          </cell>
        </row>
        <row r="1599">
          <cell r="O1599">
            <v>13111125388</v>
          </cell>
        </row>
        <row r="1600">
          <cell r="O1600">
            <v>13111125390</v>
          </cell>
        </row>
        <row r="1601">
          <cell r="O1601">
            <v>13111125391</v>
          </cell>
        </row>
        <row r="1602">
          <cell r="O1602">
            <v>13111125392</v>
          </cell>
        </row>
        <row r="1603">
          <cell r="O1603">
            <v>13111125393</v>
          </cell>
        </row>
        <row r="1604">
          <cell r="O1604">
            <v>13111125394</v>
          </cell>
        </row>
        <row r="1605">
          <cell r="O1605">
            <v>13111125396</v>
          </cell>
        </row>
        <row r="1606">
          <cell r="O1606">
            <v>13111125397</v>
          </cell>
        </row>
        <row r="1607">
          <cell r="O1607">
            <v>13111125398</v>
          </cell>
        </row>
        <row r="1608">
          <cell r="O1608">
            <v>13111125399</v>
          </cell>
        </row>
        <row r="1609">
          <cell r="O1609">
            <v>131111253100</v>
          </cell>
        </row>
        <row r="1610">
          <cell r="O1610">
            <v>131111253101</v>
          </cell>
        </row>
        <row r="1611">
          <cell r="O1611">
            <v>131111253102</v>
          </cell>
        </row>
        <row r="1612">
          <cell r="O1612">
            <v>131111253103</v>
          </cell>
        </row>
        <row r="1613">
          <cell r="O1613">
            <v>131111253104</v>
          </cell>
        </row>
        <row r="1614">
          <cell r="O1614">
            <v>131111253105</v>
          </cell>
        </row>
        <row r="1615">
          <cell r="O1615">
            <v>131111253106</v>
          </cell>
        </row>
        <row r="1616">
          <cell r="O1616">
            <v>131111253107</v>
          </cell>
        </row>
        <row r="1617">
          <cell r="O1617">
            <v>131111253108</v>
          </cell>
        </row>
        <row r="1618">
          <cell r="O1618">
            <v>131111253109</v>
          </cell>
        </row>
        <row r="1619">
          <cell r="O1619">
            <v>131111253110</v>
          </cell>
        </row>
        <row r="1620">
          <cell r="O1620">
            <v>131111253111</v>
          </cell>
        </row>
        <row r="1621">
          <cell r="O1621">
            <v>131111253112</v>
          </cell>
        </row>
        <row r="1622">
          <cell r="O1622">
            <v>131111253113</v>
          </cell>
        </row>
        <row r="1623">
          <cell r="O1623">
            <v>131111253114</v>
          </cell>
        </row>
        <row r="1624">
          <cell r="O1624">
            <v>131111253115</v>
          </cell>
        </row>
        <row r="1625">
          <cell r="O1625">
            <v>131111253116</v>
          </cell>
        </row>
        <row r="1626">
          <cell r="O1626">
            <v>131111253117</v>
          </cell>
        </row>
        <row r="1627">
          <cell r="O1627">
            <v>131111253118</v>
          </cell>
        </row>
        <row r="1628">
          <cell r="O1628">
            <v>131111253119</v>
          </cell>
        </row>
        <row r="1629">
          <cell r="O1629">
            <v>131111253120</v>
          </cell>
        </row>
        <row r="1630">
          <cell r="O1630">
            <v>131111253121</v>
          </cell>
        </row>
        <row r="1631">
          <cell r="O1631">
            <v>13112</v>
          </cell>
        </row>
        <row r="1632">
          <cell r="O1632">
            <v>1311117</v>
          </cell>
        </row>
        <row r="1633">
          <cell r="O1633">
            <v>131111750</v>
          </cell>
        </row>
        <row r="1635">
          <cell r="O1635">
            <v>13112175011</v>
          </cell>
        </row>
        <row r="1636">
          <cell r="O1636">
            <v>13112175013</v>
          </cell>
        </row>
        <row r="1637">
          <cell r="O1637">
            <v>13112175014</v>
          </cell>
        </row>
        <row r="1638">
          <cell r="O1638">
            <v>13112175015</v>
          </cell>
        </row>
        <row r="1639">
          <cell r="O1639">
            <v>13112175016</v>
          </cell>
        </row>
        <row r="1640">
          <cell r="O1640">
            <v>13112175017</v>
          </cell>
        </row>
        <row r="1641">
          <cell r="O1641">
            <v>13112175018</v>
          </cell>
        </row>
        <row r="1642">
          <cell r="O1642">
            <v>13111175019</v>
          </cell>
        </row>
        <row r="1643">
          <cell r="O1643">
            <v>13111175020</v>
          </cell>
        </row>
        <row r="1644">
          <cell r="O1644">
            <v>13111175021</v>
          </cell>
        </row>
        <row r="1645">
          <cell r="O1645">
            <v>1312</v>
          </cell>
        </row>
        <row r="1646">
          <cell r="O1646">
            <v>13121</v>
          </cell>
        </row>
        <row r="1647">
          <cell r="O1647">
            <v>1312112</v>
          </cell>
        </row>
        <row r="1648">
          <cell r="O1648">
            <v>131211250</v>
          </cell>
        </row>
        <row r="1650">
          <cell r="O1650">
            <v>13121125011</v>
          </cell>
        </row>
        <row r="1651">
          <cell r="O1651">
            <v>13121125012</v>
          </cell>
        </row>
        <row r="1652">
          <cell r="O1652">
            <v>13121125013</v>
          </cell>
        </row>
        <row r="1653">
          <cell r="O1653">
            <v>13121125014</v>
          </cell>
        </row>
        <row r="1654">
          <cell r="O1654">
            <v>131211251</v>
          </cell>
        </row>
        <row r="1656">
          <cell r="O1656">
            <v>13121125111</v>
          </cell>
        </row>
        <row r="1657">
          <cell r="O1657">
            <v>13121125112</v>
          </cell>
        </row>
        <row r="1658">
          <cell r="O1658">
            <v>13121125113</v>
          </cell>
        </row>
        <row r="1659">
          <cell r="O1659">
            <v>13121125114</v>
          </cell>
        </row>
        <row r="1660">
          <cell r="O1660">
            <v>131211252</v>
          </cell>
        </row>
        <row r="1662">
          <cell r="O1662">
            <v>13121125211</v>
          </cell>
        </row>
        <row r="1663">
          <cell r="O1663">
            <v>13121125212</v>
          </cell>
        </row>
        <row r="1664">
          <cell r="O1664">
            <v>13121125213</v>
          </cell>
        </row>
        <row r="1665">
          <cell r="O1665">
            <v>13121125214</v>
          </cell>
        </row>
        <row r="1666">
          <cell r="O1666">
            <v>13121125223</v>
          </cell>
        </row>
        <row r="1667">
          <cell r="O1667">
            <v>13121125224</v>
          </cell>
        </row>
        <row r="1668">
          <cell r="O1668">
            <v>13121125225</v>
          </cell>
        </row>
        <row r="1670">
          <cell r="O1670">
            <v>13121125216</v>
          </cell>
        </row>
        <row r="1671">
          <cell r="O1671">
            <v>13121125217</v>
          </cell>
        </row>
        <row r="1672">
          <cell r="O1672">
            <v>13121125218</v>
          </cell>
        </row>
        <row r="1673">
          <cell r="O1673">
            <v>13121125219</v>
          </cell>
        </row>
        <row r="1674">
          <cell r="O1674">
            <v>13121125220</v>
          </cell>
        </row>
        <row r="1675">
          <cell r="O1675">
            <v>13121125221</v>
          </cell>
        </row>
        <row r="1676">
          <cell r="O1676">
            <v>13121125222</v>
          </cell>
        </row>
        <row r="1677">
          <cell r="O1677">
            <v>131211253</v>
          </cell>
        </row>
        <row r="1679">
          <cell r="O1679">
            <v>13121125311</v>
          </cell>
        </row>
        <row r="1680">
          <cell r="O1680">
            <v>13121125312</v>
          </cell>
        </row>
        <row r="1681">
          <cell r="O1681">
            <v>13121125313</v>
          </cell>
        </row>
        <row r="1682">
          <cell r="O1682">
            <v>13121125314</v>
          </cell>
        </row>
        <row r="1683">
          <cell r="O1683">
            <v>13121125315</v>
          </cell>
        </row>
        <row r="1684">
          <cell r="O1684">
            <v>13121125324</v>
          </cell>
        </row>
        <row r="1685">
          <cell r="O1685">
            <v>13121125325</v>
          </cell>
        </row>
        <row r="1686">
          <cell r="O1686">
            <v>13121125326</v>
          </cell>
        </row>
        <row r="1687">
          <cell r="O1687">
            <v>131211254</v>
          </cell>
        </row>
        <row r="1689">
          <cell r="O1689">
            <v>13121125411</v>
          </cell>
        </row>
        <row r="1690">
          <cell r="O1690">
            <v>13121125412</v>
          </cell>
        </row>
        <row r="1691">
          <cell r="O1691">
            <v>13121125413</v>
          </cell>
        </row>
        <row r="1692">
          <cell r="O1692">
            <v>131211550</v>
          </cell>
        </row>
        <row r="1694">
          <cell r="O1694">
            <v>13122155011</v>
          </cell>
        </row>
        <row r="1695">
          <cell r="O1695">
            <v>13122155012</v>
          </cell>
        </row>
        <row r="1696">
          <cell r="O1696">
            <v>13122155013</v>
          </cell>
        </row>
        <row r="1697">
          <cell r="O1697">
            <v>13122155014</v>
          </cell>
        </row>
        <row r="1698">
          <cell r="O1698">
            <v>1313</v>
          </cell>
        </row>
        <row r="1699">
          <cell r="O1699">
            <v>13131</v>
          </cell>
        </row>
        <row r="1700">
          <cell r="O1700">
            <v>1313112</v>
          </cell>
        </row>
        <row r="1701">
          <cell r="O1701">
            <v>131311250</v>
          </cell>
        </row>
        <row r="1703">
          <cell r="O1703">
            <v>13131125011</v>
          </cell>
        </row>
        <row r="1704">
          <cell r="O1704">
            <v>13131125012</v>
          </cell>
        </row>
        <row r="1705">
          <cell r="O1705">
            <v>13131125013</v>
          </cell>
        </row>
        <row r="1706">
          <cell r="O1706">
            <v>13131125014</v>
          </cell>
        </row>
        <row r="1707">
          <cell r="O1707">
            <v>13131125015</v>
          </cell>
        </row>
        <row r="1708">
          <cell r="O1708">
            <v>13131125016</v>
          </cell>
        </row>
        <row r="1709">
          <cell r="O1709">
            <v>13131125017</v>
          </cell>
        </row>
        <row r="1710">
          <cell r="O1710">
            <v>13131125018</v>
          </cell>
        </row>
        <row r="1711">
          <cell r="O1711">
            <v>13131125070</v>
          </cell>
        </row>
        <row r="1713">
          <cell r="O1713">
            <v>13131125019</v>
          </cell>
        </row>
        <row r="1714">
          <cell r="O1714">
            <v>13131125020</v>
          </cell>
        </row>
        <row r="1715">
          <cell r="O1715">
            <v>13131125021</v>
          </cell>
        </row>
        <row r="1716">
          <cell r="O1716">
            <v>13131125071</v>
          </cell>
        </row>
        <row r="1717">
          <cell r="O1717">
            <v>13131125072</v>
          </cell>
        </row>
        <row r="1718">
          <cell r="O1718">
            <v>13131125078</v>
          </cell>
        </row>
        <row r="1720">
          <cell r="O1720">
            <v>13131125022</v>
          </cell>
        </row>
        <row r="1721">
          <cell r="O1721">
            <v>13131125023</v>
          </cell>
        </row>
        <row r="1722">
          <cell r="O1722">
            <v>13131125024</v>
          </cell>
        </row>
        <row r="1723">
          <cell r="O1723">
            <v>13131125025</v>
          </cell>
        </row>
        <row r="1724">
          <cell r="O1724">
            <v>13131125026</v>
          </cell>
        </row>
        <row r="1725">
          <cell r="O1725">
            <v>13131125027</v>
          </cell>
        </row>
        <row r="1726">
          <cell r="O1726">
            <v>13131125028</v>
          </cell>
        </row>
        <row r="1728">
          <cell r="O1728">
            <v>13131125029</v>
          </cell>
        </row>
        <row r="1729">
          <cell r="O1729">
            <v>13131125030</v>
          </cell>
        </row>
        <row r="1730">
          <cell r="O1730">
            <v>13131125031</v>
          </cell>
        </row>
        <row r="1731">
          <cell r="O1731">
            <v>13131125032</v>
          </cell>
        </row>
        <row r="1732">
          <cell r="O1732">
            <v>13131125033</v>
          </cell>
        </row>
        <row r="1733">
          <cell r="O1733">
            <v>13131125034</v>
          </cell>
        </row>
        <row r="1734">
          <cell r="O1734">
            <v>13131125035</v>
          </cell>
        </row>
        <row r="1736">
          <cell r="O1736">
            <v>13131125036</v>
          </cell>
        </row>
        <row r="1737">
          <cell r="O1737">
            <v>13131125037</v>
          </cell>
        </row>
        <row r="1738">
          <cell r="O1738">
            <v>13131125038</v>
          </cell>
        </row>
        <row r="1739">
          <cell r="O1739">
            <v>13131125039</v>
          </cell>
        </row>
        <row r="1740">
          <cell r="O1740">
            <v>13131125040</v>
          </cell>
        </row>
        <row r="1741">
          <cell r="O1741">
            <v>13131125041</v>
          </cell>
        </row>
        <row r="1742">
          <cell r="O1742">
            <v>13131125042</v>
          </cell>
        </row>
        <row r="1743">
          <cell r="O1743">
            <v>13131125043</v>
          </cell>
        </row>
        <row r="1744">
          <cell r="O1744">
            <v>13131125044</v>
          </cell>
        </row>
        <row r="1745">
          <cell r="O1745">
            <v>13131125045</v>
          </cell>
        </row>
        <row r="1746">
          <cell r="O1746">
            <v>13131125046</v>
          </cell>
        </row>
        <row r="1747">
          <cell r="O1747">
            <v>13131125047</v>
          </cell>
        </row>
        <row r="1748">
          <cell r="O1748">
            <v>13131125048</v>
          </cell>
        </row>
        <row r="1749">
          <cell r="O1749">
            <v>13131125049</v>
          </cell>
        </row>
        <row r="1750">
          <cell r="O1750">
            <v>13131125050</v>
          </cell>
        </row>
        <row r="1752">
          <cell r="O1752">
            <v>13131125051</v>
          </cell>
        </row>
        <row r="1753">
          <cell r="O1753">
            <v>13131125052</v>
          </cell>
        </row>
        <row r="1754">
          <cell r="O1754">
            <v>13131125053</v>
          </cell>
        </row>
        <row r="1755">
          <cell r="O1755">
            <v>13131125054</v>
          </cell>
        </row>
        <row r="1756">
          <cell r="O1756">
            <v>13131125055</v>
          </cell>
        </row>
        <row r="1757">
          <cell r="O1757">
            <v>13131125076</v>
          </cell>
        </row>
        <row r="1758">
          <cell r="O1758">
            <v>13131125077</v>
          </cell>
        </row>
        <row r="1759">
          <cell r="O1759">
            <v>13131125079</v>
          </cell>
        </row>
        <row r="1761">
          <cell r="O1761">
            <v>13131125056</v>
          </cell>
        </row>
        <row r="1763">
          <cell r="O1763">
            <v>13131125057</v>
          </cell>
        </row>
        <row r="1764">
          <cell r="O1764">
            <v>13131125073</v>
          </cell>
        </row>
        <row r="1765">
          <cell r="O1765">
            <v>13131125075</v>
          </cell>
        </row>
        <row r="1767">
          <cell r="O1767">
            <v>13131125058</v>
          </cell>
        </row>
        <row r="1768">
          <cell r="O1768">
            <v>13131125059</v>
          </cell>
        </row>
        <row r="1769">
          <cell r="O1769">
            <v>13131125060</v>
          </cell>
        </row>
        <row r="1770">
          <cell r="O1770">
            <v>13131125061</v>
          </cell>
        </row>
        <row r="1771">
          <cell r="O1771">
            <v>13131125062</v>
          </cell>
        </row>
        <row r="1772">
          <cell r="O1772">
            <v>13131125063</v>
          </cell>
        </row>
        <row r="1773">
          <cell r="O1773">
            <v>13131125064</v>
          </cell>
        </row>
        <row r="1774">
          <cell r="O1774">
            <v>13131125065</v>
          </cell>
        </row>
        <row r="1775">
          <cell r="O1775">
            <v>13131125066</v>
          </cell>
        </row>
        <row r="1776">
          <cell r="O1776">
            <v>13131125067</v>
          </cell>
        </row>
        <row r="1777">
          <cell r="O1777">
            <v>13131125068</v>
          </cell>
        </row>
        <row r="1778">
          <cell r="O1778">
            <v>13131125069</v>
          </cell>
        </row>
        <row r="1779">
          <cell r="O1779">
            <v>13131125074</v>
          </cell>
        </row>
        <row r="1780">
          <cell r="O1780">
            <v>131311251</v>
          </cell>
        </row>
        <row r="1782">
          <cell r="O1782">
            <v>13131125111</v>
          </cell>
        </row>
        <row r="1783">
          <cell r="O1783">
            <v>13131125112</v>
          </cell>
        </row>
        <row r="1784">
          <cell r="O1784">
            <v>13131125113</v>
          </cell>
        </row>
        <row r="1785">
          <cell r="O1785">
            <v>13131125114</v>
          </cell>
        </row>
        <row r="1786">
          <cell r="O1786">
            <v>13131125115</v>
          </cell>
        </row>
        <row r="1787">
          <cell r="O1787">
            <v>131311252</v>
          </cell>
        </row>
        <row r="1789">
          <cell r="O1789">
            <v>13131125211</v>
          </cell>
        </row>
        <row r="1790">
          <cell r="O1790">
            <v>13131125212</v>
          </cell>
        </row>
        <row r="1791">
          <cell r="O1791">
            <v>13131125213</v>
          </cell>
        </row>
        <row r="1792">
          <cell r="O1792">
            <v>13131125214</v>
          </cell>
        </row>
        <row r="1793">
          <cell r="O1793">
            <v>13131125215</v>
          </cell>
        </row>
        <row r="1794">
          <cell r="O1794">
            <v>13131125216</v>
          </cell>
        </row>
        <row r="1795">
          <cell r="O1795">
            <v>13131125217</v>
          </cell>
        </row>
        <row r="1796">
          <cell r="O1796">
            <v>13131125218</v>
          </cell>
        </row>
        <row r="1797">
          <cell r="O1797">
            <v>13131125219</v>
          </cell>
        </row>
        <row r="1798">
          <cell r="O1798">
            <v>13131125220</v>
          </cell>
        </row>
        <row r="1799">
          <cell r="O1799">
            <v>13131125221</v>
          </cell>
        </row>
        <row r="1800">
          <cell r="O1800">
            <v>13131125222</v>
          </cell>
        </row>
        <row r="1801">
          <cell r="O1801">
            <v>13131125223</v>
          </cell>
        </row>
        <row r="1802">
          <cell r="O1802">
            <v>13131125224</v>
          </cell>
        </row>
        <row r="1803">
          <cell r="O1803">
            <v>13131125225</v>
          </cell>
        </row>
        <row r="1804">
          <cell r="O1804">
            <v>13131125226</v>
          </cell>
        </row>
        <row r="1805">
          <cell r="O1805">
            <v>13131125227</v>
          </cell>
        </row>
        <row r="1806">
          <cell r="O1806">
            <v>13131125228</v>
          </cell>
        </row>
        <row r="1807">
          <cell r="O1807">
            <v>13131125229</v>
          </cell>
        </row>
        <row r="1808">
          <cell r="O1808">
            <v>13131125230</v>
          </cell>
        </row>
        <row r="1809">
          <cell r="O1809">
            <v>13131125231</v>
          </cell>
        </row>
        <row r="1810">
          <cell r="O1810">
            <v>13131125232</v>
          </cell>
        </row>
        <row r="1811">
          <cell r="O1811">
            <v>13131125233</v>
          </cell>
        </row>
        <row r="1812">
          <cell r="O1812">
            <v>13131125234</v>
          </cell>
        </row>
        <row r="1813">
          <cell r="O1813">
            <v>13131125235</v>
          </cell>
        </row>
        <row r="1814">
          <cell r="O1814">
            <v>13131125236</v>
          </cell>
        </row>
        <row r="1815">
          <cell r="O1815">
            <v>13131125237</v>
          </cell>
        </row>
        <row r="1816">
          <cell r="O1816">
            <v>13131125238</v>
          </cell>
        </row>
        <row r="1817">
          <cell r="O1817">
            <v>13131125239</v>
          </cell>
        </row>
        <row r="1818">
          <cell r="O1818">
            <v>13131125240</v>
          </cell>
        </row>
        <row r="1821">
          <cell r="O1821">
            <v>1314</v>
          </cell>
        </row>
        <row r="1822">
          <cell r="O1822">
            <v>13141</v>
          </cell>
        </row>
        <row r="1823">
          <cell r="O1823">
            <v>1314112</v>
          </cell>
        </row>
        <row r="1824">
          <cell r="O1824">
            <v>131411250</v>
          </cell>
        </row>
        <row r="1826">
          <cell r="O1826">
            <v>13141125011</v>
          </cell>
        </row>
        <row r="1827">
          <cell r="O1827">
            <v>131411251</v>
          </cell>
        </row>
        <row r="1829">
          <cell r="O1829">
            <v>13141125111</v>
          </cell>
        </row>
        <row r="1830">
          <cell r="O1830">
            <v>13141125112</v>
          </cell>
        </row>
        <row r="1831">
          <cell r="O1831">
            <v>13141125115</v>
          </cell>
        </row>
        <row r="1833">
          <cell r="O1833">
            <v>13141125113</v>
          </cell>
        </row>
        <row r="1834">
          <cell r="O1834">
            <v>13141125114</v>
          </cell>
        </row>
        <row r="1835">
          <cell r="O1835">
            <v>131411252</v>
          </cell>
        </row>
        <row r="1837">
          <cell r="O1837">
            <v>13141125211</v>
          </cell>
        </row>
        <row r="1838">
          <cell r="O1838">
            <v>13141125212</v>
          </cell>
        </row>
        <row r="1839">
          <cell r="O1839">
            <v>13141125214</v>
          </cell>
        </row>
        <row r="1840">
          <cell r="O1840">
            <v>131411250</v>
          </cell>
        </row>
        <row r="1842">
          <cell r="O1842">
            <v>13141125213</v>
          </cell>
        </row>
        <row r="1843">
          <cell r="O1843">
            <v>1315</v>
          </cell>
        </row>
        <row r="1844">
          <cell r="O1844">
            <v>13151</v>
          </cell>
        </row>
        <row r="1845">
          <cell r="O1845">
            <v>1315112</v>
          </cell>
        </row>
        <row r="1846">
          <cell r="O1846">
            <v>131511250</v>
          </cell>
        </row>
        <row r="1848">
          <cell r="O1848">
            <v>13151125011</v>
          </cell>
        </row>
        <row r="1849">
          <cell r="O1849">
            <v>13151125012</v>
          </cell>
        </row>
        <row r="1850">
          <cell r="O1850">
            <v>13151125013</v>
          </cell>
        </row>
        <row r="1851">
          <cell r="O1851">
            <v>13151125014</v>
          </cell>
        </row>
        <row r="1852">
          <cell r="O1852">
            <v>13151125016</v>
          </cell>
        </row>
        <row r="1854">
          <cell r="O1854">
            <v>13151125015</v>
          </cell>
        </row>
        <row r="1855">
          <cell r="O1855">
            <v>131511251</v>
          </cell>
        </row>
        <row r="1857">
          <cell r="O1857">
            <v>13151125111</v>
          </cell>
        </row>
        <row r="1859">
          <cell r="O1859">
            <v>13151125112</v>
          </cell>
        </row>
        <row r="1860">
          <cell r="O1860">
            <v>13151125113</v>
          </cell>
        </row>
        <row r="1861">
          <cell r="O1861">
            <v>13151125114</v>
          </cell>
        </row>
        <row r="1863">
          <cell r="O1863">
            <v>13151125115</v>
          </cell>
        </row>
        <row r="1864">
          <cell r="O1864">
            <v>13151125116</v>
          </cell>
        </row>
        <row r="1866">
          <cell r="O1866">
            <v>13151125117</v>
          </cell>
        </row>
        <row r="1868">
          <cell r="O1868">
            <v>13151125118</v>
          </cell>
        </row>
        <row r="1869">
          <cell r="O1869">
            <v>13151125119</v>
          </cell>
        </row>
        <row r="1870">
          <cell r="O1870">
            <v>13151125120</v>
          </cell>
        </row>
        <row r="1871">
          <cell r="O1871">
            <v>13151125121</v>
          </cell>
        </row>
        <row r="1872">
          <cell r="O1872">
            <v>13151125122</v>
          </cell>
        </row>
        <row r="1873">
          <cell r="O1873">
            <v>13151125123</v>
          </cell>
        </row>
        <row r="1874">
          <cell r="O1874">
            <v>13151125124</v>
          </cell>
        </row>
        <row r="1875">
          <cell r="O1875">
            <v>13151125125</v>
          </cell>
        </row>
        <row r="1876">
          <cell r="O1876">
            <v>13151125126</v>
          </cell>
        </row>
        <row r="1877">
          <cell r="O1877">
            <v>13151125127</v>
          </cell>
        </row>
        <row r="1878">
          <cell r="O1878">
            <v>13151125128</v>
          </cell>
        </row>
        <row r="1879">
          <cell r="O1879">
            <v>13151125129</v>
          </cell>
        </row>
        <row r="1880">
          <cell r="O1880">
            <v>13151125130</v>
          </cell>
        </row>
        <row r="1881">
          <cell r="O1881">
            <v>13151125131</v>
          </cell>
        </row>
        <row r="1882">
          <cell r="O1882">
            <v>13151125132</v>
          </cell>
        </row>
        <row r="1883">
          <cell r="O1883">
            <v>13151125133</v>
          </cell>
        </row>
        <row r="1884">
          <cell r="O1884">
            <v>13151125134</v>
          </cell>
        </row>
        <row r="1885">
          <cell r="O1885">
            <v>13151125135</v>
          </cell>
        </row>
        <row r="1886">
          <cell r="O1886">
            <v>13151125136</v>
          </cell>
        </row>
        <row r="1887">
          <cell r="O1887">
            <v>13151125139</v>
          </cell>
        </row>
        <row r="1888">
          <cell r="O1888">
            <v>13151125140</v>
          </cell>
        </row>
        <row r="1889">
          <cell r="O1889">
            <v>13151125141</v>
          </cell>
        </row>
        <row r="1890">
          <cell r="O1890">
            <v>13151125142</v>
          </cell>
        </row>
        <row r="1891">
          <cell r="O1891">
            <v>13151125143</v>
          </cell>
        </row>
        <row r="1892">
          <cell r="O1892">
            <v>14</v>
          </cell>
        </row>
        <row r="1893">
          <cell r="O1893">
            <v>1411</v>
          </cell>
        </row>
        <row r="1894">
          <cell r="O1894">
            <v>14111</v>
          </cell>
        </row>
        <row r="1895">
          <cell r="O1895">
            <v>1411112</v>
          </cell>
        </row>
        <row r="1896">
          <cell r="O1896">
            <v>141111250</v>
          </cell>
        </row>
        <row r="1898">
          <cell r="O1898">
            <v>14111125011</v>
          </cell>
        </row>
        <row r="1899">
          <cell r="O1899">
            <v>1412</v>
          </cell>
        </row>
        <row r="1900">
          <cell r="O1900">
            <v>14121</v>
          </cell>
        </row>
        <row r="1901">
          <cell r="O1901">
            <v>1412112</v>
          </cell>
        </row>
        <row r="1902">
          <cell r="O1902">
            <v>141211250</v>
          </cell>
        </row>
        <row r="1904">
          <cell r="O1904">
            <v>14121125011</v>
          </cell>
        </row>
        <row r="1905">
          <cell r="O1905">
            <v>14121125013</v>
          </cell>
        </row>
        <row r="1906">
          <cell r="O1906">
            <v>14121125030</v>
          </cell>
        </row>
        <row r="1907">
          <cell r="O1907">
            <v>14121125023</v>
          </cell>
        </row>
        <row r="1909">
          <cell r="O1909">
            <v>14121125016</v>
          </cell>
        </row>
        <row r="1910">
          <cell r="O1910">
            <v>14121125020</v>
          </cell>
        </row>
        <row r="1911">
          <cell r="O1911">
            <v>14121125021</v>
          </cell>
        </row>
        <row r="1912">
          <cell r="O1912">
            <v>14121125024</v>
          </cell>
        </row>
        <row r="1913">
          <cell r="O1913">
            <v>14121125029</v>
          </cell>
        </row>
        <row r="1914">
          <cell r="O1914">
            <v>14121125025</v>
          </cell>
        </row>
        <row r="1915">
          <cell r="O1915">
            <v>14121125026</v>
          </cell>
        </row>
        <row r="1916">
          <cell r="O1916">
            <v>14121125027</v>
          </cell>
        </row>
        <row r="1918">
          <cell r="O1918">
            <v>14121125018</v>
          </cell>
        </row>
        <row r="1919">
          <cell r="O1919">
            <v>14121125028</v>
          </cell>
        </row>
        <row r="1920">
          <cell r="O1920">
            <v>14121</v>
          </cell>
        </row>
        <row r="1921">
          <cell r="O1921">
            <v>1412113</v>
          </cell>
        </row>
        <row r="1922">
          <cell r="O1922">
            <v>141211350</v>
          </cell>
        </row>
        <row r="1924">
          <cell r="O1924">
            <v>14121135011</v>
          </cell>
        </row>
        <row r="1925">
          <cell r="O1925">
            <v>14121135012</v>
          </cell>
        </row>
        <row r="1926">
          <cell r="O1926">
            <v>1412114</v>
          </cell>
        </row>
        <row r="1927">
          <cell r="O1927">
            <v>141211450</v>
          </cell>
        </row>
        <row r="1929">
          <cell r="O1929">
            <v>14122145011</v>
          </cell>
        </row>
        <row r="1930">
          <cell r="O1930">
            <v>14122145012</v>
          </cell>
        </row>
        <row r="1931">
          <cell r="O1931">
            <v>14122145013</v>
          </cell>
        </row>
        <row r="1932">
          <cell r="O1932">
            <v>14122145014</v>
          </cell>
        </row>
        <row r="1933">
          <cell r="O1933">
            <v>14121145015</v>
          </cell>
        </row>
        <row r="1934">
          <cell r="O1934">
            <v>14122145018</v>
          </cell>
        </row>
        <row r="1935">
          <cell r="O1935">
            <v>14121145016</v>
          </cell>
        </row>
        <row r="1936">
          <cell r="O1936">
            <v>14122145017</v>
          </cell>
        </row>
        <row r="1937">
          <cell r="O1937">
            <v>1412115</v>
          </cell>
        </row>
        <row r="1938">
          <cell r="O1938">
            <v>141211550</v>
          </cell>
        </row>
        <row r="1940">
          <cell r="O1940">
            <v>14121155011</v>
          </cell>
        </row>
        <row r="1941">
          <cell r="O1941">
            <v>1412116</v>
          </cell>
        </row>
        <row r="1942">
          <cell r="O1942">
            <v>141211650</v>
          </cell>
        </row>
        <row r="1944">
          <cell r="O1944">
            <v>14121165011</v>
          </cell>
        </row>
        <row r="1945">
          <cell r="O1945">
            <v>14122165012</v>
          </cell>
        </row>
        <row r="1946">
          <cell r="O1946">
            <v>14122165013</v>
          </cell>
        </row>
        <row r="1947">
          <cell r="O1947">
            <v>141211651</v>
          </cell>
        </row>
        <row r="1949">
          <cell r="O1949">
            <v>14122165111</v>
          </cell>
        </row>
        <row r="1950">
          <cell r="O1950">
            <v>14122165112</v>
          </cell>
        </row>
        <row r="1951">
          <cell r="O1951">
            <v>1412117</v>
          </cell>
        </row>
        <row r="1952">
          <cell r="O1952">
            <v>141211750</v>
          </cell>
        </row>
        <row r="1954">
          <cell r="O1954">
            <v>14121175011</v>
          </cell>
        </row>
        <row r="1955">
          <cell r="O1955">
            <v>14121175012</v>
          </cell>
        </row>
        <row r="1956">
          <cell r="O1956">
            <v>14122175013</v>
          </cell>
        </row>
        <row r="1957">
          <cell r="O1957">
            <v>1412118</v>
          </cell>
        </row>
        <row r="1958">
          <cell r="O1958">
            <v>141211850</v>
          </cell>
        </row>
        <row r="1960">
          <cell r="O1960">
            <v>14121185011</v>
          </cell>
        </row>
        <row r="1961">
          <cell r="O1961">
            <v>14122185012</v>
          </cell>
        </row>
        <row r="1962">
          <cell r="O1962">
            <v>14121185013</v>
          </cell>
        </row>
        <row r="1963">
          <cell r="O1963">
            <v>14121185014</v>
          </cell>
        </row>
        <row r="1964">
          <cell r="O1964">
            <v>14121185015</v>
          </cell>
        </row>
        <row r="1965">
          <cell r="O1965">
            <v>14121185016</v>
          </cell>
        </row>
        <row r="1966">
          <cell r="O1966">
            <v>14121185017</v>
          </cell>
        </row>
        <row r="1967">
          <cell r="O1967">
            <v>14121185018</v>
          </cell>
        </row>
        <row r="1968">
          <cell r="O1968">
            <v>141211851</v>
          </cell>
        </row>
        <row r="1970">
          <cell r="O1970">
            <v>14121185111</v>
          </cell>
        </row>
        <row r="1971">
          <cell r="O1971">
            <v>1412119</v>
          </cell>
        </row>
        <row r="1972">
          <cell r="O1972">
            <v>141221950</v>
          </cell>
        </row>
        <row r="1974">
          <cell r="O1974">
            <v>14122195011</v>
          </cell>
        </row>
        <row r="1975">
          <cell r="O1975">
            <v>1412124</v>
          </cell>
        </row>
        <row r="1976">
          <cell r="O1976">
            <v>141212450</v>
          </cell>
        </row>
        <row r="1978">
          <cell r="O1978">
            <v>14122245011</v>
          </cell>
        </row>
        <row r="1979">
          <cell r="O1979">
            <v>14122245012</v>
          </cell>
        </row>
        <row r="1980">
          <cell r="O1980">
            <v>14122245013</v>
          </cell>
        </row>
        <row r="1981">
          <cell r="O1981">
            <v>14122245014</v>
          </cell>
        </row>
        <row r="1982">
          <cell r="O1982">
            <v>14121245015</v>
          </cell>
        </row>
        <row r="1983">
          <cell r="O1983">
            <v>14121245016</v>
          </cell>
        </row>
        <row r="1984">
          <cell r="O1984">
            <v>14121245017</v>
          </cell>
        </row>
        <row r="1985">
          <cell r="O1985">
            <v>14121245018</v>
          </cell>
        </row>
        <row r="1986">
          <cell r="O1986">
            <v>1412125</v>
          </cell>
        </row>
        <row r="1987">
          <cell r="O1987">
            <v>141212550</v>
          </cell>
        </row>
        <row r="1989">
          <cell r="O1989">
            <v>14122255011</v>
          </cell>
        </row>
        <row r="1990">
          <cell r="O1990">
            <v>14122255012</v>
          </cell>
        </row>
        <row r="1991">
          <cell r="O1991">
            <v>1413</v>
          </cell>
        </row>
        <row r="1992">
          <cell r="O1992">
            <v>14131</v>
          </cell>
        </row>
        <row r="1993">
          <cell r="O1993">
            <v>1413112</v>
          </cell>
        </row>
        <row r="1994">
          <cell r="O1994">
            <v>141311250</v>
          </cell>
        </row>
        <row r="1996">
          <cell r="O1996">
            <v>14131125011</v>
          </cell>
        </row>
        <row r="1997">
          <cell r="O1997">
            <v>14131125012</v>
          </cell>
        </row>
        <row r="1998">
          <cell r="O1998">
            <v>14131125013</v>
          </cell>
        </row>
        <row r="1999">
          <cell r="O1999">
            <v>14131125016</v>
          </cell>
        </row>
        <row r="2000">
          <cell r="O2000">
            <v>14131125017</v>
          </cell>
        </row>
        <row r="2001">
          <cell r="O2001">
            <v>14131125018</v>
          </cell>
        </row>
        <row r="2003">
          <cell r="O2003">
            <v>14131125014</v>
          </cell>
        </row>
        <row r="2004">
          <cell r="O2004">
            <v>14131125015</v>
          </cell>
        </row>
        <row r="2005">
          <cell r="O2005">
            <v>2</v>
          </cell>
        </row>
        <row r="2006">
          <cell r="O2006">
            <v>2211</v>
          </cell>
        </row>
        <row r="2007">
          <cell r="O2007">
            <v>22111</v>
          </cell>
        </row>
        <row r="2008">
          <cell r="O2008">
            <v>2211111</v>
          </cell>
        </row>
        <row r="2009">
          <cell r="O2009">
            <v>221111151</v>
          </cell>
        </row>
        <row r="2011">
          <cell r="O2011">
            <v>22111125112</v>
          </cell>
        </row>
        <row r="2012">
          <cell r="O2012">
            <v>22111125113</v>
          </cell>
        </row>
        <row r="2013">
          <cell r="O2013">
            <v>2212</v>
          </cell>
        </row>
        <row r="2014">
          <cell r="O2014">
            <v>22121</v>
          </cell>
        </row>
        <row r="2015">
          <cell r="O2015">
            <v>2212112</v>
          </cell>
        </row>
        <row r="2016">
          <cell r="O2016">
            <v>221211250</v>
          </cell>
        </row>
        <row r="2018">
          <cell r="O2018">
            <v>22121115011</v>
          </cell>
        </row>
        <row r="2019">
          <cell r="O2019">
            <v>3</v>
          </cell>
        </row>
        <row r="2020">
          <cell r="O2020">
            <v>3211</v>
          </cell>
        </row>
        <row r="2021">
          <cell r="O2021">
            <v>32111</v>
          </cell>
        </row>
        <row r="2022">
          <cell r="O2022">
            <v>3211111</v>
          </cell>
        </row>
        <row r="2023">
          <cell r="O2023">
            <v>321111150</v>
          </cell>
        </row>
        <row r="2025">
          <cell r="O2025">
            <v>32111115011</v>
          </cell>
        </row>
        <row r="2026">
          <cell r="O2026">
            <v>32111115012</v>
          </cell>
        </row>
        <row r="2027">
          <cell r="O2027">
            <v>32111115013</v>
          </cell>
        </row>
        <row r="2028">
          <cell r="O2028">
            <v>32111115014</v>
          </cell>
        </row>
        <row r="2029">
          <cell r="O2029">
            <v>4</v>
          </cell>
        </row>
        <row r="2030">
          <cell r="O2030">
            <v>4111</v>
          </cell>
        </row>
        <row r="2031">
          <cell r="O2031">
            <v>41111</v>
          </cell>
        </row>
        <row r="2032">
          <cell r="O2032">
            <v>4111111</v>
          </cell>
        </row>
        <row r="2033">
          <cell r="O2033">
            <v>411111150</v>
          </cell>
        </row>
        <row r="2035">
          <cell r="O2035">
            <v>41111115015</v>
          </cell>
        </row>
        <row r="2036">
          <cell r="O2036">
            <v>41111115016</v>
          </cell>
        </row>
        <row r="2037">
          <cell r="O2037">
            <v>41111115017</v>
          </cell>
        </row>
        <row r="2038">
          <cell r="O2038">
            <v>41111115018</v>
          </cell>
        </row>
        <row r="2039">
          <cell r="O2039">
            <v>41111115019</v>
          </cell>
        </row>
        <row r="2040">
          <cell r="O2040">
            <v>41111115020</v>
          </cell>
        </row>
        <row r="2041">
          <cell r="O2041">
            <v>41111115022</v>
          </cell>
        </row>
        <row r="2042">
          <cell r="O2042">
            <v>41111115023</v>
          </cell>
        </row>
        <row r="2043">
          <cell r="O2043">
            <v>4211</v>
          </cell>
        </row>
        <row r="2044">
          <cell r="O2044">
            <v>42111</v>
          </cell>
        </row>
        <row r="2045">
          <cell r="O2045">
            <v>4211111</v>
          </cell>
        </row>
        <row r="2046">
          <cell r="O2046">
            <v>421111150</v>
          </cell>
        </row>
        <row r="2048">
          <cell r="O2048">
            <v>42111115011</v>
          </cell>
        </row>
        <row r="2049">
          <cell r="O2049">
            <v>42111115012</v>
          </cell>
        </row>
        <row r="2050">
          <cell r="O2050">
            <v>4311</v>
          </cell>
        </row>
        <row r="2051">
          <cell r="O2051">
            <v>43111</v>
          </cell>
        </row>
        <row r="2052">
          <cell r="O2052">
            <v>4311111</v>
          </cell>
        </row>
        <row r="2053">
          <cell r="O2053">
            <v>431111150</v>
          </cell>
        </row>
        <row r="2055">
          <cell r="O2055">
            <v>43111115011</v>
          </cell>
        </row>
        <row r="2056">
          <cell r="O2056">
            <v>43111115012</v>
          </cell>
        </row>
        <row r="2057">
          <cell r="O2057">
            <v>43111115013</v>
          </cell>
        </row>
        <row r="2058">
          <cell r="O2058">
            <v>43111115014</v>
          </cell>
        </row>
        <row r="2059">
          <cell r="O2059">
            <v>43111115015</v>
          </cell>
        </row>
        <row r="2060">
          <cell r="O2060">
            <v>43111115016</v>
          </cell>
        </row>
        <row r="2061">
          <cell r="O2061">
            <v>43111115017</v>
          </cell>
        </row>
        <row r="2062">
          <cell r="O2062">
            <v>43111115018</v>
          </cell>
        </row>
        <row r="2063">
          <cell r="O2063">
            <v>43111115020</v>
          </cell>
        </row>
        <row r="2064">
          <cell r="O2064">
            <v>43111115021</v>
          </cell>
        </row>
        <row r="2065">
          <cell r="O2065">
            <v>43111115022</v>
          </cell>
        </row>
        <row r="2066">
          <cell r="O2066">
            <v>43111115023</v>
          </cell>
        </row>
        <row r="2067">
          <cell r="O2067">
            <v>43111115024</v>
          </cell>
        </row>
        <row r="2068">
          <cell r="O2068">
            <v>43111115025</v>
          </cell>
        </row>
        <row r="2069">
          <cell r="O2069">
            <v>43111115026</v>
          </cell>
        </row>
        <row r="2070">
          <cell r="O2070">
            <v>43111115027</v>
          </cell>
        </row>
        <row r="2071">
          <cell r="O2071">
            <v>43111115028</v>
          </cell>
        </row>
        <row r="2072">
          <cell r="O2072">
            <v>43111115029</v>
          </cell>
        </row>
        <row r="2073">
          <cell r="O2073">
            <v>43111115030</v>
          </cell>
        </row>
        <row r="2074">
          <cell r="O2074">
            <v>43111115031</v>
          </cell>
        </row>
        <row r="2075">
          <cell r="O2075">
            <v>43111115032</v>
          </cell>
        </row>
        <row r="2076">
          <cell r="O2076">
            <v>43111115033</v>
          </cell>
        </row>
        <row r="2077">
          <cell r="O2077">
            <v>43111115034</v>
          </cell>
        </row>
        <row r="2078">
          <cell r="O2078">
            <v>43111115035</v>
          </cell>
        </row>
        <row r="2079">
          <cell r="O2079">
            <v>43111115036</v>
          </cell>
        </row>
        <row r="2080">
          <cell r="O2080">
            <v>43111115037</v>
          </cell>
        </row>
        <row r="2081">
          <cell r="O2081">
            <v>43111115038</v>
          </cell>
        </row>
        <row r="2082">
          <cell r="O2082">
            <v>43111115039</v>
          </cell>
        </row>
        <row r="2083">
          <cell r="O2083">
            <v>4411</v>
          </cell>
        </row>
        <row r="2084">
          <cell r="O2084">
            <v>44111</v>
          </cell>
        </row>
        <row r="2085">
          <cell r="O2085">
            <v>4411111</v>
          </cell>
        </row>
        <row r="2086">
          <cell r="O2086">
            <v>441111150</v>
          </cell>
        </row>
        <row r="2088">
          <cell r="O2088">
            <v>44111115011</v>
          </cell>
        </row>
        <row r="2089">
          <cell r="O2089">
            <v>44111115012</v>
          </cell>
        </row>
        <row r="2092">
          <cell r="O2092" t="str">
            <v xml:space="preserve">  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CODE</v>
          </cell>
        </row>
        <row r="2">
          <cell r="A2">
            <v>1111213513</v>
          </cell>
          <cell r="J2">
            <v>25000000</v>
          </cell>
        </row>
        <row r="3">
          <cell r="A3">
            <v>11111125011</v>
          </cell>
        </row>
        <row r="4">
          <cell r="A4">
            <v>11111125013</v>
          </cell>
        </row>
        <row r="5">
          <cell r="A5">
            <v>11111125014</v>
          </cell>
        </row>
        <row r="6">
          <cell r="A6">
            <v>11111125015</v>
          </cell>
        </row>
        <row r="7">
          <cell r="A7">
            <v>11111125016</v>
          </cell>
        </row>
        <row r="8">
          <cell r="A8">
            <v>11111125017</v>
          </cell>
        </row>
        <row r="9">
          <cell r="A9">
            <v>11111125018</v>
          </cell>
        </row>
        <row r="10">
          <cell r="A10">
            <v>11111125019</v>
          </cell>
        </row>
        <row r="11">
          <cell r="A11">
            <v>11111125020</v>
          </cell>
        </row>
        <row r="12">
          <cell r="A12">
            <v>11111125021</v>
          </cell>
        </row>
        <row r="13">
          <cell r="A13">
            <v>11111125022</v>
          </cell>
        </row>
        <row r="14">
          <cell r="A14">
            <v>11111125023</v>
          </cell>
        </row>
        <row r="15">
          <cell r="A15">
            <v>11111125024</v>
          </cell>
        </row>
        <row r="16">
          <cell r="A16">
            <v>11111125025</v>
          </cell>
        </row>
        <row r="17">
          <cell r="A17">
            <v>11111125026</v>
          </cell>
        </row>
        <row r="18">
          <cell r="A18">
            <v>11111125027</v>
          </cell>
        </row>
        <row r="19">
          <cell r="A19">
            <v>11111125028</v>
          </cell>
        </row>
        <row r="20">
          <cell r="A20">
            <v>11111125030</v>
          </cell>
        </row>
        <row r="21">
          <cell r="A21">
            <v>11111125031</v>
          </cell>
        </row>
        <row r="22">
          <cell r="A22">
            <v>11111125033</v>
          </cell>
        </row>
        <row r="23">
          <cell r="A23">
            <v>11111125035</v>
          </cell>
        </row>
        <row r="24">
          <cell r="A24">
            <v>11111125036</v>
          </cell>
        </row>
        <row r="25">
          <cell r="A25">
            <v>11111125037</v>
          </cell>
        </row>
        <row r="26">
          <cell r="A26">
            <v>11111125038</v>
          </cell>
        </row>
        <row r="27">
          <cell r="A27">
            <v>11111125039</v>
          </cell>
        </row>
        <row r="28">
          <cell r="A28">
            <v>11111125040</v>
          </cell>
        </row>
        <row r="29">
          <cell r="A29">
            <v>11111125041</v>
          </cell>
        </row>
        <row r="30">
          <cell r="A30">
            <v>11111125042</v>
          </cell>
        </row>
        <row r="31">
          <cell r="A31">
            <v>11111125043</v>
          </cell>
        </row>
        <row r="32">
          <cell r="A32">
            <v>11111125044</v>
          </cell>
        </row>
        <row r="33">
          <cell r="A33">
            <v>11111125045</v>
          </cell>
        </row>
        <row r="34">
          <cell r="A34">
            <v>11111125048</v>
          </cell>
        </row>
        <row r="35">
          <cell r="A35">
            <v>11111125050</v>
          </cell>
        </row>
        <row r="36">
          <cell r="A36">
            <v>11111125055</v>
          </cell>
        </row>
        <row r="37">
          <cell r="A37">
            <v>11111125056</v>
          </cell>
        </row>
        <row r="38">
          <cell r="A38">
            <v>11111125057</v>
          </cell>
        </row>
        <row r="39">
          <cell r="A39">
            <v>11111125058</v>
          </cell>
        </row>
        <row r="40">
          <cell r="A40">
            <v>11111125059</v>
          </cell>
        </row>
        <row r="41">
          <cell r="A41">
            <v>11111125060</v>
          </cell>
        </row>
        <row r="42">
          <cell r="A42">
            <v>11111125061</v>
          </cell>
        </row>
        <row r="43">
          <cell r="A43">
            <v>11111125111</v>
          </cell>
        </row>
        <row r="44">
          <cell r="A44">
            <v>11111125213</v>
          </cell>
        </row>
        <row r="45">
          <cell r="A45">
            <v>11111125214</v>
          </cell>
        </row>
        <row r="46">
          <cell r="A46">
            <v>11111125215</v>
          </cell>
        </row>
        <row r="47">
          <cell r="A47">
            <v>11111125216</v>
          </cell>
        </row>
        <row r="48">
          <cell r="A48">
            <v>11111125217</v>
          </cell>
        </row>
        <row r="49">
          <cell r="A49">
            <v>11111125218</v>
          </cell>
        </row>
        <row r="50">
          <cell r="A50">
            <v>11111125219</v>
          </cell>
        </row>
        <row r="51">
          <cell r="A51">
            <v>11111125220</v>
          </cell>
        </row>
        <row r="52">
          <cell r="A52">
            <v>11111125221</v>
          </cell>
        </row>
        <row r="53">
          <cell r="A53">
            <v>11111125222</v>
          </cell>
        </row>
        <row r="54">
          <cell r="A54">
            <v>11111125223</v>
          </cell>
        </row>
        <row r="55">
          <cell r="A55">
            <v>11111125224</v>
          </cell>
        </row>
        <row r="56">
          <cell r="A56">
            <v>11111125225</v>
          </cell>
        </row>
        <row r="57">
          <cell r="A57">
            <v>11111125226</v>
          </cell>
        </row>
        <row r="58">
          <cell r="A58">
            <v>11111125227</v>
          </cell>
        </row>
        <row r="59">
          <cell r="A59">
            <v>11111125228</v>
          </cell>
        </row>
        <row r="60">
          <cell r="A60">
            <v>11111125229</v>
          </cell>
        </row>
        <row r="61">
          <cell r="A61">
            <v>11111125230</v>
          </cell>
        </row>
        <row r="62">
          <cell r="A62">
            <v>11111125231</v>
          </cell>
        </row>
        <row r="63">
          <cell r="A63">
            <v>11111125232</v>
          </cell>
        </row>
        <row r="64">
          <cell r="A64">
            <v>11111125233</v>
          </cell>
        </row>
        <row r="65">
          <cell r="A65">
            <v>11111125234</v>
          </cell>
        </row>
        <row r="66">
          <cell r="A66">
            <v>11111125235</v>
          </cell>
        </row>
        <row r="67">
          <cell r="A67">
            <v>11111125236</v>
          </cell>
        </row>
        <row r="68">
          <cell r="A68">
            <v>11111125237</v>
          </cell>
        </row>
        <row r="69">
          <cell r="A69">
            <v>11111125238</v>
          </cell>
        </row>
        <row r="70">
          <cell r="A70">
            <v>11111125239</v>
          </cell>
        </row>
        <row r="71">
          <cell r="A71">
            <v>11111125240</v>
          </cell>
        </row>
        <row r="72">
          <cell r="A72">
            <v>11111125241</v>
          </cell>
        </row>
        <row r="73">
          <cell r="A73">
            <v>11111125243</v>
          </cell>
        </row>
        <row r="74">
          <cell r="A74">
            <v>11111125244</v>
          </cell>
        </row>
        <row r="75">
          <cell r="A75">
            <v>11111125245</v>
          </cell>
        </row>
        <row r="76">
          <cell r="A76">
            <v>11111125246</v>
          </cell>
        </row>
        <row r="77">
          <cell r="A77">
            <v>11111125247</v>
          </cell>
        </row>
        <row r="78">
          <cell r="A78">
            <v>11111125248</v>
          </cell>
        </row>
        <row r="79">
          <cell r="A79">
            <v>11111125249</v>
          </cell>
        </row>
        <row r="80">
          <cell r="A80">
            <v>11111125250</v>
          </cell>
        </row>
        <row r="81">
          <cell r="A81">
            <v>11111125252</v>
          </cell>
        </row>
        <row r="82">
          <cell r="A82">
            <v>11111125253</v>
          </cell>
        </row>
        <row r="83">
          <cell r="A83">
            <v>11111125254</v>
          </cell>
        </row>
        <row r="84">
          <cell r="A84">
            <v>11111125255</v>
          </cell>
        </row>
        <row r="85">
          <cell r="A85">
            <v>11111125256</v>
          </cell>
        </row>
        <row r="86">
          <cell r="A86">
            <v>11111125257</v>
          </cell>
        </row>
        <row r="87">
          <cell r="A87">
            <v>11111125258</v>
          </cell>
        </row>
        <row r="88">
          <cell r="A88">
            <v>11111125259</v>
          </cell>
        </row>
        <row r="89">
          <cell r="A89">
            <v>11111125261</v>
          </cell>
        </row>
        <row r="90">
          <cell r="A90">
            <v>11111125262</v>
          </cell>
        </row>
        <row r="91">
          <cell r="A91">
            <v>11111125263</v>
          </cell>
        </row>
        <row r="92">
          <cell r="A92">
            <v>11111125264</v>
          </cell>
        </row>
        <row r="93">
          <cell r="A93">
            <v>11111125311</v>
          </cell>
        </row>
        <row r="94">
          <cell r="A94">
            <v>11111125312</v>
          </cell>
        </row>
        <row r="95">
          <cell r="A95">
            <v>11111125313</v>
          </cell>
        </row>
        <row r="96">
          <cell r="A96">
            <v>11111125411</v>
          </cell>
        </row>
        <row r="97">
          <cell r="A97">
            <v>11111125512</v>
          </cell>
        </row>
        <row r="98">
          <cell r="A98">
            <v>11111125514</v>
          </cell>
        </row>
        <row r="99">
          <cell r="A99">
            <v>11111125515</v>
          </cell>
        </row>
        <row r="100">
          <cell r="A100">
            <v>11111125612</v>
          </cell>
        </row>
        <row r="101">
          <cell r="A101">
            <v>11111125613</v>
          </cell>
        </row>
        <row r="102">
          <cell r="A102">
            <v>11111125614</v>
          </cell>
        </row>
        <row r="103">
          <cell r="A103">
            <v>11111125711</v>
          </cell>
        </row>
        <row r="104">
          <cell r="A104">
            <v>11111125713</v>
          </cell>
        </row>
        <row r="105">
          <cell r="A105">
            <v>11111125714</v>
          </cell>
        </row>
        <row r="106">
          <cell r="A106">
            <v>11111125716</v>
          </cell>
        </row>
        <row r="107">
          <cell r="A107">
            <v>11111125717</v>
          </cell>
        </row>
        <row r="108">
          <cell r="A108">
            <v>11111125718</v>
          </cell>
        </row>
        <row r="109">
          <cell r="A109">
            <v>11111125719</v>
          </cell>
        </row>
        <row r="110">
          <cell r="A110">
            <v>11111125720</v>
          </cell>
        </row>
        <row r="111">
          <cell r="A111">
            <v>11111125721</v>
          </cell>
        </row>
        <row r="112">
          <cell r="A112">
            <v>11111125722</v>
          </cell>
        </row>
        <row r="113">
          <cell r="A113">
            <v>11111125811</v>
          </cell>
        </row>
        <row r="114">
          <cell r="A114">
            <v>11111125812</v>
          </cell>
        </row>
        <row r="115">
          <cell r="A115">
            <v>11111125911</v>
          </cell>
        </row>
        <row r="116">
          <cell r="A116">
            <v>11111125912</v>
          </cell>
        </row>
        <row r="117">
          <cell r="A117">
            <v>11111126011</v>
          </cell>
        </row>
        <row r="118">
          <cell r="A118">
            <v>11111126012</v>
          </cell>
        </row>
        <row r="119">
          <cell r="A119">
            <v>11111155016</v>
          </cell>
        </row>
        <row r="120">
          <cell r="A120">
            <v>11111155017</v>
          </cell>
        </row>
        <row r="121">
          <cell r="A121">
            <v>11111155018</v>
          </cell>
        </row>
        <row r="122">
          <cell r="A122">
            <v>11112135011</v>
          </cell>
        </row>
        <row r="123">
          <cell r="A123">
            <v>11112135111</v>
          </cell>
        </row>
        <row r="124">
          <cell r="A124">
            <v>11112135112</v>
          </cell>
        </row>
        <row r="125">
          <cell r="A125">
            <v>11112145011</v>
          </cell>
        </row>
        <row r="126">
          <cell r="A126">
            <v>11112145012</v>
          </cell>
        </row>
        <row r="127">
          <cell r="A127">
            <v>11112145013</v>
          </cell>
        </row>
        <row r="128">
          <cell r="A128">
            <v>11112145014</v>
          </cell>
        </row>
        <row r="129">
          <cell r="A129">
            <v>11112145015</v>
          </cell>
        </row>
        <row r="130">
          <cell r="A130">
            <v>11112155011</v>
          </cell>
        </row>
        <row r="131">
          <cell r="A131">
            <v>11112155012</v>
          </cell>
        </row>
        <row r="132">
          <cell r="A132">
            <v>11112155013</v>
          </cell>
        </row>
        <row r="133">
          <cell r="A133">
            <v>11112155014</v>
          </cell>
        </row>
        <row r="134">
          <cell r="A134">
            <v>11112155015</v>
          </cell>
        </row>
        <row r="135">
          <cell r="A135">
            <v>11121125011</v>
          </cell>
        </row>
        <row r="136">
          <cell r="A136">
            <v>11121125012</v>
          </cell>
        </row>
        <row r="137">
          <cell r="A137">
            <v>11121125013</v>
          </cell>
        </row>
        <row r="138">
          <cell r="A138">
            <v>11121125111</v>
          </cell>
        </row>
        <row r="139">
          <cell r="A139">
            <v>11121125112</v>
          </cell>
        </row>
        <row r="140">
          <cell r="A140">
            <v>11121125113</v>
          </cell>
        </row>
        <row r="141">
          <cell r="A141">
            <v>11121125114</v>
          </cell>
        </row>
        <row r="142">
          <cell r="A142">
            <v>11121125115</v>
          </cell>
        </row>
        <row r="143">
          <cell r="A143">
            <v>11121125116</v>
          </cell>
        </row>
        <row r="144">
          <cell r="A144">
            <v>11121125212</v>
          </cell>
        </row>
        <row r="145">
          <cell r="A145">
            <v>11121125213</v>
          </cell>
        </row>
        <row r="146">
          <cell r="A146">
            <v>11121125214</v>
          </cell>
        </row>
        <row r="147">
          <cell r="A147">
            <v>11121125215</v>
          </cell>
        </row>
        <row r="148">
          <cell r="A148">
            <v>11121125216</v>
          </cell>
        </row>
        <row r="149">
          <cell r="A149">
            <v>11121125217</v>
          </cell>
        </row>
        <row r="150">
          <cell r="A150">
            <v>11121125218</v>
          </cell>
        </row>
        <row r="151">
          <cell r="A151">
            <v>11121125219</v>
          </cell>
        </row>
        <row r="152">
          <cell r="A152">
            <v>11121125220</v>
          </cell>
        </row>
        <row r="153">
          <cell r="A153">
            <v>11121125221</v>
          </cell>
        </row>
        <row r="154">
          <cell r="A154">
            <v>11121125222</v>
          </cell>
        </row>
        <row r="155">
          <cell r="A155">
            <v>11121125225</v>
          </cell>
        </row>
        <row r="156">
          <cell r="A156">
            <v>11121125226</v>
          </cell>
        </row>
        <row r="157">
          <cell r="A157">
            <v>11121125227</v>
          </cell>
        </row>
        <row r="158">
          <cell r="A158">
            <v>11121125228</v>
          </cell>
        </row>
        <row r="159">
          <cell r="A159">
            <v>11121125311</v>
          </cell>
        </row>
        <row r="160">
          <cell r="A160">
            <v>11121125411</v>
          </cell>
        </row>
        <row r="161">
          <cell r="A161">
            <v>11121125412</v>
          </cell>
        </row>
        <row r="162">
          <cell r="A162">
            <v>11121125413</v>
          </cell>
        </row>
        <row r="163">
          <cell r="A163">
            <v>11121125414</v>
          </cell>
        </row>
        <row r="164">
          <cell r="A164">
            <v>11121125415</v>
          </cell>
        </row>
        <row r="165">
          <cell r="A165">
            <v>11121125416</v>
          </cell>
        </row>
        <row r="166">
          <cell r="A166">
            <v>11121125417</v>
          </cell>
        </row>
        <row r="167">
          <cell r="A167">
            <v>11121125418</v>
          </cell>
        </row>
        <row r="168">
          <cell r="A168">
            <v>11121125419</v>
          </cell>
        </row>
        <row r="169">
          <cell r="A169">
            <v>11121125420</v>
          </cell>
        </row>
        <row r="170">
          <cell r="A170">
            <v>11121125421</v>
          </cell>
        </row>
        <row r="171">
          <cell r="A171">
            <v>11121125422</v>
          </cell>
        </row>
        <row r="172">
          <cell r="A172">
            <v>11121125511</v>
          </cell>
        </row>
        <row r="173">
          <cell r="A173">
            <v>11121125512</v>
          </cell>
        </row>
        <row r="174">
          <cell r="A174">
            <v>11121125513</v>
          </cell>
        </row>
        <row r="175">
          <cell r="A175">
            <v>11121125514</v>
          </cell>
        </row>
        <row r="176">
          <cell r="A176">
            <v>11121125515</v>
          </cell>
        </row>
        <row r="177">
          <cell r="A177">
            <v>11121125516</v>
          </cell>
        </row>
        <row r="178">
          <cell r="A178">
            <v>11121125517</v>
          </cell>
        </row>
        <row r="179">
          <cell r="A179">
            <v>11121125518</v>
          </cell>
        </row>
        <row r="180">
          <cell r="A180">
            <v>11121125519</v>
          </cell>
        </row>
        <row r="181">
          <cell r="A181">
            <v>11121125520</v>
          </cell>
        </row>
        <row r="182">
          <cell r="A182">
            <v>11121125521</v>
          </cell>
        </row>
        <row r="183">
          <cell r="A183">
            <v>11121125522</v>
          </cell>
        </row>
        <row r="184">
          <cell r="A184">
            <v>11121125523</v>
          </cell>
        </row>
        <row r="185">
          <cell r="A185">
            <v>11121125524</v>
          </cell>
        </row>
        <row r="186">
          <cell r="A186">
            <v>11121125525</v>
          </cell>
        </row>
        <row r="187">
          <cell r="A187">
            <v>11121125526</v>
          </cell>
        </row>
        <row r="188">
          <cell r="A188">
            <v>11121125527</v>
          </cell>
        </row>
        <row r="189">
          <cell r="A189">
            <v>11121125611</v>
          </cell>
        </row>
        <row r="190">
          <cell r="A190">
            <v>11122135011</v>
          </cell>
        </row>
        <row r="191">
          <cell r="A191">
            <v>11122135012</v>
          </cell>
        </row>
        <row r="192">
          <cell r="A192">
            <v>11122135013</v>
          </cell>
        </row>
        <row r="193">
          <cell r="A193">
            <v>11122145011</v>
          </cell>
        </row>
        <row r="194">
          <cell r="A194">
            <v>11122145012</v>
          </cell>
        </row>
        <row r="195">
          <cell r="A195">
            <v>11122155011</v>
          </cell>
        </row>
        <row r="196">
          <cell r="A196">
            <v>11122155012</v>
          </cell>
        </row>
        <row r="197">
          <cell r="A197">
            <v>11122155013</v>
          </cell>
        </row>
        <row r="198">
          <cell r="A198">
            <v>11122155014</v>
          </cell>
        </row>
        <row r="199">
          <cell r="A199">
            <v>11122155015</v>
          </cell>
        </row>
        <row r="200">
          <cell r="A200">
            <v>11122155016</v>
          </cell>
        </row>
        <row r="201">
          <cell r="A201">
            <v>11122155017</v>
          </cell>
        </row>
        <row r="202">
          <cell r="A202">
            <v>11122155018</v>
          </cell>
        </row>
        <row r="203">
          <cell r="A203">
            <v>11122155019</v>
          </cell>
        </row>
        <row r="204">
          <cell r="A204">
            <v>11122165011</v>
          </cell>
        </row>
        <row r="205">
          <cell r="A205">
            <v>11122165012</v>
          </cell>
        </row>
        <row r="206">
          <cell r="A206">
            <v>11122165013</v>
          </cell>
        </row>
        <row r="207">
          <cell r="A207">
            <v>11122215011</v>
          </cell>
        </row>
        <row r="208">
          <cell r="A208">
            <v>11122225011</v>
          </cell>
        </row>
        <row r="209">
          <cell r="A209">
            <v>11122225012</v>
          </cell>
        </row>
        <row r="210">
          <cell r="A210">
            <v>11122255011</v>
          </cell>
        </row>
        <row r="211">
          <cell r="A211">
            <v>11131125011</v>
          </cell>
        </row>
        <row r="212">
          <cell r="A212">
            <v>11131125012</v>
          </cell>
        </row>
        <row r="213">
          <cell r="A213">
            <v>11131125013</v>
          </cell>
        </row>
        <row r="214">
          <cell r="A214">
            <v>11131125014</v>
          </cell>
        </row>
        <row r="215">
          <cell r="A215">
            <v>11131125015</v>
          </cell>
        </row>
        <row r="216">
          <cell r="A216">
            <v>11131125016</v>
          </cell>
        </row>
        <row r="217">
          <cell r="A217">
            <v>11131125017</v>
          </cell>
        </row>
        <row r="218">
          <cell r="A218">
            <v>11131125018</v>
          </cell>
        </row>
        <row r="219">
          <cell r="A219">
            <v>11131125019</v>
          </cell>
        </row>
        <row r="220">
          <cell r="A220">
            <v>11131125020</v>
          </cell>
        </row>
        <row r="221">
          <cell r="A221">
            <v>11131125021</v>
          </cell>
        </row>
        <row r="222">
          <cell r="A222">
            <v>11131125022</v>
          </cell>
        </row>
        <row r="223">
          <cell r="A223">
            <v>11131125023</v>
          </cell>
        </row>
        <row r="224">
          <cell r="A224">
            <v>11131125024</v>
          </cell>
        </row>
        <row r="225">
          <cell r="A225">
            <v>11131125025</v>
          </cell>
        </row>
        <row r="226">
          <cell r="A226">
            <v>11131125026</v>
          </cell>
        </row>
        <row r="227">
          <cell r="A227">
            <v>11131125027</v>
          </cell>
        </row>
        <row r="228">
          <cell r="A228">
            <v>11131125028</v>
          </cell>
        </row>
        <row r="229">
          <cell r="A229">
            <v>11131125029</v>
          </cell>
        </row>
        <row r="230">
          <cell r="A230">
            <v>11131125030</v>
          </cell>
        </row>
        <row r="231">
          <cell r="A231">
            <v>11131125031</v>
          </cell>
        </row>
        <row r="232">
          <cell r="A232">
            <v>11131125032</v>
          </cell>
        </row>
        <row r="233">
          <cell r="A233">
            <v>11131125211</v>
          </cell>
        </row>
        <row r="234">
          <cell r="A234">
            <v>11131125212</v>
          </cell>
        </row>
        <row r="235">
          <cell r="A235">
            <v>11131125213</v>
          </cell>
        </row>
        <row r="236">
          <cell r="A236">
            <v>11131125214</v>
          </cell>
        </row>
        <row r="237">
          <cell r="A237">
            <v>11131125215</v>
          </cell>
        </row>
        <row r="238">
          <cell r="A238">
            <v>11131125216</v>
          </cell>
        </row>
        <row r="239">
          <cell r="A239">
            <v>11131125217</v>
          </cell>
        </row>
        <row r="240">
          <cell r="A240">
            <v>11131125218</v>
          </cell>
        </row>
        <row r="241">
          <cell r="A241">
            <v>11131125219</v>
          </cell>
        </row>
        <row r="242">
          <cell r="A242">
            <v>11131125220</v>
          </cell>
        </row>
        <row r="243">
          <cell r="A243">
            <v>11131125221</v>
          </cell>
        </row>
        <row r="244">
          <cell r="A244">
            <v>11131125311</v>
          </cell>
        </row>
        <row r="245">
          <cell r="A245">
            <v>11131125411</v>
          </cell>
        </row>
        <row r="246">
          <cell r="A246">
            <v>11131125412</v>
          </cell>
        </row>
        <row r="247">
          <cell r="A247">
            <v>11131125413</v>
          </cell>
        </row>
        <row r="248">
          <cell r="A248">
            <v>11131125414</v>
          </cell>
        </row>
        <row r="249">
          <cell r="A249">
            <v>11131125415</v>
          </cell>
        </row>
        <row r="250">
          <cell r="A250">
            <v>11131125416</v>
          </cell>
        </row>
        <row r="251">
          <cell r="A251">
            <v>11131125417</v>
          </cell>
        </row>
        <row r="252">
          <cell r="A252">
            <v>11131125418</v>
          </cell>
        </row>
        <row r="253">
          <cell r="A253">
            <v>11131125419</v>
          </cell>
        </row>
        <row r="254">
          <cell r="A254">
            <v>11131125420</v>
          </cell>
        </row>
        <row r="255">
          <cell r="A255">
            <v>11131125421</v>
          </cell>
        </row>
        <row r="256">
          <cell r="A256">
            <v>11131125422</v>
          </cell>
        </row>
        <row r="257">
          <cell r="A257">
            <v>11131125423</v>
          </cell>
        </row>
        <row r="258">
          <cell r="A258">
            <v>11131125424</v>
          </cell>
        </row>
        <row r="259">
          <cell r="A259">
            <v>11131125425</v>
          </cell>
        </row>
        <row r="260">
          <cell r="A260">
            <v>11131125426</v>
          </cell>
        </row>
        <row r="261">
          <cell r="A261">
            <v>11131125427</v>
          </cell>
        </row>
        <row r="262">
          <cell r="A262">
            <v>11131125428</v>
          </cell>
        </row>
        <row r="263">
          <cell r="A263">
            <v>11131125429</v>
          </cell>
        </row>
        <row r="264">
          <cell r="A264">
            <v>11131125430</v>
          </cell>
        </row>
        <row r="265">
          <cell r="A265">
            <v>11131125431</v>
          </cell>
        </row>
        <row r="266">
          <cell r="A266">
            <v>11131125432</v>
          </cell>
        </row>
        <row r="267">
          <cell r="A267">
            <v>11131125433</v>
          </cell>
        </row>
        <row r="268">
          <cell r="A268">
            <v>11131125434</v>
          </cell>
        </row>
        <row r="269">
          <cell r="A269">
            <v>11131125435</v>
          </cell>
        </row>
        <row r="270">
          <cell r="A270">
            <v>11131125436</v>
          </cell>
        </row>
        <row r="271">
          <cell r="A271">
            <v>11131125437</v>
          </cell>
        </row>
        <row r="272">
          <cell r="A272">
            <v>11131125438</v>
          </cell>
        </row>
        <row r="273">
          <cell r="A273">
            <v>11131125439</v>
          </cell>
        </row>
        <row r="274">
          <cell r="A274">
            <v>11131125440</v>
          </cell>
        </row>
        <row r="275">
          <cell r="A275">
            <v>11131125441</v>
          </cell>
        </row>
        <row r="276">
          <cell r="A276">
            <v>11131125442</v>
          </cell>
        </row>
        <row r="277">
          <cell r="A277">
            <v>11131125443</v>
          </cell>
        </row>
        <row r="278">
          <cell r="A278">
            <v>11131125444</v>
          </cell>
        </row>
        <row r="279">
          <cell r="A279">
            <v>11131125445</v>
          </cell>
        </row>
        <row r="280">
          <cell r="A280">
            <v>11131125446</v>
          </cell>
        </row>
        <row r="281">
          <cell r="A281">
            <v>11131125447</v>
          </cell>
        </row>
        <row r="282">
          <cell r="A282">
            <v>11131125448</v>
          </cell>
        </row>
        <row r="283">
          <cell r="A283">
            <v>11131125449</v>
          </cell>
        </row>
        <row r="284">
          <cell r="A284">
            <v>11131125451</v>
          </cell>
        </row>
        <row r="285">
          <cell r="A285">
            <v>11131125452</v>
          </cell>
        </row>
        <row r="286">
          <cell r="A286">
            <v>11131125453</v>
          </cell>
        </row>
        <row r="287">
          <cell r="A287">
            <v>11131125454</v>
          </cell>
        </row>
        <row r="288">
          <cell r="A288">
            <v>11131125455</v>
          </cell>
        </row>
        <row r="289">
          <cell r="A289">
            <v>11131125456</v>
          </cell>
        </row>
        <row r="290">
          <cell r="A290">
            <v>11131125457</v>
          </cell>
        </row>
        <row r="291">
          <cell r="A291">
            <v>11131125458</v>
          </cell>
        </row>
        <row r="292">
          <cell r="A292">
            <v>11131125459</v>
          </cell>
        </row>
        <row r="293">
          <cell r="A293">
            <v>11131125460</v>
          </cell>
        </row>
        <row r="294">
          <cell r="A294">
            <v>11131125461</v>
          </cell>
        </row>
        <row r="295">
          <cell r="A295">
            <v>11131125462</v>
          </cell>
        </row>
        <row r="296">
          <cell r="A296">
            <v>11131125463</v>
          </cell>
        </row>
        <row r="297">
          <cell r="A297">
            <v>11131125464</v>
          </cell>
        </row>
        <row r="298">
          <cell r="A298">
            <v>11131125465</v>
          </cell>
        </row>
        <row r="299">
          <cell r="A299">
            <v>11131125466</v>
          </cell>
        </row>
        <row r="300">
          <cell r="A300">
            <v>11131125467</v>
          </cell>
        </row>
        <row r="301">
          <cell r="A301">
            <v>11131125468</v>
          </cell>
        </row>
        <row r="302">
          <cell r="A302">
            <v>11131125469</v>
          </cell>
        </row>
        <row r="303">
          <cell r="A303">
            <v>11131125470</v>
          </cell>
        </row>
        <row r="304">
          <cell r="A304">
            <v>11131125471</v>
          </cell>
        </row>
        <row r="305">
          <cell r="A305">
            <v>11131125472</v>
          </cell>
        </row>
        <row r="306">
          <cell r="A306">
            <v>11131125473</v>
          </cell>
        </row>
        <row r="307">
          <cell r="A307">
            <v>11131125474</v>
          </cell>
        </row>
        <row r="308">
          <cell r="A308">
            <v>11131125475</v>
          </cell>
        </row>
        <row r="309">
          <cell r="A309">
            <v>11131125476</v>
          </cell>
        </row>
        <row r="310">
          <cell r="A310">
            <v>11131125477</v>
          </cell>
        </row>
        <row r="311">
          <cell r="A311">
            <v>11131125478</v>
          </cell>
        </row>
        <row r="312">
          <cell r="A312">
            <v>11131125479</v>
          </cell>
        </row>
        <row r="313">
          <cell r="A313">
            <v>11131125480</v>
          </cell>
        </row>
        <row r="314">
          <cell r="A314">
            <v>11131125481</v>
          </cell>
        </row>
        <row r="315">
          <cell r="A315">
            <v>11131125482</v>
          </cell>
        </row>
        <row r="316">
          <cell r="A316">
            <v>11131125483</v>
          </cell>
        </row>
        <row r="317">
          <cell r="A317">
            <v>11131125484</v>
          </cell>
        </row>
        <row r="318">
          <cell r="A318">
            <v>11131125485</v>
          </cell>
        </row>
        <row r="319">
          <cell r="A319">
            <v>11131125486</v>
          </cell>
        </row>
        <row r="320">
          <cell r="A320">
            <v>11131125487</v>
          </cell>
        </row>
        <row r="321">
          <cell r="A321">
            <v>11131125488</v>
          </cell>
        </row>
        <row r="322">
          <cell r="A322">
            <v>11131125489</v>
          </cell>
        </row>
        <row r="323">
          <cell r="A323">
            <v>11131125490</v>
          </cell>
        </row>
        <row r="324">
          <cell r="A324">
            <v>11131125491</v>
          </cell>
        </row>
        <row r="325">
          <cell r="A325">
            <v>11131125492</v>
          </cell>
        </row>
        <row r="326">
          <cell r="A326">
            <v>11131125493</v>
          </cell>
        </row>
        <row r="327">
          <cell r="A327">
            <v>11131125494</v>
          </cell>
        </row>
        <row r="328">
          <cell r="A328">
            <v>11131125495</v>
          </cell>
        </row>
        <row r="329">
          <cell r="A329">
            <v>11131125496</v>
          </cell>
        </row>
        <row r="330">
          <cell r="A330">
            <v>11131125497</v>
          </cell>
        </row>
        <row r="331">
          <cell r="A331">
            <v>11131125498</v>
          </cell>
        </row>
        <row r="332">
          <cell r="A332">
            <v>11131125499</v>
          </cell>
        </row>
        <row r="333">
          <cell r="A333">
            <v>11131125511</v>
          </cell>
        </row>
        <row r="334">
          <cell r="A334">
            <v>11131125512</v>
          </cell>
        </row>
        <row r="335">
          <cell r="A335">
            <v>11131125513</v>
          </cell>
        </row>
        <row r="336">
          <cell r="A336">
            <v>11131125514</v>
          </cell>
        </row>
        <row r="337">
          <cell r="A337">
            <v>11131125515</v>
          </cell>
        </row>
        <row r="338">
          <cell r="A338">
            <v>11131125516</v>
          </cell>
        </row>
        <row r="339">
          <cell r="A339">
            <v>11131125517</v>
          </cell>
        </row>
        <row r="340">
          <cell r="A340">
            <v>11131125518</v>
          </cell>
        </row>
        <row r="341">
          <cell r="A341">
            <v>11131125611</v>
          </cell>
        </row>
        <row r="342">
          <cell r="A342">
            <v>11131125612</v>
          </cell>
        </row>
        <row r="343">
          <cell r="A343">
            <v>11131125613</v>
          </cell>
        </row>
        <row r="344">
          <cell r="A344">
            <v>11131125711</v>
          </cell>
        </row>
        <row r="345">
          <cell r="A345">
            <v>11131125712</v>
          </cell>
        </row>
        <row r="346">
          <cell r="A346">
            <v>11131125713</v>
          </cell>
        </row>
        <row r="347">
          <cell r="A347">
            <v>11131125714</v>
          </cell>
        </row>
        <row r="348">
          <cell r="A348">
            <v>11131125715</v>
          </cell>
        </row>
        <row r="349">
          <cell r="A349">
            <v>11131125716</v>
          </cell>
        </row>
        <row r="350">
          <cell r="A350">
            <v>11141125011</v>
          </cell>
        </row>
        <row r="351">
          <cell r="A351">
            <v>11141125012</v>
          </cell>
        </row>
        <row r="352">
          <cell r="A352">
            <v>11141125013</v>
          </cell>
        </row>
        <row r="353">
          <cell r="A353">
            <v>11141125014</v>
          </cell>
        </row>
        <row r="354">
          <cell r="A354">
            <v>11141125015</v>
          </cell>
        </row>
        <row r="355">
          <cell r="A355">
            <v>11141125016</v>
          </cell>
        </row>
        <row r="356">
          <cell r="A356">
            <v>11141125017</v>
          </cell>
        </row>
        <row r="357">
          <cell r="A357">
            <v>11141125018</v>
          </cell>
        </row>
        <row r="358">
          <cell r="A358">
            <v>11141125019</v>
          </cell>
        </row>
        <row r="359">
          <cell r="A359">
            <v>11141125020</v>
          </cell>
        </row>
        <row r="360">
          <cell r="A360">
            <v>11141125021</v>
          </cell>
        </row>
        <row r="361">
          <cell r="A361">
            <v>11141125022</v>
          </cell>
        </row>
        <row r="362">
          <cell r="A362">
            <v>11141125023</v>
          </cell>
        </row>
        <row r="363">
          <cell r="A363">
            <v>11141125024</v>
          </cell>
        </row>
        <row r="364">
          <cell r="A364">
            <v>11141125025</v>
          </cell>
        </row>
        <row r="365">
          <cell r="A365">
            <v>11141125026</v>
          </cell>
        </row>
        <row r="366">
          <cell r="A366">
            <v>11141125027</v>
          </cell>
        </row>
        <row r="367">
          <cell r="A367">
            <v>11141125028</v>
          </cell>
        </row>
        <row r="368">
          <cell r="A368">
            <v>11141125029</v>
          </cell>
        </row>
        <row r="369">
          <cell r="A369">
            <v>11141125111</v>
          </cell>
        </row>
        <row r="370">
          <cell r="A370">
            <v>11141125112</v>
          </cell>
        </row>
        <row r="371">
          <cell r="A371">
            <v>11141125113</v>
          </cell>
        </row>
        <row r="372">
          <cell r="A372">
            <v>11141125114</v>
          </cell>
        </row>
        <row r="373">
          <cell r="A373">
            <v>11141125115</v>
          </cell>
        </row>
        <row r="374">
          <cell r="A374">
            <v>11141125211</v>
          </cell>
        </row>
        <row r="375">
          <cell r="A375">
            <v>11141125213</v>
          </cell>
        </row>
        <row r="376">
          <cell r="A376">
            <v>11141125214</v>
          </cell>
        </row>
        <row r="377">
          <cell r="A377">
            <v>11141125215</v>
          </cell>
        </row>
        <row r="378">
          <cell r="A378">
            <v>11141125216</v>
          </cell>
        </row>
        <row r="379">
          <cell r="A379">
            <v>11141125217</v>
          </cell>
        </row>
        <row r="380">
          <cell r="A380">
            <v>11141125218</v>
          </cell>
        </row>
        <row r="381">
          <cell r="A381">
            <v>11141125219</v>
          </cell>
        </row>
        <row r="382">
          <cell r="A382">
            <v>11141125221</v>
          </cell>
        </row>
        <row r="383">
          <cell r="A383">
            <v>11141125222</v>
          </cell>
        </row>
        <row r="384">
          <cell r="A384">
            <v>11141125225</v>
          </cell>
        </row>
        <row r="385">
          <cell r="A385">
            <v>11141125226</v>
          </cell>
        </row>
        <row r="386">
          <cell r="A386">
            <v>11141125227</v>
          </cell>
        </row>
        <row r="387">
          <cell r="A387">
            <v>11141125228</v>
          </cell>
        </row>
        <row r="388">
          <cell r="A388">
            <v>11141125229</v>
          </cell>
        </row>
        <row r="389">
          <cell r="A389">
            <v>11141125230</v>
          </cell>
        </row>
        <row r="390">
          <cell r="A390">
            <v>11141125231</v>
          </cell>
        </row>
        <row r="391">
          <cell r="A391">
            <v>11141125232</v>
          </cell>
        </row>
        <row r="392">
          <cell r="A392">
            <v>11141125233</v>
          </cell>
        </row>
        <row r="393">
          <cell r="A393">
            <v>11141125234</v>
          </cell>
        </row>
        <row r="394">
          <cell r="A394">
            <v>11141125235</v>
          </cell>
        </row>
        <row r="395">
          <cell r="A395">
            <v>11141125236</v>
          </cell>
        </row>
        <row r="396">
          <cell r="A396">
            <v>11141125237</v>
          </cell>
        </row>
        <row r="397">
          <cell r="A397">
            <v>11141125238</v>
          </cell>
        </row>
        <row r="398">
          <cell r="A398">
            <v>11141125239</v>
          </cell>
        </row>
        <row r="399">
          <cell r="A399">
            <v>11141125240</v>
          </cell>
        </row>
        <row r="400">
          <cell r="A400">
            <v>11141125241</v>
          </cell>
        </row>
        <row r="401">
          <cell r="A401">
            <v>11141125242</v>
          </cell>
        </row>
        <row r="402">
          <cell r="A402">
            <v>11141125243</v>
          </cell>
        </row>
        <row r="403">
          <cell r="A403">
            <v>11141125244</v>
          </cell>
        </row>
        <row r="404">
          <cell r="A404">
            <v>11141125245</v>
          </cell>
        </row>
        <row r="405">
          <cell r="A405">
            <v>11141125246</v>
          </cell>
        </row>
        <row r="406">
          <cell r="A406">
            <v>11141125247</v>
          </cell>
        </row>
        <row r="407">
          <cell r="A407">
            <v>11141125248</v>
          </cell>
        </row>
        <row r="408">
          <cell r="A408">
            <v>11141125249</v>
          </cell>
        </row>
        <row r="409">
          <cell r="A409">
            <v>11141125250</v>
          </cell>
        </row>
        <row r="410">
          <cell r="A410">
            <v>11141125251</v>
          </cell>
        </row>
        <row r="411">
          <cell r="A411">
            <v>11141125252</v>
          </cell>
        </row>
        <row r="412">
          <cell r="A412">
            <v>11141125253</v>
          </cell>
        </row>
        <row r="413">
          <cell r="A413">
            <v>11141125254</v>
          </cell>
        </row>
        <row r="414">
          <cell r="A414">
            <v>11141125255</v>
          </cell>
        </row>
        <row r="415">
          <cell r="A415">
            <v>11141125256</v>
          </cell>
        </row>
        <row r="416">
          <cell r="A416">
            <v>11141125257</v>
          </cell>
        </row>
        <row r="417">
          <cell r="A417">
            <v>11141125258</v>
          </cell>
        </row>
        <row r="418">
          <cell r="A418">
            <v>11141125260</v>
          </cell>
        </row>
        <row r="419">
          <cell r="A419">
            <v>11141125261</v>
          </cell>
        </row>
        <row r="420">
          <cell r="A420">
            <v>11141125262</v>
          </cell>
        </row>
        <row r="421">
          <cell r="A421">
            <v>11141125264</v>
          </cell>
        </row>
        <row r="422">
          <cell r="A422">
            <v>11141125265</v>
          </cell>
        </row>
        <row r="423">
          <cell r="A423">
            <v>11141125270</v>
          </cell>
        </row>
        <row r="424">
          <cell r="A424">
            <v>11141125271</v>
          </cell>
        </row>
        <row r="425">
          <cell r="A425">
            <v>11141125272</v>
          </cell>
        </row>
        <row r="426">
          <cell r="A426">
            <v>11141125273</v>
          </cell>
        </row>
        <row r="427">
          <cell r="A427">
            <v>11141125274</v>
          </cell>
        </row>
        <row r="428">
          <cell r="A428">
            <v>11141125275</v>
          </cell>
        </row>
        <row r="429">
          <cell r="A429">
            <v>11141125276</v>
          </cell>
        </row>
        <row r="430">
          <cell r="A430">
            <v>11141125277</v>
          </cell>
        </row>
        <row r="431">
          <cell r="A431">
            <v>11141125278</v>
          </cell>
        </row>
        <row r="432">
          <cell r="A432">
            <v>11141125279</v>
          </cell>
        </row>
        <row r="433">
          <cell r="A433">
            <v>11141125280</v>
          </cell>
        </row>
        <row r="434">
          <cell r="A434">
            <v>11141125281</v>
          </cell>
        </row>
        <row r="435">
          <cell r="A435">
            <v>11141125282</v>
          </cell>
        </row>
        <row r="436">
          <cell r="A436">
            <v>11141125283</v>
          </cell>
        </row>
        <row r="437">
          <cell r="A437">
            <v>11141125284</v>
          </cell>
        </row>
        <row r="438">
          <cell r="A438">
            <v>11141125285</v>
          </cell>
        </row>
        <row r="439">
          <cell r="A439">
            <v>11141125286</v>
          </cell>
        </row>
        <row r="440">
          <cell r="A440">
            <v>11141125287</v>
          </cell>
        </row>
        <row r="441">
          <cell r="A441">
            <v>11141125288</v>
          </cell>
        </row>
        <row r="442">
          <cell r="A442">
            <v>11141125289</v>
          </cell>
        </row>
        <row r="443">
          <cell r="A443">
            <v>11141125290</v>
          </cell>
        </row>
        <row r="444">
          <cell r="A444">
            <v>11141125291</v>
          </cell>
        </row>
        <row r="445">
          <cell r="A445">
            <v>11141125292</v>
          </cell>
        </row>
        <row r="446">
          <cell r="A446">
            <v>11141125293</v>
          </cell>
        </row>
        <row r="447">
          <cell r="A447">
            <v>11141125294</v>
          </cell>
        </row>
        <row r="448">
          <cell r="A448">
            <v>11141125295</v>
          </cell>
        </row>
        <row r="449">
          <cell r="A449">
            <v>11141125296</v>
          </cell>
        </row>
        <row r="450">
          <cell r="A450">
            <v>11141125297</v>
          </cell>
        </row>
        <row r="451">
          <cell r="A451">
            <v>11141125298</v>
          </cell>
        </row>
        <row r="452">
          <cell r="A452">
            <v>11141125299</v>
          </cell>
        </row>
        <row r="453">
          <cell r="A453">
            <v>11141125311</v>
          </cell>
        </row>
        <row r="454">
          <cell r="A454">
            <v>11141125312</v>
          </cell>
        </row>
        <row r="455">
          <cell r="A455">
            <v>11141125313</v>
          </cell>
        </row>
        <row r="456">
          <cell r="A456">
            <v>11141125314</v>
          </cell>
        </row>
        <row r="457">
          <cell r="A457">
            <v>11141125315</v>
          </cell>
        </row>
        <row r="458">
          <cell r="A458">
            <v>11141125316</v>
          </cell>
        </row>
        <row r="459">
          <cell r="A459">
            <v>11141125317</v>
          </cell>
        </row>
        <row r="460">
          <cell r="A460">
            <v>11141125318</v>
          </cell>
        </row>
        <row r="461">
          <cell r="A461">
            <v>11141125319</v>
          </cell>
        </row>
        <row r="462">
          <cell r="A462">
            <v>11141125320</v>
          </cell>
        </row>
        <row r="463">
          <cell r="A463">
            <v>11141125321</v>
          </cell>
        </row>
        <row r="464">
          <cell r="A464">
            <v>11141125322</v>
          </cell>
        </row>
        <row r="465">
          <cell r="A465">
            <v>11141125323</v>
          </cell>
        </row>
        <row r="466">
          <cell r="A466">
            <v>11141125324</v>
          </cell>
        </row>
        <row r="467">
          <cell r="A467">
            <v>11141125325</v>
          </cell>
        </row>
        <row r="468">
          <cell r="A468">
            <v>11141125326</v>
          </cell>
        </row>
        <row r="469">
          <cell r="A469">
            <v>11141125327</v>
          </cell>
        </row>
        <row r="470">
          <cell r="A470">
            <v>11141125328</v>
          </cell>
        </row>
        <row r="471">
          <cell r="A471">
            <v>11141125329</v>
          </cell>
        </row>
        <row r="472">
          <cell r="A472">
            <v>11141125330</v>
          </cell>
        </row>
        <row r="473">
          <cell r="A473">
            <v>11141125331</v>
          </cell>
        </row>
        <row r="474">
          <cell r="A474">
            <v>11141125332</v>
          </cell>
        </row>
        <row r="475">
          <cell r="A475">
            <v>11141125333</v>
          </cell>
        </row>
        <row r="476">
          <cell r="A476">
            <v>11141125334</v>
          </cell>
        </row>
        <row r="477">
          <cell r="A477">
            <v>11141125335</v>
          </cell>
        </row>
        <row r="478">
          <cell r="A478">
            <v>11141125336</v>
          </cell>
        </row>
        <row r="479">
          <cell r="A479">
            <v>11141125337</v>
          </cell>
        </row>
        <row r="480">
          <cell r="A480">
            <v>11141125338</v>
          </cell>
        </row>
        <row r="481">
          <cell r="A481">
            <v>11141125339</v>
          </cell>
        </row>
        <row r="482">
          <cell r="A482">
            <v>11141125340</v>
          </cell>
        </row>
        <row r="483">
          <cell r="A483">
            <v>11141125341</v>
          </cell>
        </row>
        <row r="484">
          <cell r="A484">
            <v>11141125342</v>
          </cell>
        </row>
        <row r="485">
          <cell r="A485">
            <v>11141125343</v>
          </cell>
        </row>
        <row r="486">
          <cell r="A486">
            <v>11141125344</v>
          </cell>
        </row>
        <row r="487">
          <cell r="A487">
            <v>11141125345</v>
          </cell>
        </row>
        <row r="488">
          <cell r="A488">
            <v>11141125346</v>
          </cell>
        </row>
        <row r="489">
          <cell r="A489">
            <v>11141125347</v>
          </cell>
        </row>
        <row r="490">
          <cell r="A490">
            <v>11141125348</v>
          </cell>
        </row>
        <row r="491">
          <cell r="A491">
            <v>11141125349</v>
          </cell>
        </row>
        <row r="492">
          <cell r="A492">
            <v>11141125350</v>
          </cell>
        </row>
        <row r="493">
          <cell r="A493">
            <v>11141125351</v>
          </cell>
        </row>
        <row r="494">
          <cell r="A494">
            <v>11141125352</v>
          </cell>
        </row>
        <row r="495">
          <cell r="A495">
            <v>11141125353</v>
          </cell>
        </row>
        <row r="496">
          <cell r="A496">
            <v>11141125354</v>
          </cell>
        </row>
        <row r="497">
          <cell r="A497">
            <v>11141125355</v>
          </cell>
        </row>
        <row r="498">
          <cell r="A498">
            <v>11141125356</v>
          </cell>
        </row>
        <row r="499">
          <cell r="A499">
            <v>11141125357</v>
          </cell>
        </row>
        <row r="500">
          <cell r="A500">
            <v>11141125358</v>
          </cell>
        </row>
        <row r="501">
          <cell r="A501">
            <v>11141125359</v>
          </cell>
        </row>
        <row r="502">
          <cell r="A502">
            <v>11141125360</v>
          </cell>
        </row>
        <row r="503">
          <cell r="A503">
            <v>11141125361</v>
          </cell>
        </row>
        <row r="504">
          <cell r="A504">
            <v>11141125362</v>
          </cell>
        </row>
        <row r="505">
          <cell r="A505">
            <v>11141125363</v>
          </cell>
        </row>
        <row r="506">
          <cell r="A506">
            <v>11141125364</v>
          </cell>
        </row>
        <row r="507">
          <cell r="A507">
            <v>11141125365</v>
          </cell>
        </row>
        <row r="508">
          <cell r="A508">
            <v>11141125366</v>
          </cell>
        </row>
        <row r="509">
          <cell r="A509">
            <v>11141125367</v>
          </cell>
        </row>
        <row r="510">
          <cell r="A510">
            <v>11141125368</v>
          </cell>
        </row>
        <row r="511">
          <cell r="A511">
            <v>11141125369</v>
          </cell>
        </row>
        <row r="512">
          <cell r="A512">
            <v>11141125370</v>
          </cell>
        </row>
        <row r="513">
          <cell r="A513">
            <v>11141125371</v>
          </cell>
        </row>
        <row r="514">
          <cell r="A514">
            <v>11141125372</v>
          </cell>
        </row>
        <row r="515">
          <cell r="A515">
            <v>11141125373</v>
          </cell>
        </row>
        <row r="516">
          <cell r="A516">
            <v>11141125374</v>
          </cell>
        </row>
        <row r="517">
          <cell r="A517">
            <v>11141125375</v>
          </cell>
        </row>
        <row r="518">
          <cell r="A518">
            <v>11141125376</v>
          </cell>
        </row>
        <row r="519">
          <cell r="A519">
            <v>11141125377</v>
          </cell>
        </row>
        <row r="520">
          <cell r="A520">
            <v>11141125378</v>
          </cell>
        </row>
        <row r="521">
          <cell r="A521">
            <v>11141125379</v>
          </cell>
        </row>
        <row r="522">
          <cell r="A522">
            <v>11141125380</v>
          </cell>
        </row>
        <row r="523">
          <cell r="A523">
            <v>11141125381</v>
          </cell>
        </row>
        <row r="524">
          <cell r="A524">
            <v>11141125382</v>
          </cell>
        </row>
        <row r="525">
          <cell r="A525">
            <v>11141125383</v>
          </cell>
        </row>
        <row r="526">
          <cell r="A526">
            <v>11141125386</v>
          </cell>
        </row>
        <row r="527">
          <cell r="A527">
            <v>11141125387</v>
          </cell>
        </row>
        <row r="528">
          <cell r="A528">
            <v>11141125388</v>
          </cell>
        </row>
        <row r="529">
          <cell r="A529">
            <v>11141125389</v>
          </cell>
        </row>
        <row r="530">
          <cell r="A530">
            <v>11141125390</v>
          </cell>
        </row>
        <row r="531">
          <cell r="A531">
            <v>11141125391</v>
          </cell>
        </row>
        <row r="532">
          <cell r="A532">
            <v>11141125392</v>
          </cell>
        </row>
        <row r="533">
          <cell r="A533">
            <v>11141125393</v>
          </cell>
        </row>
        <row r="534">
          <cell r="A534">
            <v>11141125394</v>
          </cell>
        </row>
        <row r="535">
          <cell r="A535">
            <v>11141125395</v>
          </cell>
        </row>
        <row r="536">
          <cell r="A536">
            <v>11141125396</v>
          </cell>
        </row>
        <row r="537">
          <cell r="A537">
            <v>11141125397</v>
          </cell>
        </row>
        <row r="538">
          <cell r="A538">
            <v>11141125398</v>
          </cell>
        </row>
        <row r="539">
          <cell r="A539">
            <v>11141125399</v>
          </cell>
        </row>
        <row r="540">
          <cell r="A540">
            <v>11141125411</v>
          </cell>
        </row>
        <row r="541">
          <cell r="A541">
            <v>11141125412</v>
          </cell>
        </row>
        <row r="542">
          <cell r="A542">
            <v>11141125413</v>
          </cell>
        </row>
        <row r="543">
          <cell r="A543">
            <v>11141125414</v>
          </cell>
        </row>
        <row r="544">
          <cell r="A544">
            <v>11141125415</v>
          </cell>
        </row>
        <row r="545">
          <cell r="A545">
            <v>11141125416</v>
          </cell>
        </row>
        <row r="546">
          <cell r="A546">
            <v>11141125417</v>
          </cell>
        </row>
        <row r="547">
          <cell r="A547">
            <v>11141125418</v>
          </cell>
        </row>
        <row r="548">
          <cell r="A548">
            <v>11141125419</v>
          </cell>
        </row>
        <row r="549">
          <cell r="A549">
            <v>11141125420</v>
          </cell>
        </row>
        <row r="550">
          <cell r="A550">
            <v>11141125421</v>
          </cell>
        </row>
        <row r="551">
          <cell r="A551">
            <v>11141125422</v>
          </cell>
        </row>
        <row r="552">
          <cell r="A552">
            <v>11141125423</v>
          </cell>
        </row>
        <row r="553">
          <cell r="A553">
            <v>11141125424</v>
          </cell>
        </row>
        <row r="554">
          <cell r="A554">
            <v>11141125511</v>
          </cell>
        </row>
        <row r="555">
          <cell r="A555">
            <v>11141125512</v>
          </cell>
        </row>
        <row r="556">
          <cell r="A556">
            <v>11141125513</v>
          </cell>
        </row>
        <row r="557">
          <cell r="A557">
            <v>11141125514</v>
          </cell>
        </row>
        <row r="558">
          <cell r="A558">
            <v>11141125515</v>
          </cell>
        </row>
        <row r="559">
          <cell r="A559">
            <v>11141125519</v>
          </cell>
        </row>
        <row r="560">
          <cell r="A560">
            <v>11141125523</v>
          </cell>
        </row>
        <row r="561">
          <cell r="A561">
            <v>11141125524</v>
          </cell>
        </row>
        <row r="562">
          <cell r="A562">
            <v>11141125527</v>
          </cell>
        </row>
        <row r="563">
          <cell r="A563">
            <v>11141125533</v>
          </cell>
        </row>
        <row r="564">
          <cell r="A564">
            <v>11141125536</v>
          </cell>
        </row>
        <row r="565">
          <cell r="A565">
            <v>11141125537</v>
          </cell>
        </row>
        <row r="566">
          <cell r="A566">
            <v>11141125538</v>
          </cell>
        </row>
        <row r="567">
          <cell r="A567">
            <v>11141125539</v>
          </cell>
        </row>
        <row r="568">
          <cell r="A568">
            <v>11141125540</v>
          </cell>
        </row>
        <row r="569">
          <cell r="A569">
            <v>11141125541</v>
          </cell>
        </row>
        <row r="570">
          <cell r="A570">
            <v>11141125542</v>
          </cell>
        </row>
        <row r="571">
          <cell r="A571">
            <v>11141125543</v>
          </cell>
        </row>
        <row r="572">
          <cell r="A572">
            <v>11141125544</v>
          </cell>
        </row>
        <row r="573">
          <cell r="A573">
            <v>11141125545</v>
          </cell>
        </row>
        <row r="574">
          <cell r="A574">
            <v>11141125546</v>
          </cell>
        </row>
        <row r="575">
          <cell r="A575">
            <v>11141125547</v>
          </cell>
        </row>
        <row r="576">
          <cell r="A576">
            <v>11141125548</v>
          </cell>
        </row>
        <row r="577">
          <cell r="A577">
            <v>11141125549</v>
          </cell>
        </row>
        <row r="578">
          <cell r="A578">
            <v>11141125550</v>
          </cell>
        </row>
        <row r="579">
          <cell r="A579">
            <v>11141125551</v>
          </cell>
        </row>
        <row r="580">
          <cell r="A580">
            <v>11141125552</v>
          </cell>
        </row>
        <row r="581">
          <cell r="A581">
            <v>11141125553</v>
          </cell>
        </row>
        <row r="582">
          <cell r="A582">
            <v>11141125554</v>
          </cell>
        </row>
        <row r="583">
          <cell r="A583">
            <v>11141125555</v>
          </cell>
        </row>
        <row r="584">
          <cell r="A584">
            <v>11141125556</v>
          </cell>
        </row>
        <row r="585">
          <cell r="A585">
            <v>11141125557</v>
          </cell>
        </row>
        <row r="586">
          <cell r="A586">
            <v>11141125558</v>
          </cell>
        </row>
        <row r="587">
          <cell r="A587">
            <v>11141125559</v>
          </cell>
        </row>
        <row r="588">
          <cell r="A588">
            <v>11141125560</v>
          </cell>
        </row>
        <row r="589">
          <cell r="A589">
            <v>11141125561</v>
          </cell>
        </row>
        <row r="590">
          <cell r="A590">
            <v>11141125562</v>
          </cell>
        </row>
        <row r="591">
          <cell r="A591">
            <v>11141125563</v>
          </cell>
        </row>
        <row r="592">
          <cell r="A592">
            <v>11141125564</v>
          </cell>
        </row>
        <row r="593">
          <cell r="A593">
            <v>11141125565</v>
          </cell>
        </row>
        <row r="594">
          <cell r="A594">
            <v>11141125566</v>
          </cell>
        </row>
        <row r="595">
          <cell r="A595">
            <v>11141125567</v>
          </cell>
        </row>
        <row r="596">
          <cell r="A596">
            <v>11141125568</v>
          </cell>
        </row>
        <row r="597">
          <cell r="A597">
            <v>11141125569</v>
          </cell>
        </row>
        <row r="598">
          <cell r="A598">
            <v>11141125570</v>
          </cell>
        </row>
        <row r="599">
          <cell r="A599">
            <v>11141125571</v>
          </cell>
        </row>
        <row r="600">
          <cell r="A600">
            <v>11141125572</v>
          </cell>
        </row>
        <row r="601">
          <cell r="A601">
            <v>11141125573</v>
          </cell>
        </row>
        <row r="602">
          <cell r="A602">
            <v>11141125574</v>
          </cell>
        </row>
        <row r="603">
          <cell r="A603">
            <v>11141125575</v>
          </cell>
        </row>
        <row r="604">
          <cell r="A604">
            <v>11141125576</v>
          </cell>
        </row>
        <row r="605">
          <cell r="A605">
            <v>11141125577</v>
          </cell>
        </row>
        <row r="606">
          <cell r="A606">
            <v>11141155013</v>
          </cell>
        </row>
        <row r="607">
          <cell r="A607">
            <v>11141155014</v>
          </cell>
        </row>
        <row r="608">
          <cell r="A608">
            <v>11141165011</v>
          </cell>
        </row>
        <row r="609">
          <cell r="A609">
            <v>11141175011</v>
          </cell>
        </row>
        <row r="610">
          <cell r="A610">
            <v>11141175012</v>
          </cell>
        </row>
        <row r="611">
          <cell r="A611">
            <v>11141175013</v>
          </cell>
        </row>
        <row r="612">
          <cell r="A612">
            <v>11141175014</v>
          </cell>
        </row>
        <row r="613">
          <cell r="A613">
            <v>11141195011</v>
          </cell>
        </row>
        <row r="614">
          <cell r="A614">
            <v>11141195012</v>
          </cell>
        </row>
        <row r="615">
          <cell r="A615">
            <v>11141195013</v>
          </cell>
        </row>
        <row r="616">
          <cell r="A616">
            <v>11141195014</v>
          </cell>
        </row>
        <row r="617">
          <cell r="A617">
            <v>11141195016</v>
          </cell>
        </row>
        <row r="618">
          <cell r="A618">
            <v>11141195017</v>
          </cell>
        </row>
        <row r="619">
          <cell r="A619">
            <v>11141195018</v>
          </cell>
        </row>
        <row r="620">
          <cell r="A620">
            <v>11141195111</v>
          </cell>
        </row>
        <row r="621">
          <cell r="A621">
            <v>11141215013</v>
          </cell>
        </row>
        <row r="622">
          <cell r="A622">
            <v>11141215014</v>
          </cell>
        </row>
        <row r="623">
          <cell r="A623">
            <v>11141215036</v>
          </cell>
        </row>
        <row r="624">
          <cell r="A624">
            <v>11141215037</v>
          </cell>
        </row>
        <row r="625">
          <cell r="A625">
            <v>11141215038</v>
          </cell>
        </row>
        <row r="626">
          <cell r="A626">
            <v>11141215039</v>
          </cell>
        </row>
        <row r="627">
          <cell r="A627">
            <v>11141215040</v>
          </cell>
        </row>
        <row r="628">
          <cell r="A628">
            <v>11141215041</v>
          </cell>
        </row>
        <row r="629">
          <cell r="A629">
            <v>11141215042</v>
          </cell>
        </row>
        <row r="630">
          <cell r="A630">
            <v>11141215043</v>
          </cell>
        </row>
        <row r="631">
          <cell r="A631">
            <v>11141215044</v>
          </cell>
        </row>
        <row r="632">
          <cell r="A632">
            <v>11141215045</v>
          </cell>
        </row>
        <row r="633">
          <cell r="A633">
            <v>11141215046</v>
          </cell>
        </row>
        <row r="634">
          <cell r="A634">
            <v>11141215047</v>
          </cell>
        </row>
        <row r="635">
          <cell r="A635">
            <v>11141215048</v>
          </cell>
        </row>
        <row r="636">
          <cell r="A636">
            <v>11141215049</v>
          </cell>
        </row>
        <row r="637">
          <cell r="A637">
            <v>11141215050</v>
          </cell>
        </row>
        <row r="638">
          <cell r="A638">
            <v>11141215051</v>
          </cell>
        </row>
        <row r="639">
          <cell r="A639">
            <v>11141215052</v>
          </cell>
        </row>
        <row r="640">
          <cell r="A640">
            <v>11141215053</v>
          </cell>
        </row>
        <row r="641">
          <cell r="A641">
            <v>11141215054</v>
          </cell>
        </row>
        <row r="642">
          <cell r="A642">
            <v>11141215055</v>
          </cell>
        </row>
        <row r="643">
          <cell r="A643">
            <v>11141215056</v>
          </cell>
        </row>
        <row r="644">
          <cell r="A644">
            <v>11141215057</v>
          </cell>
        </row>
        <row r="645">
          <cell r="A645">
            <v>11141215058</v>
          </cell>
        </row>
        <row r="646">
          <cell r="A646">
            <v>11141215059</v>
          </cell>
        </row>
        <row r="647">
          <cell r="A647">
            <v>11141215060</v>
          </cell>
        </row>
        <row r="648">
          <cell r="A648">
            <v>11141215061</v>
          </cell>
        </row>
        <row r="649">
          <cell r="A649">
            <v>11141215062</v>
          </cell>
        </row>
        <row r="650">
          <cell r="A650">
            <v>11141215063</v>
          </cell>
        </row>
        <row r="651">
          <cell r="A651">
            <v>11141215064</v>
          </cell>
        </row>
        <row r="652">
          <cell r="A652">
            <v>11141215065</v>
          </cell>
        </row>
        <row r="653">
          <cell r="A653">
            <v>11141215066</v>
          </cell>
        </row>
        <row r="654">
          <cell r="A654">
            <v>11141215067</v>
          </cell>
        </row>
        <row r="655">
          <cell r="A655">
            <v>11141215068</v>
          </cell>
        </row>
        <row r="656">
          <cell r="A656">
            <v>11141215069</v>
          </cell>
        </row>
        <row r="657">
          <cell r="A657">
            <v>11141215070</v>
          </cell>
        </row>
        <row r="658">
          <cell r="A658">
            <v>11141215071</v>
          </cell>
        </row>
        <row r="659">
          <cell r="A659">
            <v>11141215072</v>
          </cell>
        </row>
        <row r="660">
          <cell r="A660">
            <v>11141215073</v>
          </cell>
        </row>
        <row r="661">
          <cell r="A661">
            <v>11141215074</v>
          </cell>
        </row>
        <row r="662">
          <cell r="A662">
            <v>11141215075</v>
          </cell>
        </row>
        <row r="663">
          <cell r="A663">
            <v>11141215076</v>
          </cell>
        </row>
        <row r="664">
          <cell r="A664">
            <v>11141215077</v>
          </cell>
        </row>
        <row r="665">
          <cell r="A665">
            <v>11141215078</v>
          </cell>
        </row>
        <row r="666">
          <cell r="A666">
            <v>11141215079</v>
          </cell>
        </row>
        <row r="667">
          <cell r="A667">
            <v>11141215080</v>
          </cell>
        </row>
        <row r="668">
          <cell r="A668">
            <v>11141215081</v>
          </cell>
        </row>
        <row r="669">
          <cell r="A669">
            <v>11141215082</v>
          </cell>
        </row>
        <row r="670">
          <cell r="A670">
            <v>11141215083</v>
          </cell>
        </row>
        <row r="671">
          <cell r="A671">
            <v>11141215084</v>
          </cell>
        </row>
        <row r="672">
          <cell r="A672">
            <v>11141215085</v>
          </cell>
        </row>
        <row r="673">
          <cell r="A673">
            <v>11141215086</v>
          </cell>
        </row>
        <row r="674">
          <cell r="A674">
            <v>11141215087</v>
          </cell>
        </row>
        <row r="675">
          <cell r="A675">
            <v>11141215088</v>
          </cell>
        </row>
        <row r="676">
          <cell r="A676">
            <v>11141215089</v>
          </cell>
        </row>
        <row r="677">
          <cell r="A677">
            <v>11141215090</v>
          </cell>
        </row>
        <row r="678">
          <cell r="A678">
            <v>11141215091</v>
          </cell>
        </row>
        <row r="679">
          <cell r="A679">
            <v>11141215092</v>
          </cell>
        </row>
        <row r="680">
          <cell r="A680">
            <v>11141215093</v>
          </cell>
        </row>
        <row r="681">
          <cell r="A681">
            <v>11141215094</v>
          </cell>
        </row>
        <row r="682">
          <cell r="A682">
            <v>11141215095</v>
          </cell>
        </row>
        <row r="683">
          <cell r="A683">
            <v>11141215096</v>
          </cell>
        </row>
        <row r="684">
          <cell r="A684">
            <v>11141215097</v>
          </cell>
        </row>
        <row r="685">
          <cell r="A685">
            <v>11141215098</v>
          </cell>
        </row>
        <row r="686">
          <cell r="A686">
            <v>11141215099</v>
          </cell>
        </row>
        <row r="687">
          <cell r="A687">
            <v>11141225028</v>
          </cell>
        </row>
        <row r="688">
          <cell r="A688">
            <v>11141225029</v>
          </cell>
        </row>
        <row r="689">
          <cell r="A689">
            <v>11141225031</v>
          </cell>
        </row>
        <row r="690">
          <cell r="A690">
            <v>11141225032</v>
          </cell>
        </row>
        <row r="691">
          <cell r="A691">
            <v>11141225033</v>
          </cell>
        </row>
        <row r="692">
          <cell r="A692">
            <v>11141225034</v>
          </cell>
        </row>
        <row r="693">
          <cell r="A693">
            <v>11141225035</v>
          </cell>
        </row>
        <row r="694">
          <cell r="A694">
            <v>11141225036</v>
          </cell>
        </row>
        <row r="695">
          <cell r="A695">
            <v>11142155011</v>
          </cell>
        </row>
        <row r="696">
          <cell r="A696">
            <v>11142155012</v>
          </cell>
        </row>
        <row r="697">
          <cell r="A697">
            <v>11142155111</v>
          </cell>
        </row>
        <row r="698">
          <cell r="A698">
            <v>11142155112</v>
          </cell>
        </row>
        <row r="699">
          <cell r="A699">
            <v>11142215011</v>
          </cell>
        </row>
        <row r="700">
          <cell r="A700">
            <v>11142215012</v>
          </cell>
        </row>
        <row r="701">
          <cell r="A701">
            <v>11142215015</v>
          </cell>
        </row>
        <row r="702">
          <cell r="A702">
            <v>11142215016</v>
          </cell>
        </row>
        <row r="703">
          <cell r="A703">
            <v>11142215017</v>
          </cell>
        </row>
        <row r="704">
          <cell r="A704">
            <v>11142215018</v>
          </cell>
        </row>
        <row r="705">
          <cell r="A705">
            <v>11142215019</v>
          </cell>
        </row>
        <row r="706">
          <cell r="A706">
            <v>11142215020</v>
          </cell>
        </row>
        <row r="707">
          <cell r="A707">
            <v>11142215021</v>
          </cell>
        </row>
        <row r="708">
          <cell r="A708">
            <v>11142215022</v>
          </cell>
        </row>
        <row r="709">
          <cell r="A709">
            <v>11142215023</v>
          </cell>
        </row>
        <row r="710">
          <cell r="A710">
            <v>11142215024</v>
          </cell>
        </row>
        <row r="711">
          <cell r="A711">
            <v>11142215025</v>
          </cell>
        </row>
        <row r="712">
          <cell r="A712">
            <v>11142215026</v>
          </cell>
        </row>
        <row r="713">
          <cell r="A713">
            <v>11142215027</v>
          </cell>
        </row>
        <row r="714">
          <cell r="A714">
            <v>11142215028</v>
          </cell>
        </row>
        <row r="715">
          <cell r="A715">
            <v>11142215029</v>
          </cell>
        </row>
        <row r="716">
          <cell r="A716">
            <v>11142215030</v>
          </cell>
        </row>
        <row r="717">
          <cell r="A717">
            <v>11142215031</v>
          </cell>
        </row>
        <row r="718">
          <cell r="A718">
            <v>11142215032</v>
          </cell>
        </row>
        <row r="719">
          <cell r="A719">
            <v>11142215033</v>
          </cell>
        </row>
        <row r="720">
          <cell r="A720">
            <v>11142215034</v>
          </cell>
        </row>
        <row r="721">
          <cell r="A721">
            <v>11142215035</v>
          </cell>
        </row>
        <row r="722">
          <cell r="A722">
            <v>11142225011</v>
          </cell>
        </row>
        <row r="723">
          <cell r="A723">
            <v>11142225012</v>
          </cell>
        </row>
        <row r="724">
          <cell r="A724">
            <v>11142225013</v>
          </cell>
        </row>
        <row r="725">
          <cell r="A725">
            <v>11142225015</v>
          </cell>
        </row>
        <row r="726">
          <cell r="A726">
            <v>11142225017</v>
          </cell>
        </row>
        <row r="727">
          <cell r="A727">
            <v>11142225018</v>
          </cell>
        </row>
        <row r="728">
          <cell r="A728">
            <v>11142225020</v>
          </cell>
        </row>
        <row r="729">
          <cell r="A729">
            <v>11142225021</v>
          </cell>
        </row>
        <row r="730">
          <cell r="A730">
            <v>11142225022</v>
          </cell>
        </row>
        <row r="731">
          <cell r="A731">
            <v>11142225023</v>
          </cell>
        </row>
        <row r="732">
          <cell r="A732">
            <v>11142225024</v>
          </cell>
        </row>
        <row r="733">
          <cell r="A733">
            <v>11142225025</v>
          </cell>
        </row>
        <row r="734">
          <cell r="A734">
            <v>11142225026</v>
          </cell>
        </row>
        <row r="735">
          <cell r="A735">
            <v>11142225027</v>
          </cell>
        </row>
        <row r="736">
          <cell r="A736">
            <v>11142225030</v>
          </cell>
        </row>
        <row r="737">
          <cell r="A737">
            <v>11142225037</v>
          </cell>
        </row>
        <row r="738">
          <cell r="A738">
            <v>11142225038</v>
          </cell>
        </row>
        <row r="739">
          <cell r="A739">
            <v>11151125011</v>
          </cell>
        </row>
        <row r="740">
          <cell r="A740">
            <v>11151125111</v>
          </cell>
        </row>
        <row r="741">
          <cell r="A741">
            <v>11151125112</v>
          </cell>
        </row>
        <row r="742">
          <cell r="A742">
            <v>11151125113</v>
          </cell>
        </row>
        <row r="743">
          <cell r="A743">
            <v>11151125114</v>
          </cell>
        </row>
        <row r="744">
          <cell r="A744">
            <v>11151125115</v>
          </cell>
        </row>
        <row r="745">
          <cell r="A745">
            <v>11151125116</v>
          </cell>
        </row>
        <row r="746">
          <cell r="A746">
            <v>11151125117</v>
          </cell>
        </row>
        <row r="747">
          <cell r="A747">
            <v>11151125211</v>
          </cell>
        </row>
        <row r="748">
          <cell r="A748">
            <v>11151125311</v>
          </cell>
        </row>
        <row r="749">
          <cell r="A749">
            <v>11151125312</v>
          </cell>
        </row>
        <row r="750">
          <cell r="A750">
            <v>11151125313</v>
          </cell>
        </row>
        <row r="751">
          <cell r="A751">
            <v>11151125319</v>
          </cell>
        </row>
        <row r="752">
          <cell r="A752">
            <v>11151125320</v>
          </cell>
        </row>
        <row r="753">
          <cell r="A753">
            <v>11151125321</v>
          </cell>
        </row>
        <row r="754">
          <cell r="A754">
            <v>11151125322</v>
          </cell>
        </row>
        <row r="755">
          <cell r="A755">
            <v>11151125323</v>
          </cell>
        </row>
        <row r="756">
          <cell r="A756">
            <v>11151125324</v>
          </cell>
        </row>
        <row r="757">
          <cell r="A757">
            <v>11151125325</v>
          </cell>
        </row>
        <row r="758">
          <cell r="A758">
            <v>11151125326</v>
          </cell>
        </row>
        <row r="759">
          <cell r="A759">
            <v>11151125411</v>
          </cell>
        </row>
        <row r="760">
          <cell r="A760">
            <v>11151125415</v>
          </cell>
        </row>
        <row r="761">
          <cell r="A761">
            <v>11151125416</v>
          </cell>
        </row>
        <row r="762">
          <cell r="A762">
            <v>11151125417</v>
          </cell>
        </row>
        <row r="763">
          <cell r="A763">
            <v>11151125418</v>
          </cell>
        </row>
        <row r="764">
          <cell r="A764">
            <v>11151125419</v>
          </cell>
        </row>
        <row r="765">
          <cell r="A765">
            <v>11151125420</v>
          </cell>
        </row>
        <row r="766">
          <cell r="A766">
            <v>11151125421</v>
          </cell>
        </row>
        <row r="767">
          <cell r="A767">
            <v>11151125422</v>
          </cell>
        </row>
        <row r="768">
          <cell r="A768">
            <v>11161125113</v>
          </cell>
        </row>
        <row r="769">
          <cell r="A769">
            <v>11161125115</v>
          </cell>
        </row>
        <row r="770">
          <cell r="A770">
            <v>11161125117</v>
          </cell>
        </row>
        <row r="771">
          <cell r="A771">
            <v>11161125118</v>
          </cell>
        </row>
        <row r="772">
          <cell r="A772">
            <v>11161125119</v>
          </cell>
        </row>
        <row r="773">
          <cell r="A773">
            <v>11161125120</v>
          </cell>
        </row>
        <row r="774">
          <cell r="A774">
            <v>11161125121</v>
          </cell>
        </row>
        <row r="775">
          <cell r="A775">
            <v>11161125211</v>
          </cell>
        </row>
        <row r="776">
          <cell r="A776">
            <v>11161125212</v>
          </cell>
        </row>
        <row r="777">
          <cell r="A777">
            <v>11161125219</v>
          </cell>
        </row>
        <row r="778">
          <cell r="A778">
            <v>11161125222</v>
          </cell>
        </row>
        <row r="779">
          <cell r="A779">
            <v>11161125226</v>
          </cell>
        </row>
        <row r="780">
          <cell r="A780">
            <v>11161125231</v>
          </cell>
        </row>
        <row r="781">
          <cell r="A781">
            <v>11161125232</v>
          </cell>
        </row>
        <row r="782">
          <cell r="A782">
            <v>11161125233</v>
          </cell>
        </row>
        <row r="783">
          <cell r="A783">
            <v>11161125234</v>
          </cell>
        </row>
        <row r="784">
          <cell r="A784">
            <v>11161125235</v>
          </cell>
        </row>
        <row r="785">
          <cell r="A785">
            <v>11161125236</v>
          </cell>
        </row>
        <row r="786">
          <cell r="A786">
            <v>11161125237</v>
          </cell>
        </row>
        <row r="787">
          <cell r="A787">
            <v>11161125238</v>
          </cell>
        </row>
        <row r="788">
          <cell r="A788">
            <v>11161125239</v>
          </cell>
        </row>
        <row r="789">
          <cell r="A789">
            <v>11161125240</v>
          </cell>
        </row>
        <row r="790">
          <cell r="A790">
            <v>11161125241</v>
          </cell>
        </row>
        <row r="791">
          <cell r="A791">
            <v>11161125242</v>
          </cell>
        </row>
        <row r="792">
          <cell r="A792">
            <v>11161125312</v>
          </cell>
        </row>
        <row r="793">
          <cell r="A793">
            <v>11161125313</v>
          </cell>
        </row>
        <row r="794">
          <cell r="A794">
            <v>11161125314</v>
          </cell>
        </row>
        <row r="795">
          <cell r="A795">
            <v>11161125315</v>
          </cell>
        </row>
        <row r="796">
          <cell r="A796">
            <v>11161125316</v>
          </cell>
        </row>
        <row r="797">
          <cell r="A797">
            <v>11161125317</v>
          </cell>
        </row>
        <row r="798">
          <cell r="A798">
            <v>11161125411</v>
          </cell>
        </row>
        <row r="799">
          <cell r="A799">
            <v>11161125412</v>
          </cell>
        </row>
        <row r="800">
          <cell r="A800">
            <v>11161125414</v>
          </cell>
        </row>
        <row r="801">
          <cell r="A801">
            <v>11161125415</v>
          </cell>
        </row>
        <row r="802">
          <cell r="A802">
            <v>11161125416</v>
          </cell>
        </row>
        <row r="803">
          <cell r="A803">
            <v>11161125417</v>
          </cell>
        </row>
        <row r="804">
          <cell r="A804">
            <v>11161125418</v>
          </cell>
        </row>
        <row r="805">
          <cell r="A805">
            <v>11161125420</v>
          </cell>
        </row>
        <row r="806">
          <cell r="A806">
            <v>11171125011</v>
          </cell>
        </row>
        <row r="807">
          <cell r="A807">
            <v>11171125012</v>
          </cell>
        </row>
        <row r="808">
          <cell r="A808">
            <v>11171125013</v>
          </cell>
        </row>
        <row r="809">
          <cell r="A809">
            <v>11171125015</v>
          </cell>
        </row>
        <row r="810">
          <cell r="A810">
            <v>11171125016</v>
          </cell>
        </row>
        <row r="811">
          <cell r="A811">
            <v>11171125017</v>
          </cell>
        </row>
        <row r="812">
          <cell r="A812">
            <v>11171125018</v>
          </cell>
        </row>
        <row r="813">
          <cell r="A813">
            <v>11171125019</v>
          </cell>
        </row>
        <row r="814">
          <cell r="A814">
            <v>11171125020</v>
          </cell>
        </row>
        <row r="815">
          <cell r="A815">
            <v>11171125111</v>
          </cell>
        </row>
        <row r="816">
          <cell r="A816">
            <v>11171125112</v>
          </cell>
        </row>
        <row r="817">
          <cell r="A817">
            <v>11171125113</v>
          </cell>
        </row>
        <row r="818">
          <cell r="A818">
            <v>11171125114</v>
          </cell>
        </row>
        <row r="819">
          <cell r="A819">
            <v>11171125115</v>
          </cell>
        </row>
        <row r="820">
          <cell r="A820">
            <v>11171125116</v>
          </cell>
        </row>
        <row r="821">
          <cell r="A821">
            <v>11171125117</v>
          </cell>
        </row>
        <row r="822">
          <cell r="A822">
            <v>11171125118</v>
          </cell>
        </row>
        <row r="823">
          <cell r="A823">
            <v>11171125119</v>
          </cell>
        </row>
        <row r="824">
          <cell r="A824">
            <v>11171125120</v>
          </cell>
        </row>
        <row r="825">
          <cell r="A825">
            <v>11171125121</v>
          </cell>
        </row>
        <row r="826">
          <cell r="A826">
            <v>11171125122</v>
          </cell>
        </row>
        <row r="827">
          <cell r="A827">
            <v>11171125123</v>
          </cell>
        </row>
        <row r="828">
          <cell r="A828">
            <v>11171125135</v>
          </cell>
        </row>
        <row r="829">
          <cell r="A829">
            <v>11171125136</v>
          </cell>
        </row>
        <row r="830">
          <cell r="A830">
            <v>11171125137</v>
          </cell>
        </row>
        <row r="831">
          <cell r="A831">
            <v>11171125138</v>
          </cell>
        </row>
        <row r="832">
          <cell r="A832">
            <v>11171125139</v>
          </cell>
        </row>
        <row r="833">
          <cell r="A833">
            <v>11171125140</v>
          </cell>
        </row>
        <row r="834">
          <cell r="A834">
            <v>11171125141</v>
          </cell>
        </row>
        <row r="835">
          <cell r="A835">
            <v>11171125142</v>
          </cell>
        </row>
        <row r="836">
          <cell r="A836">
            <v>11171125143</v>
          </cell>
        </row>
        <row r="837">
          <cell r="A837">
            <v>11171125144</v>
          </cell>
        </row>
        <row r="838">
          <cell r="A838">
            <v>12111125011</v>
          </cell>
        </row>
        <row r="839">
          <cell r="A839">
            <v>12111125012</v>
          </cell>
        </row>
        <row r="840">
          <cell r="A840">
            <v>12111125013</v>
          </cell>
        </row>
        <row r="841">
          <cell r="A841">
            <v>12111125014</v>
          </cell>
        </row>
        <row r="842">
          <cell r="A842">
            <v>12111125015</v>
          </cell>
        </row>
        <row r="843">
          <cell r="A843">
            <v>12111125016</v>
          </cell>
        </row>
        <row r="844">
          <cell r="A844">
            <v>12111125017</v>
          </cell>
        </row>
        <row r="845">
          <cell r="A845">
            <v>12111125112</v>
          </cell>
        </row>
        <row r="846">
          <cell r="A846">
            <v>12111125113</v>
          </cell>
        </row>
        <row r="847">
          <cell r="A847">
            <v>12111125114</v>
          </cell>
        </row>
        <row r="848">
          <cell r="A848">
            <v>12111125115</v>
          </cell>
        </row>
        <row r="849">
          <cell r="A849">
            <v>12111125116</v>
          </cell>
        </row>
        <row r="850">
          <cell r="A850">
            <v>12111125117</v>
          </cell>
        </row>
        <row r="851">
          <cell r="A851">
            <v>12111125118</v>
          </cell>
        </row>
        <row r="852">
          <cell r="A852">
            <v>12111125119</v>
          </cell>
        </row>
        <row r="853">
          <cell r="A853">
            <v>12111125120</v>
          </cell>
        </row>
        <row r="854">
          <cell r="A854">
            <v>12111125121</v>
          </cell>
        </row>
        <row r="855">
          <cell r="A855">
            <v>12111125122</v>
          </cell>
        </row>
        <row r="856">
          <cell r="A856">
            <v>12111125123</v>
          </cell>
        </row>
        <row r="857">
          <cell r="A857">
            <v>12111125124</v>
          </cell>
        </row>
        <row r="858">
          <cell r="A858">
            <v>12111125125</v>
          </cell>
        </row>
        <row r="859">
          <cell r="A859">
            <v>12111125211</v>
          </cell>
        </row>
        <row r="860">
          <cell r="A860">
            <v>12111125212</v>
          </cell>
        </row>
        <row r="861">
          <cell r="A861">
            <v>12111125213</v>
          </cell>
        </row>
        <row r="862">
          <cell r="A862">
            <v>12111125214</v>
          </cell>
        </row>
        <row r="863">
          <cell r="A863">
            <v>12111125215</v>
          </cell>
        </row>
        <row r="864">
          <cell r="A864">
            <v>12111125216</v>
          </cell>
        </row>
        <row r="865">
          <cell r="A865">
            <v>12111125217</v>
          </cell>
        </row>
        <row r="866">
          <cell r="A866">
            <v>12111125218</v>
          </cell>
        </row>
        <row r="867">
          <cell r="A867">
            <v>12111125219</v>
          </cell>
        </row>
        <row r="868">
          <cell r="A868">
            <v>12111125220</v>
          </cell>
        </row>
        <row r="869">
          <cell r="A869">
            <v>12111125221</v>
          </cell>
        </row>
        <row r="870">
          <cell r="A870">
            <v>12111125222</v>
          </cell>
        </row>
        <row r="871">
          <cell r="A871">
            <v>12111125223</v>
          </cell>
        </row>
        <row r="872">
          <cell r="A872">
            <v>12111125224</v>
          </cell>
        </row>
        <row r="873">
          <cell r="A873">
            <v>12111125225</v>
          </cell>
        </row>
        <row r="874">
          <cell r="A874">
            <v>12111125226</v>
          </cell>
        </row>
        <row r="875">
          <cell r="A875">
            <v>12111125227</v>
          </cell>
        </row>
        <row r="876">
          <cell r="A876">
            <v>12111125228</v>
          </cell>
        </row>
        <row r="877">
          <cell r="A877">
            <v>12111125229</v>
          </cell>
        </row>
        <row r="878">
          <cell r="A878">
            <v>12111125230</v>
          </cell>
        </row>
        <row r="879">
          <cell r="A879">
            <v>12111125231</v>
          </cell>
        </row>
        <row r="880">
          <cell r="A880">
            <v>12111125232</v>
          </cell>
        </row>
        <row r="881">
          <cell r="A881">
            <v>12111125233</v>
          </cell>
        </row>
        <row r="882">
          <cell r="A882">
            <v>12111125234</v>
          </cell>
        </row>
        <row r="883">
          <cell r="A883">
            <v>12111125235</v>
          </cell>
        </row>
        <row r="884">
          <cell r="A884">
            <v>12112165011</v>
          </cell>
        </row>
        <row r="885">
          <cell r="A885">
            <v>12112165012</v>
          </cell>
        </row>
        <row r="886">
          <cell r="A886">
            <v>12112165013</v>
          </cell>
        </row>
        <row r="887">
          <cell r="A887">
            <v>12112165111</v>
          </cell>
        </row>
        <row r="888">
          <cell r="A888">
            <v>12112165112</v>
          </cell>
        </row>
        <row r="889">
          <cell r="A889">
            <v>12112165113</v>
          </cell>
        </row>
        <row r="890">
          <cell r="A890">
            <v>12112165114</v>
          </cell>
        </row>
        <row r="891">
          <cell r="A891">
            <v>12112165116</v>
          </cell>
        </row>
        <row r="892">
          <cell r="A892">
            <v>12112165117</v>
          </cell>
        </row>
        <row r="893">
          <cell r="A893">
            <v>12112165118</v>
          </cell>
        </row>
        <row r="894">
          <cell r="A894">
            <v>12112165119</v>
          </cell>
        </row>
        <row r="895">
          <cell r="A895">
            <v>12112165120</v>
          </cell>
        </row>
        <row r="896">
          <cell r="A896">
            <v>12112165121</v>
          </cell>
        </row>
        <row r="897">
          <cell r="A897">
            <v>12112165122</v>
          </cell>
        </row>
        <row r="898">
          <cell r="A898">
            <v>12112165123</v>
          </cell>
        </row>
        <row r="899">
          <cell r="A899">
            <v>12112165124</v>
          </cell>
        </row>
        <row r="900">
          <cell r="A900">
            <v>12112165125</v>
          </cell>
        </row>
        <row r="901">
          <cell r="A901">
            <v>12112165126</v>
          </cell>
        </row>
        <row r="902">
          <cell r="A902">
            <v>12112165127</v>
          </cell>
        </row>
        <row r="903">
          <cell r="A903">
            <v>12121125011</v>
          </cell>
        </row>
        <row r="904">
          <cell r="A904">
            <v>12121125012</v>
          </cell>
        </row>
        <row r="905">
          <cell r="A905">
            <v>12121125013</v>
          </cell>
        </row>
        <row r="906">
          <cell r="A906">
            <v>12121125014</v>
          </cell>
        </row>
        <row r="907">
          <cell r="A907">
            <v>12121125015</v>
          </cell>
        </row>
        <row r="908">
          <cell r="A908">
            <v>12131125011</v>
          </cell>
        </row>
        <row r="909">
          <cell r="A909">
            <v>12151125011</v>
          </cell>
        </row>
        <row r="910">
          <cell r="A910">
            <v>12151125012</v>
          </cell>
        </row>
        <row r="911">
          <cell r="A911">
            <v>12151125013</v>
          </cell>
        </row>
        <row r="912">
          <cell r="A912">
            <v>12151125014</v>
          </cell>
        </row>
        <row r="913">
          <cell r="A913">
            <v>12151125015</v>
          </cell>
        </row>
        <row r="914">
          <cell r="A914">
            <v>12151125016</v>
          </cell>
        </row>
        <row r="915">
          <cell r="A915">
            <v>12151125017</v>
          </cell>
        </row>
        <row r="916">
          <cell r="A916">
            <v>12151125018</v>
          </cell>
        </row>
        <row r="917">
          <cell r="A917">
            <v>12151125019</v>
          </cell>
        </row>
        <row r="918">
          <cell r="A918">
            <v>12151125022</v>
          </cell>
        </row>
        <row r="919">
          <cell r="A919">
            <v>12151125023</v>
          </cell>
        </row>
        <row r="920">
          <cell r="A920">
            <v>12151125024</v>
          </cell>
        </row>
        <row r="921">
          <cell r="A921">
            <v>12151125026</v>
          </cell>
        </row>
        <row r="922">
          <cell r="A922">
            <v>12151125030</v>
          </cell>
        </row>
        <row r="923">
          <cell r="A923">
            <v>12151125031</v>
          </cell>
        </row>
        <row r="924">
          <cell r="A924">
            <v>12151125032</v>
          </cell>
        </row>
        <row r="925">
          <cell r="A925">
            <v>12151125033</v>
          </cell>
        </row>
        <row r="926">
          <cell r="A926">
            <v>12151125035</v>
          </cell>
        </row>
        <row r="927">
          <cell r="A927">
            <v>12151125036</v>
          </cell>
        </row>
        <row r="928">
          <cell r="A928">
            <v>12151125037</v>
          </cell>
        </row>
        <row r="929">
          <cell r="A929">
            <v>12151125039</v>
          </cell>
        </row>
        <row r="930">
          <cell r="A930">
            <v>12151125040</v>
          </cell>
        </row>
        <row r="931">
          <cell r="A931">
            <v>12151125041</v>
          </cell>
        </row>
        <row r="932">
          <cell r="A932">
            <v>12151125042</v>
          </cell>
        </row>
        <row r="933">
          <cell r="A933">
            <v>12151125043</v>
          </cell>
        </row>
        <row r="934">
          <cell r="A934">
            <v>12151125044</v>
          </cell>
        </row>
        <row r="935">
          <cell r="A935">
            <v>12151125045</v>
          </cell>
        </row>
        <row r="936">
          <cell r="A936">
            <v>12151125046</v>
          </cell>
        </row>
        <row r="937">
          <cell r="A937">
            <v>12151125048</v>
          </cell>
        </row>
        <row r="938">
          <cell r="A938">
            <v>12151125049</v>
          </cell>
        </row>
        <row r="939">
          <cell r="A939">
            <v>12151125050</v>
          </cell>
        </row>
        <row r="940">
          <cell r="A940">
            <v>12151125050</v>
          </cell>
        </row>
        <row r="941">
          <cell r="A941">
            <v>12151125051</v>
          </cell>
        </row>
        <row r="942">
          <cell r="A942">
            <v>12151125051</v>
          </cell>
        </row>
        <row r="943">
          <cell r="A943">
            <v>12151125052</v>
          </cell>
        </row>
        <row r="944">
          <cell r="A944">
            <v>12151125052</v>
          </cell>
        </row>
        <row r="945">
          <cell r="A945">
            <v>12151125053</v>
          </cell>
        </row>
        <row r="946">
          <cell r="A946">
            <v>12151195011</v>
          </cell>
        </row>
        <row r="947">
          <cell r="A947">
            <v>12151195012</v>
          </cell>
        </row>
        <row r="948">
          <cell r="A948">
            <v>12151195013</v>
          </cell>
        </row>
        <row r="949">
          <cell r="A949">
            <v>12151195014</v>
          </cell>
        </row>
        <row r="950">
          <cell r="A950">
            <v>12151195015</v>
          </cell>
        </row>
        <row r="951">
          <cell r="A951">
            <v>12151195016</v>
          </cell>
        </row>
        <row r="952">
          <cell r="A952">
            <v>12161125011</v>
          </cell>
        </row>
        <row r="953">
          <cell r="A953">
            <v>12161125012</v>
          </cell>
        </row>
        <row r="954">
          <cell r="A954">
            <v>12161125013</v>
          </cell>
        </row>
        <row r="955">
          <cell r="A955">
            <v>12161125014</v>
          </cell>
        </row>
        <row r="956">
          <cell r="A956">
            <v>12161125015</v>
          </cell>
        </row>
        <row r="957">
          <cell r="A957">
            <v>12161125016</v>
          </cell>
        </row>
        <row r="958">
          <cell r="A958">
            <v>12161125017</v>
          </cell>
        </row>
        <row r="959">
          <cell r="A959">
            <v>12161125018</v>
          </cell>
        </row>
        <row r="960">
          <cell r="A960">
            <v>12161125019</v>
          </cell>
        </row>
        <row r="961">
          <cell r="A961">
            <v>12161125020</v>
          </cell>
        </row>
        <row r="962">
          <cell r="A962">
            <v>12161125021</v>
          </cell>
        </row>
        <row r="963">
          <cell r="A963">
            <v>12161125022</v>
          </cell>
        </row>
        <row r="964">
          <cell r="A964">
            <v>12161125023</v>
          </cell>
        </row>
        <row r="965">
          <cell r="A965">
            <v>12161125024</v>
          </cell>
        </row>
        <row r="966">
          <cell r="A966">
            <v>12161125025</v>
          </cell>
        </row>
        <row r="967">
          <cell r="A967">
            <v>12161125026</v>
          </cell>
        </row>
        <row r="968">
          <cell r="A968">
            <v>12161125027</v>
          </cell>
        </row>
        <row r="969">
          <cell r="A969">
            <v>12161125028</v>
          </cell>
        </row>
        <row r="970">
          <cell r="A970">
            <v>12161125029</v>
          </cell>
        </row>
        <row r="971">
          <cell r="A971">
            <v>12161125030</v>
          </cell>
        </row>
        <row r="972">
          <cell r="A972">
            <v>12161125031</v>
          </cell>
        </row>
        <row r="973">
          <cell r="A973">
            <v>12161125032</v>
          </cell>
        </row>
        <row r="974">
          <cell r="A974">
            <v>12161125033</v>
          </cell>
        </row>
        <row r="975">
          <cell r="A975">
            <v>12161125034</v>
          </cell>
        </row>
        <row r="976">
          <cell r="A976">
            <v>12161125035</v>
          </cell>
        </row>
        <row r="977">
          <cell r="A977">
            <v>12161125036</v>
          </cell>
        </row>
        <row r="978">
          <cell r="A978">
            <v>12161125037</v>
          </cell>
        </row>
        <row r="979">
          <cell r="A979">
            <v>12161125038</v>
          </cell>
        </row>
        <row r="980">
          <cell r="A980">
            <v>12161125039</v>
          </cell>
        </row>
        <row r="981">
          <cell r="A981">
            <v>12161125040</v>
          </cell>
        </row>
        <row r="982">
          <cell r="A982">
            <v>12161125041</v>
          </cell>
        </row>
        <row r="983">
          <cell r="A983">
            <v>12161125042</v>
          </cell>
        </row>
        <row r="984">
          <cell r="A984">
            <v>12161125043</v>
          </cell>
        </row>
        <row r="985">
          <cell r="A985">
            <v>12161125044</v>
          </cell>
        </row>
        <row r="986">
          <cell r="A986">
            <v>12161125045</v>
          </cell>
        </row>
        <row r="987">
          <cell r="A987">
            <v>12161125046</v>
          </cell>
        </row>
        <row r="988">
          <cell r="A988">
            <v>12161125047</v>
          </cell>
        </row>
        <row r="989">
          <cell r="A989">
            <v>12161125048</v>
          </cell>
        </row>
        <row r="990">
          <cell r="A990">
            <v>12161125049</v>
          </cell>
        </row>
        <row r="991">
          <cell r="A991">
            <v>12161125050</v>
          </cell>
        </row>
        <row r="992">
          <cell r="A992">
            <v>12161125051</v>
          </cell>
        </row>
        <row r="993">
          <cell r="A993">
            <v>12161125052</v>
          </cell>
        </row>
        <row r="994">
          <cell r="A994">
            <v>12161125053</v>
          </cell>
        </row>
        <row r="995">
          <cell r="A995">
            <v>12161125054</v>
          </cell>
        </row>
        <row r="996">
          <cell r="A996">
            <v>12161125111</v>
          </cell>
        </row>
        <row r="997">
          <cell r="A997">
            <v>12161125112</v>
          </cell>
        </row>
        <row r="998">
          <cell r="A998">
            <v>12161125114</v>
          </cell>
        </row>
        <row r="999">
          <cell r="A999">
            <v>12161125115</v>
          </cell>
        </row>
        <row r="1000">
          <cell r="A1000">
            <v>12161125116</v>
          </cell>
        </row>
        <row r="1001">
          <cell r="A1001">
            <v>12161125118</v>
          </cell>
        </row>
        <row r="1002">
          <cell r="A1002">
            <v>12161125119</v>
          </cell>
        </row>
        <row r="1003">
          <cell r="A1003">
            <v>12161125120</v>
          </cell>
        </row>
        <row r="1004">
          <cell r="A1004">
            <v>12161125121</v>
          </cell>
        </row>
        <row r="1005">
          <cell r="A1005">
            <v>12161125122</v>
          </cell>
        </row>
        <row r="1006">
          <cell r="A1006">
            <v>12161125123</v>
          </cell>
        </row>
        <row r="1007">
          <cell r="A1007">
            <v>12161125124</v>
          </cell>
        </row>
        <row r="1008">
          <cell r="A1008">
            <v>12161125125</v>
          </cell>
        </row>
        <row r="1009">
          <cell r="A1009">
            <v>12161125126</v>
          </cell>
        </row>
        <row r="1010">
          <cell r="A1010">
            <v>12161125127</v>
          </cell>
        </row>
        <row r="1011">
          <cell r="A1011">
            <v>12161125128</v>
          </cell>
        </row>
        <row r="1012">
          <cell r="A1012">
            <v>12161125129</v>
          </cell>
        </row>
        <row r="1013">
          <cell r="A1013">
            <v>12161125130</v>
          </cell>
        </row>
        <row r="1014">
          <cell r="A1014">
            <v>12161125131</v>
          </cell>
        </row>
        <row r="1015">
          <cell r="A1015">
            <v>12161125132</v>
          </cell>
        </row>
        <row r="1016">
          <cell r="A1016">
            <v>12161125133</v>
          </cell>
        </row>
        <row r="1017">
          <cell r="A1017">
            <v>12161125134</v>
          </cell>
        </row>
        <row r="1018">
          <cell r="A1018">
            <v>12161125135</v>
          </cell>
        </row>
        <row r="1019">
          <cell r="A1019">
            <v>12161125212</v>
          </cell>
        </row>
        <row r="1020">
          <cell r="A1020">
            <v>12161125213</v>
          </cell>
        </row>
        <row r="1021">
          <cell r="A1021">
            <v>12161125214</v>
          </cell>
        </row>
        <row r="1022">
          <cell r="A1022">
            <v>12161125215</v>
          </cell>
        </row>
        <row r="1023">
          <cell r="A1023">
            <v>12161125216</v>
          </cell>
        </row>
        <row r="1024">
          <cell r="A1024">
            <v>12161125217</v>
          </cell>
        </row>
        <row r="1025">
          <cell r="A1025">
            <v>12161125218</v>
          </cell>
        </row>
        <row r="1026">
          <cell r="A1026">
            <v>12161125311</v>
          </cell>
        </row>
        <row r="1027">
          <cell r="A1027">
            <v>12161125411</v>
          </cell>
        </row>
        <row r="1028">
          <cell r="A1028">
            <v>12161125412</v>
          </cell>
        </row>
        <row r="1029">
          <cell r="A1029">
            <v>12161125413</v>
          </cell>
        </row>
        <row r="1030">
          <cell r="A1030">
            <v>12161125511</v>
          </cell>
        </row>
        <row r="1031">
          <cell r="A1031">
            <v>12161125512</v>
          </cell>
        </row>
        <row r="1032">
          <cell r="A1032">
            <v>12161125513</v>
          </cell>
        </row>
        <row r="1033">
          <cell r="A1033">
            <v>12161125514</v>
          </cell>
        </row>
        <row r="1034">
          <cell r="A1034">
            <v>12161125611</v>
          </cell>
        </row>
        <row r="1035">
          <cell r="A1035">
            <v>12161125612</v>
          </cell>
        </row>
        <row r="1036">
          <cell r="A1036">
            <v>12161125613</v>
          </cell>
        </row>
        <row r="1037">
          <cell r="A1037">
            <v>12161125614</v>
          </cell>
        </row>
        <row r="1038">
          <cell r="A1038">
            <v>12161125615</v>
          </cell>
        </row>
        <row r="1039">
          <cell r="A1039">
            <v>12161125616</v>
          </cell>
        </row>
        <row r="1040">
          <cell r="A1040">
            <v>12161125617</v>
          </cell>
        </row>
        <row r="1041">
          <cell r="A1041">
            <v>12161125618</v>
          </cell>
        </row>
        <row r="1042">
          <cell r="A1042">
            <v>12161125619</v>
          </cell>
        </row>
        <row r="1043">
          <cell r="A1043">
            <v>12161125620</v>
          </cell>
        </row>
        <row r="1044">
          <cell r="A1044">
            <v>12161125621</v>
          </cell>
        </row>
        <row r="1045">
          <cell r="A1045">
            <v>12161125622</v>
          </cell>
        </row>
        <row r="1046">
          <cell r="A1046">
            <v>12161125623</v>
          </cell>
        </row>
        <row r="1047">
          <cell r="A1047">
            <v>12161125624</v>
          </cell>
        </row>
        <row r="1048">
          <cell r="A1048">
            <v>12161125625</v>
          </cell>
        </row>
        <row r="1049">
          <cell r="A1049">
            <v>12161125626</v>
          </cell>
        </row>
        <row r="1050">
          <cell r="A1050">
            <v>12161125627</v>
          </cell>
        </row>
        <row r="1051">
          <cell r="A1051">
            <v>12161125628</v>
          </cell>
        </row>
        <row r="1052">
          <cell r="A1052">
            <v>12161125629</v>
          </cell>
        </row>
        <row r="1053">
          <cell r="A1053">
            <v>12161125630</v>
          </cell>
        </row>
        <row r="1054">
          <cell r="A1054">
            <v>12161125631</v>
          </cell>
        </row>
        <row r="1055">
          <cell r="A1055">
            <v>12161125632</v>
          </cell>
        </row>
        <row r="1056">
          <cell r="A1056">
            <v>12161125633</v>
          </cell>
        </row>
        <row r="1057">
          <cell r="A1057">
            <v>12161125634</v>
          </cell>
        </row>
        <row r="1058">
          <cell r="A1058">
            <v>12161125635</v>
          </cell>
        </row>
        <row r="1059">
          <cell r="A1059">
            <v>12161125636</v>
          </cell>
        </row>
        <row r="1060">
          <cell r="A1060">
            <v>12161125637</v>
          </cell>
        </row>
        <row r="1061">
          <cell r="A1061">
            <v>12161125638</v>
          </cell>
        </row>
        <row r="1062">
          <cell r="A1062">
            <v>12161125639</v>
          </cell>
        </row>
        <row r="1063">
          <cell r="A1063">
            <v>12161125640</v>
          </cell>
        </row>
        <row r="1064">
          <cell r="A1064">
            <v>12161125641</v>
          </cell>
        </row>
        <row r="1065">
          <cell r="A1065">
            <v>12161125642</v>
          </cell>
        </row>
        <row r="1066">
          <cell r="A1066">
            <v>12161125643</v>
          </cell>
        </row>
        <row r="1067">
          <cell r="A1067">
            <v>12161125644</v>
          </cell>
        </row>
        <row r="1068">
          <cell r="A1068">
            <v>12161125645</v>
          </cell>
        </row>
        <row r="1069">
          <cell r="A1069">
            <v>12161125646</v>
          </cell>
        </row>
        <row r="1070">
          <cell r="A1070">
            <v>12161125647</v>
          </cell>
        </row>
        <row r="1071">
          <cell r="A1071">
            <v>12161125648</v>
          </cell>
        </row>
        <row r="1072">
          <cell r="A1072">
            <v>12161125649</v>
          </cell>
        </row>
        <row r="1073">
          <cell r="A1073">
            <v>12161125650</v>
          </cell>
        </row>
        <row r="1074">
          <cell r="A1074">
            <v>12161125651</v>
          </cell>
        </row>
        <row r="1075">
          <cell r="A1075">
            <v>12161125652</v>
          </cell>
        </row>
        <row r="1076">
          <cell r="A1076">
            <v>12161125653</v>
          </cell>
        </row>
        <row r="1077">
          <cell r="A1077">
            <v>12161125654</v>
          </cell>
        </row>
        <row r="1078">
          <cell r="A1078">
            <v>12161125655</v>
          </cell>
        </row>
        <row r="1079">
          <cell r="A1079">
            <v>12161125656</v>
          </cell>
        </row>
        <row r="1080">
          <cell r="A1080">
            <v>12161125657</v>
          </cell>
        </row>
        <row r="1081">
          <cell r="A1081">
            <v>12161125658</v>
          </cell>
        </row>
        <row r="1082">
          <cell r="A1082">
            <v>12161125659</v>
          </cell>
        </row>
        <row r="1083">
          <cell r="A1083">
            <v>12161125660</v>
          </cell>
        </row>
        <row r="1084">
          <cell r="A1084">
            <v>12161125661</v>
          </cell>
        </row>
        <row r="1085">
          <cell r="A1085">
            <v>12161125662</v>
          </cell>
        </row>
        <row r="1086">
          <cell r="A1086">
            <v>12161125663</v>
          </cell>
        </row>
        <row r="1087">
          <cell r="A1087">
            <v>12161125664</v>
          </cell>
        </row>
        <row r="1088">
          <cell r="A1088">
            <v>12161125665</v>
          </cell>
        </row>
        <row r="1089">
          <cell r="A1089">
            <v>12161125666</v>
          </cell>
        </row>
        <row r="1090">
          <cell r="A1090">
            <v>12161125667</v>
          </cell>
        </row>
        <row r="1091">
          <cell r="A1091">
            <v>12161125668</v>
          </cell>
        </row>
        <row r="1092">
          <cell r="A1092">
            <v>12161125669</v>
          </cell>
        </row>
        <row r="1093">
          <cell r="A1093">
            <v>12161125670</v>
          </cell>
        </row>
        <row r="1094">
          <cell r="A1094">
            <v>12161125671</v>
          </cell>
        </row>
        <row r="1095">
          <cell r="A1095">
            <v>12161125672</v>
          </cell>
        </row>
        <row r="1096">
          <cell r="A1096">
            <v>12161125673</v>
          </cell>
        </row>
        <row r="1097">
          <cell r="A1097">
            <v>12161125674</v>
          </cell>
        </row>
        <row r="1098">
          <cell r="A1098">
            <v>12161125675</v>
          </cell>
        </row>
        <row r="1099">
          <cell r="A1099">
            <v>12161125676</v>
          </cell>
        </row>
        <row r="1100">
          <cell r="A1100">
            <v>12161125677</v>
          </cell>
        </row>
        <row r="1101">
          <cell r="A1101">
            <v>12161125678</v>
          </cell>
        </row>
        <row r="1102">
          <cell r="A1102">
            <v>12161125679</v>
          </cell>
        </row>
        <row r="1103">
          <cell r="A1103">
            <v>12161125680</v>
          </cell>
        </row>
        <row r="1104">
          <cell r="A1104">
            <v>12161125681</v>
          </cell>
        </row>
        <row r="1105">
          <cell r="A1105">
            <v>12161125682</v>
          </cell>
        </row>
        <row r="1106">
          <cell r="A1106">
            <v>12161125683</v>
          </cell>
        </row>
        <row r="1107">
          <cell r="A1107">
            <v>12161125684</v>
          </cell>
        </row>
        <row r="1108">
          <cell r="A1108">
            <v>12161125685</v>
          </cell>
        </row>
        <row r="1109">
          <cell r="A1109">
            <v>12161125686</v>
          </cell>
        </row>
        <row r="1110">
          <cell r="A1110">
            <v>12161125687</v>
          </cell>
        </row>
        <row r="1111">
          <cell r="A1111">
            <v>12161125688</v>
          </cell>
        </row>
        <row r="1112">
          <cell r="A1112">
            <v>12161125689</v>
          </cell>
        </row>
        <row r="1113">
          <cell r="A1113">
            <v>12171125011</v>
          </cell>
        </row>
        <row r="1114">
          <cell r="A1114">
            <v>12171125012</v>
          </cell>
        </row>
        <row r="1115">
          <cell r="A1115">
            <v>12171125013</v>
          </cell>
        </row>
        <row r="1116">
          <cell r="A1116">
            <v>12171125014</v>
          </cell>
        </row>
        <row r="1117">
          <cell r="A1117">
            <v>12171125015</v>
          </cell>
        </row>
        <row r="1118">
          <cell r="A1118">
            <v>12171125016</v>
          </cell>
        </row>
        <row r="1119">
          <cell r="A1119">
            <v>12171125017</v>
          </cell>
        </row>
        <row r="1120">
          <cell r="A1120">
            <v>12171125018</v>
          </cell>
        </row>
        <row r="1121">
          <cell r="A1121">
            <v>12171125019</v>
          </cell>
        </row>
        <row r="1122">
          <cell r="A1122">
            <v>12171125020</v>
          </cell>
        </row>
        <row r="1123">
          <cell r="A1123">
            <v>12171125021</v>
          </cell>
        </row>
        <row r="1124">
          <cell r="A1124">
            <v>12171125022</v>
          </cell>
        </row>
        <row r="1125">
          <cell r="A1125">
            <v>13111125012</v>
          </cell>
        </row>
        <row r="1126">
          <cell r="A1126">
            <v>13111125017</v>
          </cell>
        </row>
        <row r="1127">
          <cell r="A1127">
            <v>13111125018</v>
          </cell>
        </row>
        <row r="1128">
          <cell r="A1128">
            <v>13111125019</v>
          </cell>
        </row>
        <row r="1129">
          <cell r="A1129">
            <v>13111125023</v>
          </cell>
        </row>
        <row r="1130">
          <cell r="A1130">
            <v>13111125024</v>
          </cell>
        </row>
        <row r="1131">
          <cell r="A1131">
            <v>13111125025</v>
          </cell>
        </row>
        <row r="1132">
          <cell r="A1132">
            <v>13111125026</v>
          </cell>
        </row>
        <row r="1133">
          <cell r="A1133">
            <v>13111125027</v>
          </cell>
        </row>
        <row r="1134">
          <cell r="A1134">
            <v>13111125028</v>
          </cell>
        </row>
        <row r="1135">
          <cell r="A1135">
            <v>13111125029</v>
          </cell>
        </row>
        <row r="1136">
          <cell r="A1136">
            <v>13111125030</v>
          </cell>
        </row>
        <row r="1137">
          <cell r="A1137">
            <v>13111125031</v>
          </cell>
        </row>
        <row r="1138">
          <cell r="A1138">
            <v>13111125032</v>
          </cell>
        </row>
        <row r="1139">
          <cell r="A1139">
            <v>13111125033</v>
          </cell>
        </row>
        <row r="1140">
          <cell r="A1140">
            <v>13111125111</v>
          </cell>
        </row>
        <row r="1141">
          <cell r="A1141">
            <v>13111125112</v>
          </cell>
        </row>
        <row r="1142">
          <cell r="A1142">
            <v>13111125113</v>
          </cell>
        </row>
        <row r="1143">
          <cell r="A1143">
            <v>13111125114</v>
          </cell>
        </row>
        <row r="1144">
          <cell r="A1144">
            <v>13111125115</v>
          </cell>
        </row>
        <row r="1145">
          <cell r="A1145">
            <v>13111125116</v>
          </cell>
        </row>
        <row r="1146">
          <cell r="A1146">
            <v>13111125117</v>
          </cell>
        </row>
        <row r="1147">
          <cell r="A1147">
            <v>13111125118</v>
          </cell>
        </row>
        <row r="1148">
          <cell r="A1148">
            <v>13111125119</v>
          </cell>
        </row>
        <row r="1149">
          <cell r="A1149">
            <v>13111125120</v>
          </cell>
        </row>
        <row r="1150">
          <cell r="A1150">
            <v>13111125121</v>
          </cell>
        </row>
        <row r="1151">
          <cell r="A1151">
            <v>13111125122</v>
          </cell>
        </row>
        <row r="1152">
          <cell r="A1152">
            <v>13111125123</v>
          </cell>
        </row>
        <row r="1153">
          <cell r="A1153">
            <v>13111125124</v>
          </cell>
        </row>
        <row r="1154">
          <cell r="A1154">
            <v>13111125125</v>
          </cell>
        </row>
        <row r="1155">
          <cell r="A1155">
            <v>13111125126</v>
          </cell>
        </row>
        <row r="1156">
          <cell r="A1156">
            <v>13111125127</v>
          </cell>
        </row>
        <row r="1157">
          <cell r="A1157">
            <v>13111125128</v>
          </cell>
        </row>
        <row r="1158">
          <cell r="A1158">
            <v>13111125129</v>
          </cell>
        </row>
        <row r="1159">
          <cell r="A1159">
            <v>13111125130</v>
          </cell>
        </row>
        <row r="1160">
          <cell r="A1160">
            <v>13111125131</v>
          </cell>
        </row>
        <row r="1161">
          <cell r="A1161">
            <v>13111125132</v>
          </cell>
        </row>
        <row r="1162">
          <cell r="A1162">
            <v>13111125133</v>
          </cell>
        </row>
        <row r="1163">
          <cell r="A1163">
            <v>13111125134</v>
          </cell>
        </row>
        <row r="1164">
          <cell r="A1164">
            <v>13111125135</v>
          </cell>
        </row>
        <row r="1165">
          <cell r="A1165">
            <v>13111125136</v>
          </cell>
        </row>
        <row r="1166">
          <cell r="A1166">
            <v>13111125137</v>
          </cell>
        </row>
        <row r="1167">
          <cell r="A1167">
            <v>13111125138</v>
          </cell>
        </row>
        <row r="1168">
          <cell r="A1168">
            <v>13111125139</v>
          </cell>
        </row>
        <row r="1169">
          <cell r="A1169">
            <v>13111125140</v>
          </cell>
        </row>
        <row r="1170">
          <cell r="A1170">
            <v>13111125141</v>
          </cell>
        </row>
        <row r="1171">
          <cell r="A1171">
            <v>13111125142</v>
          </cell>
        </row>
        <row r="1172">
          <cell r="A1172">
            <v>13111125143</v>
          </cell>
        </row>
        <row r="1173">
          <cell r="A1173">
            <v>13111125144</v>
          </cell>
        </row>
        <row r="1174">
          <cell r="A1174">
            <v>13111125145</v>
          </cell>
        </row>
        <row r="1175">
          <cell r="A1175">
            <v>13111125146</v>
          </cell>
        </row>
        <row r="1176">
          <cell r="A1176">
            <v>13111125147</v>
          </cell>
        </row>
        <row r="1177">
          <cell r="A1177">
            <v>13111125148</v>
          </cell>
        </row>
        <row r="1178">
          <cell r="A1178">
            <v>13111125149</v>
          </cell>
        </row>
        <row r="1179">
          <cell r="A1179">
            <v>13111125150</v>
          </cell>
        </row>
        <row r="1180">
          <cell r="A1180">
            <v>13111125151</v>
          </cell>
        </row>
        <row r="1181">
          <cell r="A1181">
            <v>13111125152</v>
          </cell>
        </row>
        <row r="1182">
          <cell r="A1182">
            <v>13111125153</v>
          </cell>
        </row>
        <row r="1183">
          <cell r="A1183">
            <v>13111125154</v>
          </cell>
        </row>
        <row r="1184">
          <cell r="A1184">
            <v>13111125155</v>
          </cell>
        </row>
        <row r="1185">
          <cell r="A1185">
            <v>13111125156</v>
          </cell>
        </row>
        <row r="1186">
          <cell r="A1186">
            <v>13111125157</v>
          </cell>
        </row>
        <row r="1187">
          <cell r="A1187">
            <v>13111125158</v>
          </cell>
        </row>
        <row r="1188">
          <cell r="A1188">
            <v>13111125159</v>
          </cell>
        </row>
        <row r="1189">
          <cell r="A1189">
            <v>13111125160</v>
          </cell>
        </row>
        <row r="1190">
          <cell r="A1190">
            <v>13111125161</v>
          </cell>
        </row>
        <row r="1191">
          <cell r="A1191">
            <v>13111125162</v>
          </cell>
        </row>
        <row r="1192">
          <cell r="A1192">
            <v>13111125163</v>
          </cell>
        </row>
        <row r="1193">
          <cell r="A1193">
            <v>13111125164</v>
          </cell>
        </row>
        <row r="1194">
          <cell r="A1194">
            <v>13111125165</v>
          </cell>
        </row>
        <row r="1195">
          <cell r="A1195">
            <v>13111125166</v>
          </cell>
        </row>
        <row r="1196">
          <cell r="A1196">
            <v>13111125167</v>
          </cell>
        </row>
        <row r="1197">
          <cell r="A1197">
            <v>13111125168</v>
          </cell>
        </row>
        <row r="1198">
          <cell r="A1198">
            <v>13111125169</v>
          </cell>
        </row>
        <row r="1199">
          <cell r="A1199">
            <v>13111125170</v>
          </cell>
        </row>
        <row r="1200">
          <cell r="A1200">
            <v>13111125171</v>
          </cell>
        </row>
        <row r="1201">
          <cell r="A1201">
            <v>13111125172</v>
          </cell>
        </row>
        <row r="1202">
          <cell r="A1202">
            <v>13111125173</v>
          </cell>
        </row>
        <row r="1203">
          <cell r="A1203">
            <v>13111125174</v>
          </cell>
        </row>
        <row r="1204">
          <cell r="A1204">
            <v>13111125175</v>
          </cell>
        </row>
        <row r="1205">
          <cell r="A1205">
            <v>13111125211</v>
          </cell>
        </row>
        <row r="1206">
          <cell r="A1206">
            <v>13111125311</v>
          </cell>
        </row>
        <row r="1207">
          <cell r="A1207">
            <v>13111125312</v>
          </cell>
        </row>
        <row r="1208">
          <cell r="A1208">
            <v>13111125313</v>
          </cell>
        </row>
        <row r="1209">
          <cell r="A1209">
            <v>13111125314</v>
          </cell>
        </row>
        <row r="1210">
          <cell r="A1210">
            <v>13111125316</v>
          </cell>
        </row>
        <row r="1211">
          <cell r="A1211">
            <v>13111125317</v>
          </cell>
        </row>
        <row r="1212">
          <cell r="A1212">
            <v>13111125318</v>
          </cell>
        </row>
        <row r="1213">
          <cell r="A1213">
            <v>13111125319</v>
          </cell>
        </row>
        <row r="1214">
          <cell r="A1214">
            <v>13111125320</v>
          </cell>
        </row>
        <row r="1215">
          <cell r="A1215">
            <v>13111125321</v>
          </cell>
        </row>
        <row r="1216">
          <cell r="A1216">
            <v>13111125322</v>
          </cell>
        </row>
        <row r="1217">
          <cell r="A1217">
            <v>13111125324</v>
          </cell>
        </row>
        <row r="1218">
          <cell r="A1218">
            <v>13111125326</v>
          </cell>
        </row>
        <row r="1219">
          <cell r="A1219">
            <v>13111125327</v>
          </cell>
        </row>
        <row r="1220">
          <cell r="A1220">
            <v>13111125328</v>
          </cell>
        </row>
        <row r="1221">
          <cell r="A1221">
            <v>13111125329</v>
          </cell>
        </row>
        <row r="1222">
          <cell r="A1222">
            <v>13111125330</v>
          </cell>
        </row>
        <row r="1223">
          <cell r="A1223">
            <v>13111125331</v>
          </cell>
        </row>
        <row r="1224">
          <cell r="A1224">
            <v>13111125332</v>
          </cell>
        </row>
        <row r="1225">
          <cell r="A1225">
            <v>13111125333</v>
          </cell>
        </row>
        <row r="1226">
          <cell r="A1226">
            <v>13111125337</v>
          </cell>
        </row>
        <row r="1227">
          <cell r="A1227">
            <v>13111125338</v>
          </cell>
        </row>
        <row r="1228">
          <cell r="A1228">
            <v>13111125339</v>
          </cell>
        </row>
        <row r="1229">
          <cell r="A1229">
            <v>13111125340</v>
          </cell>
        </row>
        <row r="1230">
          <cell r="A1230">
            <v>13111125341</v>
          </cell>
        </row>
        <row r="1231">
          <cell r="A1231">
            <v>13111125342</v>
          </cell>
        </row>
        <row r="1232">
          <cell r="A1232">
            <v>13111125343</v>
          </cell>
        </row>
        <row r="1233">
          <cell r="A1233">
            <v>13111125344</v>
          </cell>
        </row>
        <row r="1234">
          <cell r="A1234">
            <v>13111125345</v>
          </cell>
        </row>
        <row r="1235">
          <cell r="A1235">
            <v>13111125346</v>
          </cell>
        </row>
        <row r="1236">
          <cell r="A1236">
            <v>13111125347</v>
          </cell>
        </row>
        <row r="1237">
          <cell r="A1237">
            <v>13111125348</v>
          </cell>
        </row>
        <row r="1238">
          <cell r="A1238">
            <v>13111125349</v>
          </cell>
        </row>
        <row r="1239">
          <cell r="A1239">
            <v>13111125350</v>
          </cell>
        </row>
        <row r="1240">
          <cell r="A1240">
            <v>13111125351</v>
          </cell>
        </row>
        <row r="1241">
          <cell r="A1241">
            <v>13111125352</v>
          </cell>
        </row>
        <row r="1242">
          <cell r="A1242">
            <v>13111125353</v>
          </cell>
        </row>
        <row r="1243">
          <cell r="A1243">
            <v>13111125354</v>
          </cell>
        </row>
        <row r="1244">
          <cell r="A1244">
            <v>13111125355</v>
          </cell>
        </row>
        <row r="1245">
          <cell r="A1245">
            <v>13111125356</v>
          </cell>
        </row>
        <row r="1246">
          <cell r="A1246">
            <v>13111125357</v>
          </cell>
        </row>
        <row r="1247">
          <cell r="A1247">
            <v>13111125358</v>
          </cell>
        </row>
        <row r="1248">
          <cell r="A1248">
            <v>13111125359</v>
          </cell>
        </row>
        <row r="1249">
          <cell r="A1249">
            <v>13111125360</v>
          </cell>
        </row>
        <row r="1250">
          <cell r="A1250">
            <v>13111125361</v>
          </cell>
        </row>
        <row r="1251">
          <cell r="A1251">
            <v>13111125362</v>
          </cell>
        </row>
        <row r="1252">
          <cell r="A1252">
            <v>13111125363</v>
          </cell>
        </row>
        <row r="1253">
          <cell r="A1253">
            <v>13111125364</v>
          </cell>
        </row>
        <row r="1254">
          <cell r="A1254">
            <v>13111125365</v>
          </cell>
        </row>
        <row r="1255">
          <cell r="A1255">
            <v>13111125366</v>
          </cell>
        </row>
        <row r="1256">
          <cell r="A1256">
            <v>13111125367</v>
          </cell>
        </row>
        <row r="1257">
          <cell r="A1257">
            <v>13111125368</v>
          </cell>
        </row>
        <row r="1258">
          <cell r="A1258">
            <v>13111125369</v>
          </cell>
        </row>
        <row r="1259">
          <cell r="A1259">
            <v>13111125370</v>
          </cell>
        </row>
        <row r="1260">
          <cell r="A1260">
            <v>13111125371</v>
          </cell>
        </row>
        <row r="1261">
          <cell r="A1261">
            <v>13111125372</v>
          </cell>
        </row>
        <row r="1262">
          <cell r="A1262">
            <v>13111125373</v>
          </cell>
        </row>
        <row r="1263">
          <cell r="A1263">
            <v>13111125374</v>
          </cell>
        </row>
        <row r="1264">
          <cell r="A1264">
            <v>13111125375</v>
          </cell>
        </row>
        <row r="1265">
          <cell r="A1265">
            <v>13111125376</v>
          </cell>
        </row>
        <row r="1266">
          <cell r="A1266">
            <v>13111125378</v>
          </cell>
        </row>
        <row r="1267">
          <cell r="A1267">
            <v>13111125379</v>
          </cell>
        </row>
        <row r="1268">
          <cell r="A1268">
            <v>13111125380</v>
          </cell>
        </row>
        <row r="1269">
          <cell r="A1269">
            <v>13111125381</v>
          </cell>
        </row>
        <row r="1270">
          <cell r="A1270">
            <v>13111125382</v>
          </cell>
        </row>
        <row r="1271">
          <cell r="A1271">
            <v>13111125383</v>
          </cell>
        </row>
        <row r="1272">
          <cell r="A1272">
            <v>13111125384</v>
          </cell>
        </row>
        <row r="1273">
          <cell r="A1273">
            <v>13111125385</v>
          </cell>
        </row>
        <row r="1274">
          <cell r="A1274">
            <v>13111125386</v>
          </cell>
        </row>
        <row r="1275">
          <cell r="A1275">
            <v>13111125387</v>
          </cell>
        </row>
        <row r="1276">
          <cell r="A1276">
            <v>13111125388</v>
          </cell>
        </row>
        <row r="1277">
          <cell r="A1277">
            <v>13111125390</v>
          </cell>
        </row>
        <row r="1278">
          <cell r="A1278">
            <v>13111125391</v>
          </cell>
        </row>
        <row r="1279">
          <cell r="A1279">
            <v>13111125392</v>
          </cell>
        </row>
        <row r="1280">
          <cell r="A1280">
            <v>13111125393</v>
          </cell>
        </row>
        <row r="1281">
          <cell r="A1281">
            <v>13111125394</v>
          </cell>
        </row>
        <row r="1282">
          <cell r="A1282">
            <v>13111125396</v>
          </cell>
        </row>
        <row r="1283">
          <cell r="A1283">
            <v>13111125397</v>
          </cell>
        </row>
        <row r="1284">
          <cell r="A1284">
            <v>13111125398</v>
          </cell>
        </row>
        <row r="1285">
          <cell r="A1285">
            <v>13111125399</v>
          </cell>
        </row>
        <row r="1286">
          <cell r="A1286">
            <v>13111175019</v>
          </cell>
        </row>
        <row r="1287">
          <cell r="A1287">
            <v>13111175020</v>
          </cell>
        </row>
        <row r="1288">
          <cell r="A1288">
            <v>13111175021</v>
          </cell>
        </row>
        <row r="1289">
          <cell r="A1289">
            <v>13112175011</v>
          </cell>
        </row>
        <row r="1290">
          <cell r="A1290">
            <v>13112175013</v>
          </cell>
        </row>
        <row r="1291">
          <cell r="A1291">
            <v>13112175014</v>
          </cell>
        </row>
        <row r="1292">
          <cell r="A1292">
            <v>13112175015</v>
          </cell>
        </row>
        <row r="1293">
          <cell r="A1293">
            <v>13112175016</v>
          </cell>
        </row>
        <row r="1294">
          <cell r="A1294">
            <v>13112175017</v>
          </cell>
        </row>
        <row r="1295">
          <cell r="A1295">
            <v>13112175018</v>
          </cell>
        </row>
        <row r="1296">
          <cell r="A1296">
            <v>13121125011</v>
          </cell>
        </row>
        <row r="1297">
          <cell r="A1297">
            <v>13121125012</v>
          </cell>
        </row>
        <row r="1298">
          <cell r="A1298">
            <v>13121125013</v>
          </cell>
        </row>
        <row r="1299">
          <cell r="A1299">
            <v>13121125014</v>
          </cell>
        </row>
        <row r="1300">
          <cell r="A1300">
            <v>13121125111</v>
          </cell>
        </row>
        <row r="1301">
          <cell r="A1301">
            <v>13121125112</v>
          </cell>
        </row>
        <row r="1302">
          <cell r="A1302">
            <v>13121125113</v>
          </cell>
        </row>
        <row r="1303">
          <cell r="A1303">
            <v>13121125114</v>
          </cell>
        </row>
        <row r="1304">
          <cell r="A1304">
            <v>13121125211</v>
          </cell>
        </row>
        <row r="1305">
          <cell r="A1305">
            <v>13121125212</v>
          </cell>
        </row>
        <row r="1306">
          <cell r="A1306">
            <v>13121125213</v>
          </cell>
        </row>
        <row r="1307">
          <cell r="A1307">
            <v>13121125214</v>
          </cell>
        </row>
        <row r="1308">
          <cell r="A1308">
            <v>13121125216</v>
          </cell>
        </row>
        <row r="1309">
          <cell r="A1309">
            <v>13121125217</v>
          </cell>
        </row>
        <row r="1310">
          <cell r="A1310">
            <v>13121125218</v>
          </cell>
        </row>
        <row r="1311">
          <cell r="A1311">
            <v>13121125219</v>
          </cell>
        </row>
        <row r="1312">
          <cell r="A1312">
            <v>13121125220</v>
          </cell>
        </row>
        <row r="1313">
          <cell r="A1313">
            <v>13121125221</v>
          </cell>
        </row>
        <row r="1314">
          <cell r="A1314">
            <v>13121125222</v>
          </cell>
        </row>
        <row r="1315">
          <cell r="A1315">
            <v>13121125223</v>
          </cell>
        </row>
        <row r="1316">
          <cell r="A1316">
            <v>13121125224</v>
          </cell>
        </row>
        <row r="1317">
          <cell r="A1317">
            <v>13121125225</v>
          </cell>
        </row>
        <row r="1318">
          <cell r="A1318">
            <v>13121125311</v>
          </cell>
        </row>
        <row r="1319">
          <cell r="A1319">
            <v>13121125312</v>
          </cell>
        </row>
        <row r="1320">
          <cell r="A1320">
            <v>13121125313</v>
          </cell>
        </row>
        <row r="1321">
          <cell r="A1321">
            <v>13121125314</v>
          </cell>
        </row>
        <row r="1322">
          <cell r="A1322">
            <v>13121125315</v>
          </cell>
        </row>
        <row r="1323">
          <cell r="A1323">
            <v>13121125324</v>
          </cell>
        </row>
        <row r="1324">
          <cell r="A1324">
            <v>13121125325</v>
          </cell>
        </row>
        <row r="1325">
          <cell r="A1325">
            <v>13121125326</v>
          </cell>
        </row>
        <row r="1326">
          <cell r="A1326">
            <v>13121125411</v>
          </cell>
        </row>
        <row r="1327">
          <cell r="A1327">
            <v>13121125412</v>
          </cell>
        </row>
        <row r="1328">
          <cell r="A1328">
            <v>13121125413</v>
          </cell>
        </row>
        <row r="1329">
          <cell r="A1329">
            <v>13122155011</v>
          </cell>
        </row>
        <row r="1330">
          <cell r="A1330">
            <v>13122155012</v>
          </cell>
        </row>
        <row r="1331">
          <cell r="A1331">
            <v>13122155013</v>
          </cell>
        </row>
        <row r="1332">
          <cell r="A1332">
            <v>13122155014</v>
          </cell>
        </row>
        <row r="1333">
          <cell r="A1333">
            <v>13131125011</v>
          </cell>
        </row>
        <row r="1334">
          <cell r="A1334">
            <v>13131125012</v>
          </cell>
        </row>
        <row r="1335">
          <cell r="A1335">
            <v>13131125013</v>
          </cell>
        </row>
        <row r="1336">
          <cell r="A1336">
            <v>13131125014</v>
          </cell>
        </row>
        <row r="1337">
          <cell r="A1337">
            <v>13131125015</v>
          </cell>
        </row>
        <row r="1338">
          <cell r="A1338">
            <v>13131125016</v>
          </cell>
        </row>
        <row r="1339">
          <cell r="A1339">
            <v>13131125017</v>
          </cell>
        </row>
        <row r="1340">
          <cell r="A1340">
            <v>13131125018</v>
          </cell>
        </row>
        <row r="1341">
          <cell r="A1341">
            <v>13131125019</v>
          </cell>
        </row>
        <row r="1342">
          <cell r="A1342">
            <v>13131125020</v>
          </cell>
        </row>
        <row r="1343">
          <cell r="A1343">
            <v>13131125021</v>
          </cell>
        </row>
        <row r="1344">
          <cell r="A1344">
            <v>13131125022</v>
          </cell>
        </row>
        <row r="1345">
          <cell r="A1345">
            <v>13131125023</v>
          </cell>
        </row>
        <row r="1346">
          <cell r="A1346">
            <v>13131125024</v>
          </cell>
        </row>
        <row r="1347">
          <cell r="A1347">
            <v>13131125025</v>
          </cell>
        </row>
        <row r="1348">
          <cell r="A1348">
            <v>13131125026</v>
          </cell>
        </row>
        <row r="1349">
          <cell r="A1349">
            <v>13131125027</v>
          </cell>
        </row>
        <row r="1350">
          <cell r="A1350">
            <v>13131125028</v>
          </cell>
        </row>
        <row r="1351">
          <cell r="A1351">
            <v>13131125029</v>
          </cell>
        </row>
        <row r="1352">
          <cell r="A1352">
            <v>13131125030</v>
          </cell>
        </row>
        <row r="1353">
          <cell r="A1353">
            <v>13131125031</v>
          </cell>
        </row>
        <row r="1354">
          <cell r="A1354">
            <v>13131125032</v>
          </cell>
        </row>
        <row r="1355">
          <cell r="A1355">
            <v>13131125033</v>
          </cell>
        </row>
        <row r="1356">
          <cell r="A1356">
            <v>13131125034</v>
          </cell>
        </row>
        <row r="1357">
          <cell r="A1357">
            <v>13131125035</v>
          </cell>
        </row>
        <row r="1358">
          <cell r="A1358">
            <v>13131125036</v>
          </cell>
        </row>
        <row r="1359">
          <cell r="A1359">
            <v>13131125037</v>
          </cell>
        </row>
        <row r="1360">
          <cell r="A1360">
            <v>13131125038</v>
          </cell>
        </row>
        <row r="1361">
          <cell r="A1361">
            <v>13131125039</v>
          </cell>
        </row>
        <row r="1362">
          <cell r="A1362">
            <v>13131125040</v>
          </cell>
        </row>
        <row r="1363">
          <cell r="A1363">
            <v>13131125041</v>
          </cell>
        </row>
        <row r="1364">
          <cell r="A1364">
            <v>13131125042</v>
          </cell>
        </row>
        <row r="1365">
          <cell r="A1365">
            <v>13131125043</v>
          </cell>
        </row>
        <row r="1366">
          <cell r="A1366">
            <v>13131125044</v>
          </cell>
        </row>
        <row r="1367">
          <cell r="A1367">
            <v>13131125045</v>
          </cell>
        </row>
        <row r="1368">
          <cell r="A1368">
            <v>13131125046</v>
          </cell>
        </row>
        <row r="1369">
          <cell r="A1369">
            <v>13131125047</v>
          </cell>
        </row>
        <row r="1370">
          <cell r="A1370">
            <v>13131125048</v>
          </cell>
        </row>
        <row r="1371">
          <cell r="A1371">
            <v>13131125049</v>
          </cell>
        </row>
        <row r="1372">
          <cell r="A1372">
            <v>13131125050</v>
          </cell>
        </row>
        <row r="1373">
          <cell r="A1373">
            <v>13131125051</v>
          </cell>
        </row>
        <row r="1374">
          <cell r="A1374">
            <v>13131125052</v>
          </cell>
        </row>
        <row r="1375">
          <cell r="A1375">
            <v>13131125053</v>
          </cell>
        </row>
        <row r="1376">
          <cell r="A1376">
            <v>13131125054</v>
          </cell>
        </row>
        <row r="1377">
          <cell r="A1377">
            <v>13131125055</v>
          </cell>
        </row>
        <row r="1378">
          <cell r="A1378">
            <v>13131125056</v>
          </cell>
        </row>
        <row r="1379">
          <cell r="A1379">
            <v>13131125057</v>
          </cell>
        </row>
        <row r="1380">
          <cell r="A1380">
            <v>13131125058</v>
          </cell>
        </row>
        <row r="1381">
          <cell r="A1381">
            <v>13131125059</v>
          </cell>
        </row>
        <row r="1382">
          <cell r="A1382">
            <v>13131125060</v>
          </cell>
        </row>
        <row r="1383">
          <cell r="A1383">
            <v>13131125061</v>
          </cell>
        </row>
        <row r="1384">
          <cell r="A1384">
            <v>13131125062</v>
          </cell>
        </row>
        <row r="1385">
          <cell r="A1385">
            <v>13131125063</v>
          </cell>
        </row>
        <row r="1386">
          <cell r="A1386">
            <v>13131125064</v>
          </cell>
        </row>
        <row r="1387">
          <cell r="A1387">
            <v>13131125065</v>
          </cell>
        </row>
        <row r="1388">
          <cell r="A1388">
            <v>13131125066</v>
          </cell>
        </row>
        <row r="1389">
          <cell r="A1389">
            <v>13131125067</v>
          </cell>
        </row>
        <row r="1390">
          <cell r="A1390">
            <v>13131125068</v>
          </cell>
        </row>
        <row r="1391">
          <cell r="A1391">
            <v>13131125069</v>
          </cell>
        </row>
        <row r="1392">
          <cell r="A1392">
            <v>13131125070</v>
          </cell>
        </row>
        <row r="1393">
          <cell r="A1393">
            <v>13131125071</v>
          </cell>
        </row>
        <row r="1394">
          <cell r="A1394">
            <v>13131125072</v>
          </cell>
        </row>
        <row r="1395">
          <cell r="A1395">
            <v>13131125073</v>
          </cell>
        </row>
        <row r="1396">
          <cell r="A1396">
            <v>13131125074</v>
          </cell>
        </row>
        <row r="1397">
          <cell r="A1397">
            <v>13131125075</v>
          </cell>
        </row>
        <row r="1398">
          <cell r="A1398">
            <v>13131125076</v>
          </cell>
        </row>
        <row r="1399">
          <cell r="A1399">
            <v>13131125077</v>
          </cell>
        </row>
        <row r="1400">
          <cell r="A1400">
            <v>13131125078</v>
          </cell>
        </row>
        <row r="1401">
          <cell r="A1401">
            <v>13131125079</v>
          </cell>
        </row>
        <row r="1402">
          <cell r="A1402">
            <v>13131125111</v>
          </cell>
        </row>
        <row r="1403">
          <cell r="A1403">
            <v>13131125112</v>
          </cell>
        </row>
        <row r="1404">
          <cell r="A1404">
            <v>13131125113</v>
          </cell>
        </row>
        <row r="1405">
          <cell r="A1405">
            <v>13131125114</v>
          </cell>
        </row>
        <row r="1406">
          <cell r="A1406">
            <v>13131125115</v>
          </cell>
        </row>
        <row r="1407">
          <cell r="A1407">
            <v>13131125211</v>
          </cell>
        </row>
        <row r="1408">
          <cell r="A1408">
            <v>13131125212</v>
          </cell>
        </row>
        <row r="1409">
          <cell r="A1409">
            <v>13131125213</v>
          </cell>
        </row>
        <row r="1410">
          <cell r="A1410">
            <v>13131125214</v>
          </cell>
        </row>
        <row r="1411">
          <cell r="A1411">
            <v>13131125215</v>
          </cell>
        </row>
        <row r="1412">
          <cell r="A1412">
            <v>13131125216</v>
          </cell>
        </row>
        <row r="1413">
          <cell r="A1413">
            <v>13131125217</v>
          </cell>
        </row>
        <row r="1414">
          <cell r="A1414">
            <v>13131125218</v>
          </cell>
        </row>
        <row r="1415">
          <cell r="A1415">
            <v>13131125219</v>
          </cell>
        </row>
        <row r="1416">
          <cell r="A1416">
            <v>13131125220</v>
          </cell>
        </row>
        <row r="1417">
          <cell r="A1417">
            <v>13131125221</v>
          </cell>
        </row>
        <row r="1418">
          <cell r="A1418">
            <v>13131125222</v>
          </cell>
        </row>
        <row r="1419">
          <cell r="A1419">
            <v>13131125223</v>
          </cell>
        </row>
        <row r="1420">
          <cell r="A1420">
            <v>13131125224</v>
          </cell>
        </row>
        <row r="1421">
          <cell r="A1421">
            <v>13131125225</v>
          </cell>
        </row>
        <row r="1422">
          <cell r="A1422">
            <v>13131125226</v>
          </cell>
        </row>
        <row r="1423">
          <cell r="A1423">
            <v>13131125227</v>
          </cell>
        </row>
        <row r="1424">
          <cell r="A1424">
            <v>13131125228</v>
          </cell>
        </row>
        <row r="1425">
          <cell r="A1425">
            <v>13131125229</v>
          </cell>
        </row>
        <row r="1426">
          <cell r="A1426">
            <v>13131125230</v>
          </cell>
        </row>
        <row r="1427">
          <cell r="A1427">
            <v>13131125231</v>
          </cell>
        </row>
        <row r="1428">
          <cell r="A1428">
            <v>13131125232</v>
          </cell>
        </row>
        <row r="1429">
          <cell r="A1429">
            <v>13131125233</v>
          </cell>
        </row>
        <row r="1430">
          <cell r="A1430">
            <v>13131125234</v>
          </cell>
        </row>
        <row r="1431">
          <cell r="A1431">
            <v>13131125235</v>
          </cell>
        </row>
        <row r="1432">
          <cell r="A1432">
            <v>13131125236</v>
          </cell>
        </row>
        <row r="1433">
          <cell r="A1433">
            <v>13131125237</v>
          </cell>
        </row>
        <row r="1434">
          <cell r="A1434">
            <v>13131125238</v>
          </cell>
        </row>
        <row r="1435">
          <cell r="A1435">
            <v>13131125239</v>
          </cell>
        </row>
        <row r="1436">
          <cell r="A1436">
            <v>13131125240</v>
          </cell>
        </row>
        <row r="1437">
          <cell r="A1437">
            <v>13141125011</v>
          </cell>
        </row>
        <row r="1438">
          <cell r="A1438">
            <v>13141125111</v>
          </cell>
        </row>
        <row r="1439">
          <cell r="A1439">
            <v>13141125112</v>
          </cell>
        </row>
        <row r="1440">
          <cell r="A1440">
            <v>13141125113</v>
          </cell>
        </row>
        <row r="1441">
          <cell r="A1441">
            <v>13141125114</v>
          </cell>
        </row>
        <row r="1442">
          <cell r="A1442">
            <v>13141125115</v>
          </cell>
        </row>
        <row r="1443">
          <cell r="A1443">
            <v>13141125211</v>
          </cell>
        </row>
        <row r="1444">
          <cell r="A1444">
            <v>13141125212</v>
          </cell>
        </row>
        <row r="1445">
          <cell r="A1445">
            <v>13141125213</v>
          </cell>
        </row>
        <row r="1446">
          <cell r="A1446">
            <v>13141125214</v>
          </cell>
        </row>
        <row r="1447">
          <cell r="A1447">
            <v>13151125011</v>
          </cell>
        </row>
        <row r="1448">
          <cell r="A1448">
            <v>13151125012</v>
          </cell>
        </row>
        <row r="1449">
          <cell r="A1449">
            <v>13151125013</v>
          </cell>
        </row>
        <row r="1450">
          <cell r="A1450">
            <v>13151125014</v>
          </cell>
        </row>
        <row r="1451">
          <cell r="A1451">
            <v>13151125015</v>
          </cell>
        </row>
        <row r="1452">
          <cell r="A1452">
            <v>13151125016</v>
          </cell>
        </row>
        <row r="1453">
          <cell r="A1453">
            <v>13151125111</v>
          </cell>
        </row>
        <row r="1454">
          <cell r="A1454">
            <v>13151125112</v>
          </cell>
        </row>
        <row r="1455">
          <cell r="A1455">
            <v>13151125113</v>
          </cell>
        </row>
        <row r="1456">
          <cell r="A1456">
            <v>13151125114</v>
          </cell>
        </row>
        <row r="1457">
          <cell r="A1457">
            <v>13151125115</v>
          </cell>
        </row>
        <row r="1458">
          <cell r="A1458">
            <v>13151125116</v>
          </cell>
        </row>
        <row r="1459">
          <cell r="A1459">
            <v>13151125117</v>
          </cell>
        </row>
        <row r="1460">
          <cell r="A1460">
            <v>13151125118</v>
          </cell>
        </row>
        <row r="1461">
          <cell r="A1461">
            <v>13151125119</v>
          </cell>
        </row>
        <row r="1462">
          <cell r="A1462">
            <v>13151125120</v>
          </cell>
        </row>
        <row r="1463">
          <cell r="A1463">
            <v>13151125121</v>
          </cell>
        </row>
        <row r="1464">
          <cell r="A1464">
            <v>13151125122</v>
          </cell>
        </row>
        <row r="1465">
          <cell r="A1465">
            <v>13151125123</v>
          </cell>
        </row>
        <row r="1466">
          <cell r="A1466">
            <v>13151125124</v>
          </cell>
        </row>
        <row r="1467">
          <cell r="A1467">
            <v>13151125125</v>
          </cell>
        </row>
        <row r="1468">
          <cell r="A1468">
            <v>13151125126</v>
          </cell>
        </row>
        <row r="1469">
          <cell r="A1469">
            <v>13151125127</v>
          </cell>
        </row>
        <row r="1470">
          <cell r="A1470">
            <v>13151125128</v>
          </cell>
        </row>
        <row r="1471">
          <cell r="A1471">
            <v>13151125129</v>
          </cell>
        </row>
        <row r="1472">
          <cell r="A1472">
            <v>13151125130</v>
          </cell>
        </row>
        <row r="1473">
          <cell r="A1473">
            <v>13151125131</v>
          </cell>
        </row>
        <row r="1474">
          <cell r="A1474">
            <v>13151125132</v>
          </cell>
        </row>
        <row r="1475">
          <cell r="A1475">
            <v>13151125133</v>
          </cell>
        </row>
        <row r="1476">
          <cell r="A1476">
            <v>13151125134</v>
          </cell>
        </row>
        <row r="1477">
          <cell r="A1477">
            <v>13151125135</v>
          </cell>
        </row>
        <row r="1478">
          <cell r="A1478">
            <v>13151125136</v>
          </cell>
        </row>
        <row r="1479">
          <cell r="A1479">
            <v>13151125139</v>
          </cell>
        </row>
        <row r="1480">
          <cell r="A1480">
            <v>13151125140</v>
          </cell>
        </row>
        <row r="1481">
          <cell r="A1481">
            <v>13151125141</v>
          </cell>
        </row>
        <row r="1482">
          <cell r="A1482">
            <v>13151125142</v>
          </cell>
        </row>
        <row r="1483">
          <cell r="A1483">
            <v>13151125143</v>
          </cell>
        </row>
        <row r="1484">
          <cell r="A1484">
            <v>14111125011</v>
          </cell>
        </row>
        <row r="1485">
          <cell r="A1485">
            <v>14121125011</v>
          </cell>
        </row>
        <row r="1486">
          <cell r="A1486">
            <v>14121125013</v>
          </cell>
        </row>
        <row r="1487">
          <cell r="A1487">
            <v>14121125016</v>
          </cell>
        </row>
        <row r="1488">
          <cell r="A1488">
            <v>14121125018</v>
          </cell>
        </row>
        <row r="1489">
          <cell r="A1489">
            <v>14121125020</v>
          </cell>
        </row>
        <row r="1490">
          <cell r="A1490">
            <v>14121125021</v>
          </cell>
        </row>
        <row r="1491">
          <cell r="A1491">
            <v>14121125023</v>
          </cell>
        </row>
        <row r="1492">
          <cell r="A1492">
            <v>14121125024</v>
          </cell>
        </row>
        <row r="1493">
          <cell r="A1493">
            <v>14121125025</v>
          </cell>
        </row>
        <row r="1494">
          <cell r="A1494">
            <v>14121125026</v>
          </cell>
        </row>
        <row r="1495">
          <cell r="A1495">
            <v>14121125027</v>
          </cell>
        </row>
        <row r="1496">
          <cell r="A1496">
            <v>14121125028</v>
          </cell>
        </row>
        <row r="1497">
          <cell r="A1497">
            <v>14121125029</v>
          </cell>
        </row>
        <row r="1498">
          <cell r="A1498">
            <v>14121125030</v>
          </cell>
        </row>
        <row r="1499">
          <cell r="A1499">
            <v>14121135011</v>
          </cell>
        </row>
        <row r="1500">
          <cell r="A1500">
            <v>14121135012</v>
          </cell>
        </row>
        <row r="1501">
          <cell r="A1501">
            <v>14121145015</v>
          </cell>
        </row>
        <row r="1502">
          <cell r="A1502">
            <v>14121145016</v>
          </cell>
        </row>
        <row r="1503">
          <cell r="A1503">
            <v>14121155011</v>
          </cell>
        </row>
        <row r="1504">
          <cell r="A1504">
            <v>14121165011</v>
          </cell>
        </row>
        <row r="1505">
          <cell r="A1505">
            <v>14121175011</v>
          </cell>
        </row>
        <row r="1506">
          <cell r="A1506">
            <v>14121175012</v>
          </cell>
        </row>
        <row r="1507">
          <cell r="A1507">
            <v>14121185011</v>
          </cell>
        </row>
        <row r="1508">
          <cell r="A1508">
            <v>14121185013</v>
          </cell>
        </row>
        <row r="1509">
          <cell r="A1509">
            <v>14121185014</v>
          </cell>
        </row>
        <row r="1510">
          <cell r="A1510">
            <v>14121185015</v>
          </cell>
        </row>
        <row r="1511">
          <cell r="A1511">
            <v>14121185016</v>
          </cell>
        </row>
        <row r="1512">
          <cell r="A1512">
            <v>14121185017</v>
          </cell>
        </row>
        <row r="1513">
          <cell r="A1513">
            <v>14121185018</v>
          </cell>
        </row>
        <row r="1514">
          <cell r="A1514">
            <v>14121185111</v>
          </cell>
        </row>
        <row r="1515">
          <cell r="A1515">
            <v>14121245015</v>
          </cell>
        </row>
        <row r="1516">
          <cell r="A1516">
            <v>14121245016</v>
          </cell>
        </row>
        <row r="1517">
          <cell r="A1517">
            <v>14121245017</v>
          </cell>
        </row>
        <row r="1518">
          <cell r="A1518">
            <v>14121245018</v>
          </cell>
        </row>
        <row r="1519">
          <cell r="A1519">
            <v>14122145011</v>
          </cell>
        </row>
        <row r="1520">
          <cell r="A1520">
            <v>14122145012</v>
          </cell>
        </row>
        <row r="1521">
          <cell r="A1521">
            <v>14122145013</v>
          </cell>
        </row>
        <row r="1522">
          <cell r="A1522">
            <v>14122145014</v>
          </cell>
        </row>
        <row r="1523">
          <cell r="A1523">
            <v>14122145017</v>
          </cell>
        </row>
        <row r="1524">
          <cell r="A1524">
            <v>14122145018</v>
          </cell>
        </row>
        <row r="1525">
          <cell r="A1525">
            <v>14122165012</v>
          </cell>
        </row>
        <row r="1526">
          <cell r="A1526">
            <v>14122165013</v>
          </cell>
        </row>
        <row r="1527">
          <cell r="A1527">
            <v>14122165111</v>
          </cell>
        </row>
        <row r="1528">
          <cell r="A1528">
            <v>14122165112</v>
          </cell>
        </row>
        <row r="1529">
          <cell r="A1529">
            <v>14122175013</v>
          </cell>
        </row>
        <row r="1530">
          <cell r="A1530">
            <v>14122185012</v>
          </cell>
        </row>
        <row r="1531">
          <cell r="A1531">
            <v>14122195011</v>
          </cell>
        </row>
        <row r="1532">
          <cell r="A1532">
            <v>14122245011</v>
          </cell>
        </row>
        <row r="1533">
          <cell r="A1533">
            <v>14122245012</v>
          </cell>
        </row>
        <row r="1534">
          <cell r="A1534">
            <v>14122245013</v>
          </cell>
        </row>
        <row r="1535">
          <cell r="A1535">
            <v>14122245014</v>
          </cell>
        </row>
        <row r="1536">
          <cell r="A1536">
            <v>14122255011</v>
          </cell>
        </row>
        <row r="1537">
          <cell r="A1537">
            <v>14122255012</v>
          </cell>
        </row>
        <row r="1538">
          <cell r="A1538">
            <v>14131125011</v>
          </cell>
        </row>
        <row r="1539">
          <cell r="A1539">
            <v>14131125012</v>
          </cell>
        </row>
        <row r="1540">
          <cell r="A1540">
            <v>14131125013</v>
          </cell>
        </row>
        <row r="1541">
          <cell r="A1541">
            <v>14131125014</v>
          </cell>
        </row>
        <row r="1542">
          <cell r="A1542">
            <v>14131125015</v>
          </cell>
        </row>
        <row r="1543">
          <cell r="A1543">
            <v>14131125016</v>
          </cell>
        </row>
        <row r="1544">
          <cell r="A1544">
            <v>14131125017</v>
          </cell>
        </row>
        <row r="1545">
          <cell r="A1545">
            <v>14131125018</v>
          </cell>
        </row>
        <row r="1546">
          <cell r="A1546">
            <v>22111125112</v>
          </cell>
        </row>
        <row r="1547">
          <cell r="A1547">
            <v>22111125113</v>
          </cell>
        </row>
        <row r="1548">
          <cell r="A1548">
            <v>22121115011</v>
          </cell>
        </row>
        <row r="1549">
          <cell r="A1549">
            <v>32111115011</v>
          </cell>
        </row>
        <row r="1550">
          <cell r="A1550">
            <v>32111115012</v>
          </cell>
        </row>
        <row r="1551">
          <cell r="A1551">
            <v>32111115013</v>
          </cell>
        </row>
        <row r="1552">
          <cell r="A1552">
            <v>32111115014</v>
          </cell>
        </row>
        <row r="1553">
          <cell r="A1553">
            <v>41111115015</v>
          </cell>
        </row>
        <row r="1554">
          <cell r="A1554">
            <v>41111115016</v>
          </cell>
        </row>
        <row r="1555">
          <cell r="A1555">
            <v>41111115017</v>
          </cell>
        </row>
        <row r="1556">
          <cell r="A1556">
            <v>41111115018</v>
          </cell>
        </row>
        <row r="1557">
          <cell r="A1557">
            <v>41111115019</v>
          </cell>
        </row>
        <row r="1558">
          <cell r="A1558">
            <v>41111115020</v>
          </cell>
        </row>
        <row r="1559">
          <cell r="A1559">
            <v>41111115022</v>
          </cell>
        </row>
        <row r="1560">
          <cell r="A1560">
            <v>41111115023</v>
          </cell>
        </row>
        <row r="1561">
          <cell r="A1561">
            <v>42111115011</v>
          </cell>
        </row>
        <row r="1562">
          <cell r="A1562">
            <v>42111115012</v>
          </cell>
        </row>
        <row r="1563">
          <cell r="A1563">
            <v>43111115011</v>
          </cell>
        </row>
        <row r="1564">
          <cell r="A1564">
            <v>43111115012</v>
          </cell>
        </row>
        <row r="1565">
          <cell r="A1565">
            <v>43111115013</v>
          </cell>
        </row>
        <row r="1566">
          <cell r="A1566">
            <v>43111115014</v>
          </cell>
        </row>
        <row r="1567">
          <cell r="A1567">
            <v>43111115015</v>
          </cell>
        </row>
        <row r="1568">
          <cell r="A1568">
            <v>43111115016</v>
          </cell>
        </row>
        <row r="1569">
          <cell r="A1569">
            <v>43111115017</v>
          </cell>
        </row>
        <row r="1570">
          <cell r="A1570">
            <v>43111115018</v>
          </cell>
        </row>
        <row r="1571">
          <cell r="A1571">
            <v>43111115020</v>
          </cell>
        </row>
        <row r="1572">
          <cell r="A1572">
            <v>43111115021</v>
          </cell>
        </row>
        <row r="1573">
          <cell r="A1573">
            <v>43111115022</v>
          </cell>
        </row>
        <row r="1574">
          <cell r="A1574">
            <v>43111115023</v>
          </cell>
        </row>
        <row r="1575">
          <cell r="A1575">
            <v>43111115024</v>
          </cell>
        </row>
        <row r="1576">
          <cell r="A1576">
            <v>43111115025</v>
          </cell>
        </row>
        <row r="1577">
          <cell r="A1577">
            <v>43111115026</v>
          </cell>
        </row>
        <row r="1578">
          <cell r="A1578">
            <v>43111115027</v>
          </cell>
        </row>
        <row r="1579">
          <cell r="A1579">
            <v>43111115028</v>
          </cell>
        </row>
        <row r="1580">
          <cell r="A1580">
            <v>43111115029</v>
          </cell>
        </row>
        <row r="1581">
          <cell r="A1581">
            <v>43111115030</v>
          </cell>
        </row>
        <row r="1582">
          <cell r="A1582">
            <v>43111115031</v>
          </cell>
        </row>
        <row r="1583">
          <cell r="A1583">
            <v>43111115032</v>
          </cell>
        </row>
        <row r="1584">
          <cell r="A1584">
            <v>43111115033</v>
          </cell>
        </row>
        <row r="1585">
          <cell r="A1585">
            <v>43111115034</v>
          </cell>
        </row>
        <row r="1586">
          <cell r="A1586">
            <v>43111115035</v>
          </cell>
        </row>
        <row r="1587">
          <cell r="A1587">
            <v>43111115036</v>
          </cell>
        </row>
        <row r="1588">
          <cell r="A1588">
            <v>43111115037</v>
          </cell>
        </row>
        <row r="1589">
          <cell r="A1589">
            <v>43111115038</v>
          </cell>
        </row>
        <row r="1590">
          <cell r="A1590">
            <v>43111115039</v>
          </cell>
        </row>
        <row r="1591">
          <cell r="A1591">
            <v>44111115011</v>
          </cell>
        </row>
        <row r="1592">
          <cell r="A1592">
            <v>44111115012</v>
          </cell>
        </row>
        <row r="1593">
          <cell r="A1593">
            <v>111311254100</v>
          </cell>
        </row>
        <row r="1594">
          <cell r="A1594">
            <v>111311254101</v>
          </cell>
        </row>
        <row r="1595">
          <cell r="A1595">
            <v>111311254102</v>
          </cell>
        </row>
        <row r="1596">
          <cell r="A1596">
            <v>111311254103</v>
          </cell>
        </row>
        <row r="1597">
          <cell r="A1597">
            <v>111311254104</v>
          </cell>
        </row>
        <row r="1598">
          <cell r="A1598">
            <v>111411252100</v>
          </cell>
        </row>
        <row r="1599">
          <cell r="A1599">
            <v>111411252101</v>
          </cell>
        </row>
        <row r="1600">
          <cell r="A1600">
            <v>111411252102</v>
          </cell>
        </row>
        <row r="1601">
          <cell r="A1601">
            <v>111411252103</v>
          </cell>
        </row>
        <row r="1602">
          <cell r="A1602">
            <v>111411252104</v>
          </cell>
        </row>
        <row r="1603">
          <cell r="A1603">
            <v>111411252106</v>
          </cell>
        </row>
        <row r="1604">
          <cell r="A1604">
            <v>111411252122</v>
          </cell>
        </row>
        <row r="1605">
          <cell r="A1605">
            <v>111411252123</v>
          </cell>
        </row>
        <row r="1606">
          <cell r="A1606">
            <v>111411253100</v>
          </cell>
        </row>
        <row r="1607">
          <cell r="A1607">
            <v>111411253101</v>
          </cell>
        </row>
        <row r="1608">
          <cell r="A1608">
            <v>111411253102</v>
          </cell>
        </row>
        <row r="1609">
          <cell r="A1609">
            <v>111411253103</v>
          </cell>
        </row>
        <row r="1610">
          <cell r="A1610">
            <v>111411253104</v>
          </cell>
        </row>
        <row r="1611">
          <cell r="A1611">
            <v>111411253105</v>
          </cell>
        </row>
        <row r="1612">
          <cell r="A1612">
            <v>111411253106</v>
          </cell>
        </row>
        <row r="1613">
          <cell r="A1613">
            <v>111411253107</v>
          </cell>
        </row>
        <row r="1614">
          <cell r="A1614">
            <v>111411253107</v>
          </cell>
        </row>
        <row r="1615">
          <cell r="A1615">
            <v>111411253108</v>
          </cell>
        </row>
        <row r="1616">
          <cell r="A1616">
            <v>111411253108</v>
          </cell>
        </row>
        <row r="1617">
          <cell r="A1617">
            <v>111411253109</v>
          </cell>
        </row>
        <row r="1618">
          <cell r="A1618">
            <v>111411253109</v>
          </cell>
        </row>
        <row r="1619">
          <cell r="A1619">
            <v>111411253110</v>
          </cell>
        </row>
        <row r="1620">
          <cell r="A1620">
            <v>111411253110</v>
          </cell>
        </row>
        <row r="1621">
          <cell r="A1621">
            <v>111411253111</v>
          </cell>
        </row>
        <row r="1622">
          <cell r="A1622">
            <v>111411253111</v>
          </cell>
        </row>
        <row r="1623">
          <cell r="A1623">
            <v>111411253112</v>
          </cell>
        </row>
        <row r="1624">
          <cell r="A1624">
            <v>111411253112</v>
          </cell>
        </row>
        <row r="1625">
          <cell r="A1625">
            <v>111411253113</v>
          </cell>
        </row>
        <row r="1626">
          <cell r="A1626">
            <v>111411253113</v>
          </cell>
        </row>
        <row r="1627">
          <cell r="A1627">
            <v>111411253114</v>
          </cell>
        </row>
        <row r="1628">
          <cell r="A1628">
            <v>111411253114</v>
          </cell>
        </row>
        <row r="1629">
          <cell r="A1629">
            <v>111411253115</v>
          </cell>
        </row>
        <row r="1630">
          <cell r="A1630">
            <v>111411253115</v>
          </cell>
        </row>
        <row r="1631">
          <cell r="A1631">
            <v>111411253116</v>
          </cell>
        </row>
        <row r="1632">
          <cell r="A1632">
            <v>111411253116</v>
          </cell>
        </row>
        <row r="1633">
          <cell r="A1633">
            <v>111411253117</v>
          </cell>
        </row>
        <row r="1634">
          <cell r="A1634">
            <v>111411253117</v>
          </cell>
        </row>
        <row r="1635">
          <cell r="A1635">
            <v>111411253118</v>
          </cell>
        </row>
        <row r="1636">
          <cell r="A1636">
            <v>111411253119</v>
          </cell>
        </row>
        <row r="1637">
          <cell r="A1637">
            <v>111411253120</v>
          </cell>
        </row>
        <row r="1638">
          <cell r="A1638">
            <v>111411253121</v>
          </cell>
        </row>
        <row r="1639">
          <cell r="A1639">
            <v>111411253122</v>
          </cell>
        </row>
        <row r="1640">
          <cell r="A1640">
            <v>111411253123</v>
          </cell>
        </row>
        <row r="1641">
          <cell r="A1641">
            <v>111412150100</v>
          </cell>
        </row>
        <row r="1642">
          <cell r="A1642">
            <v>111412150101</v>
          </cell>
        </row>
        <row r="1643">
          <cell r="A1643">
            <v>111412150102</v>
          </cell>
        </row>
        <row r="1644">
          <cell r="A1644">
            <v>111412150103</v>
          </cell>
        </row>
        <row r="1645">
          <cell r="A1645">
            <v>111412150104</v>
          </cell>
        </row>
        <row r="1646">
          <cell r="A1646">
            <v>111412150105</v>
          </cell>
        </row>
        <row r="1647">
          <cell r="A1647">
            <v>111412150106</v>
          </cell>
        </row>
        <row r="1648">
          <cell r="A1648">
            <v>111412150107</v>
          </cell>
        </row>
        <row r="1649">
          <cell r="A1649">
            <v>111412150108</v>
          </cell>
        </row>
        <row r="1650">
          <cell r="A1650">
            <v>131111253100</v>
          </cell>
        </row>
        <row r="1651">
          <cell r="A1651">
            <v>131111253101</v>
          </cell>
        </row>
        <row r="1652">
          <cell r="A1652">
            <v>131111253102</v>
          </cell>
        </row>
        <row r="1653">
          <cell r="A1653">
            <v>131111253103</v>
          </cell>
        </row>
        <row r="1654">
          <cell r="A1654">
            <v>131111253104</v>
          </cell>
        </row>
        <row r="1655">
          <cell r="A1655">
            <v>131111253105</v>
          </cell>
        </row>
        <row r="1656">
          <cell r="A1656">
            <v>131111253106</v>
          </cell>
        </row>
        <row r="1657">
          <cell r="A1657">
            <v>131111253107</v>
          </cell>
        </row>
        <row r="1658">
          <cell r="A1658">
            <v>131111253108</v>
          </cell>
        </row>
        <row r="1659">
          <cell r="A1659">
            <v>131111253109</v>
          </cell>
        </row>
        <row r="1660">
          <cell r="A1660">
            <v>131111253110</v>
          </cell>
        </row>
        <row r="1661">
          <cell r="A1661">
            <v>131111253111</v>
          </cell>
        </row>
        <row r="1662">
          <cell r="A1662">
            <v>131111253112</v>
          </cell>
        </row>
        <row r="1663">
          <cell r="A1663">
            <v>131111253113</v>
          </cell>
        </row>
        <row r="1664">
          <cell r="A1664">
            <v>131111253114</v>
          </cell>
        </row>
        <row r="1665">
          <cell r="A1665">
            <v>131111253115</v>
          </cell>
        </row>
        <row r="1666">
          <cell r="A1666">
            <v>131111253116</v>
          </cell>
        </row>
        <row r="1667">
          <cell r="A1667">
            <v>131111253117</v>
          </cell>
        </row>
        <row r="1668">
          <cell r="A1668">
            <v>131111253118</v>
          </cell>
        </row>
        <row r="1669">
          <cell r="A1669">
            <v>131111253119</v>
          </cell>
        </row>
        <row r="1670">
          <cell r="A1670">
            <v>131111253120</v>
          </cell>
        </row>
        <row r="1671">
          <cell r="A1671">
            <v>131111253121</v>
          </cell>
        </row>
        <row r="1672">
          <cell r="A1672" t="str">
            <v>1113-12-12-57</v>
          </cell>
        </row>
      </sheetData>
      <sheetData sheetId="41"/>
      <sheetData sheetId="42">
        <row r="3">
          <cell r="A3">
            <v>1</v>
          </cell>
        </row>
      </sheetData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-MENSUEL"/>
      <sheetName val="LES MINNISTERES 25112014"/>
      <sheetName val="SEctionAlineaCredits1415DepDOct"/>
      <sheetName val="SectionAlineaCredits1415_Fév"/>
      <sheetName val="SEctionAlineaCredits1415DepTI"/>
      <sheetName val="SituationSectionAlineaOct@Déc."/>
      <sheetName val="SectionAlineaCredits1415DepOctN"/>
      <sheetName val="SectionAlineaCreditsoct1415"/>
      <sheetName val="mensuel_section_alinea"/>
      <sheetName val="mensuel_section_article1"/>
      <sheetName val="section_article"/>
      <sheetName val="mensuel_credit_section_titre"/>
      <sheetName val="credit_section_titre"/>
      <sheetName val="credit_section_titre_TP"/>
      <sheetName val="mensuel_min_titre"/>
      <sheetName val="mensuel_section_article"/>
      <sheetName val="résumé (mensuel)"/>
      <sheetName val="PASSAGE"/>
      <sheetName val="INST"/>
      <sheetName val="mensuel_section_article (dep)"/>
      <sheetName val="NOM"/>
      <sheetName val="CREDITS_ORG_AUTONOMES_13-14_"/>
      <sheetName val="titre"/>
      <sheetName val="Sheet1"/>
      <sheetName val="dotation"/>
      <sheetName val="ventilation_inst"/>
      <sheetName val="NOUVEAUX-PROGRAMMES 2013-2014+"/>
      <sheetName val="NOUVEAUX-PROGRAMMES 2013-2014__"/>
      <sheetName val="NOM (2)"/>
      <sheetName val="Sheet2"/>
      <sheetName val="plafonds"/>
    </sheetNames>
    <sheetDataSet>
      <sheetData sheetId="0">
        <row r="6">
          <cell r="V6">
            <v>6056439104.04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N1" t="e">
            <v>#REF!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8">
          <cell r="Y78">
            <v>34564650</v>
          </cell>
        </row>
      </sheetData>
      <sheetData sheetId="16"/>
      <sheetData sheetId="17"/>
      <sheetData sheetId="18">
        <row r="1">
          <cell r="A1" t="str">
            <v>CODE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UVEAUX-PROGRAMMES 2012-2013_"/>
    </sheetNames>
    <sheetDataSet>
      <sheetData sheetId="0">
        <row r="1001">
          <cell r="F1001">
            <v>40790104</v>
          </cell>
        </row>
        <row r="1003">
          <cell r="F1003">
            <v>1804000000</v>
          </cell>
        </row>
        <row r="1004">
          <cell r="F100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liste"/>
      <sheetName val="accueil"/>
      <sheetName val="TOFE (mensuel)"/>
      <sheetName val="TOFE (trim_ajusté)"/>
      <sheetName val="tofe comparé"/>
      <sheetName val="crédits_comparés"/>
      <sheetName val="résumé_plafonds"/>
      <sheetName val="Int_Publiques_expl "/>
      <sheetName val="credit_direction_article"/>
      <sheetName val="mensuel_section_article1"/>
      <sheetName val="section_article"/>
      <sheetName val="mensuel_section_article"/>
      <sheetName val="tofe 25%avec fin"/>
      <sheetName val="section_article (inv)"/>
      <sheetName val="comparés_sem"/>
      <sheetName val="Article 5 comparé"/>
      <sheetName val="PAR ARTICLE (rect.)"/>
      <sheetName val="PAR ARTICLE (détaillé)"/>
      <sheetName val="PAR ARTICLE (07-08)"/>
      <sheetName val="PAR ARTICLE (mes. nlles)"/>
      <sheetName val="PAR ARTICLE (rectifié)"/>
      <sheetName val="PAR ARTICLE (soll.)"/>
      <sheetName val="comp_resumé"/>
      <sheetName val="salaires+ajustement"/>
      <sheetName val="presentation"/>
      <sheetName val="RESUME ARTICLE"/>
      <sheetName val="comparaison_plafonds"/>
      <sheetName val="Sheet1"/>
      <sheetName val="déc_07"/>
      <sheetName val="PROJ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 ANNEXES"/>
      <sheetName val="RESUME PAR REFONDATION"/>
      <sheetName val="couv1"/>
      <sheetName val="SYNTHESE GLOBAL "/>
      <sheetName val="Sheet1"/>
      <sheetName val="NOUVEAUX-PROGRAMMES 2013-2014"/>
      <sheetName val="NOM"/>
      <sheetName val="NOUVEAUX-PROGRAMMES 2013-20 (2)"/>
      <sheetName val="Classification"/>
      <sheetName val="instance_"/>
      <sheetName val="Liste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8">
          <cell r="P8">
            <v>34122670953.380001</v>
          </cell>
        </row>
      </sheetData>
      <sheetData sheetId="6">
        <row r="5">
          <cell r="D5">
            <v>111</v>
          </cell>
        </row>
      </sheetData>
      <sheetData sheetId="7" refreshError="1"/>
      <sheetData sheetId="8"/>
      <sheetData sheetId="9" refreshError="1"/>
      <sheetData sheetId="10">
        <row r="3">
          <cell r="C3" t="str">
            <v>11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Q6"/>
      <sheetName val="Q5"/>
    </sheetNames>
    <sheetDataSet>
      <sheetData sheetId="0" refreshError="1">
        <row r="2">
          <cell r="A2">
            <v>243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W2001REV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RES 2"/>
      <sheetName val="nvlle imputation"/>
      <sheetName val="LETTRES"/>
      <sheetName val="OCT05 "/>
      <sheetName val="NOV05"/>
      <sheetName val="DEC05"/>
      <sheetName val="JAN06"/>
      <sheetName val="FEV06"/>
      <sheetName val="MAR06 "/>
      <sheetName val="AVR06  "/>
      <sheetName val="MAI06 "/>
      <sheetName val="JUIN06"/>
      <sheetName val="JUIL06 "/>
      <sheetName val="AOUT06"/>
      <sheetName val="SEPT06"/>
      <sheetName val="TOTAL"/>
      <sheetName val="lettrebrh_par article"/>
      <sheetName val="RESUME11-10-04-153"/>
      <sheetName val="CPTE US M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11-SECTEUR ECONOMIQUE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accueil"/>
      <sheetName val="RECETTES-DEPENSES (TRIM)"/>
      <sheetName val="RECETTES-DEPENSES "/>
      <sheetName val="liste_affect"/>
      <sheetName val="répartition des crédits"/>
      <sheetName val="mensuel"/>
      <sheetName val="Int_Publiques_expl "/>
      <sheetName val="Int Publiques "/>
      <sheetName val="intermensuel"/>
      <sheetName val="Article 5"/>
      <sheetName val="RESUME"/>
      <sheetName val="PAR ARTICLE"/>
      <sheetName val="PAR ARTICLE (rectifié)"/>
      <sheetName val="article 6 (comparé)"/>
      <sheetName val="PAR ARTICLE (détaillé)"/>
      <sheetName val="coutajust"/>
      <sheetName val="ED'H"/>
      <sheetName val="DETTE"/>
      <sheetName val="solde des crédits"/>
      <sheetName val="intertrim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">
          <cell r="B10" t="str">
            <v>1- POUVOIR EXECUTIF</v>
          </cell>
        </row>
        <row r="12">
          <cell r="B12" t="str">
            <v>11-SECTEUR ECONOMIQUE</v>
          </cell>
        </row>
      </sheetData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olde des crédits"/>
      <sheetName val="SFISCAL_MOD"/>
      <sheetName val="SMONET_FINANC"/>
      <sheetName val="Q1"/>
      <sheetName val="Feuil1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PRIVADA"/>
      <sheetName val="EVALUACIÓN SOCIOECONÓMICA"/>
      <sheetName val="ANÁLISIS DE SENSIBILIDAD"/>
      <sheetName val="INDICADORES"/>
      <sheetName val="FINANCIACIÓN"/>
      <sheetName val="ALTERNATIVAS"/>
      <sheetName val="PREPARACION"/>
      <sheetName val="INDICE"/>
      <sheetName val="CONCLU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"/>
      <sheetName val="Instructions"/>
      <sheetName val="Figure 4"/>
      <sheetName val="Table 6"/>
      <sheetName val="Figure 2"/>
      <sheetName val="Data chart"/>
      <sheetName val="Input_external"/>
      <sheetName val="Inp_Outp_debt"/>
      <sheetName val="SR_Table_Stress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ontrolSheet"/>
      <sheetName val="Figure 1"/>
      <sheetName val="Table 1"/>
      <sheetName val="Table 2"/>
      <sheetName val="PIB EN CORR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Table 6. Haiti: External Debt Sustainability Framework, Baseline Scenario, 2000-2023 1/</v>
          </cell>
        </row>
        <row r="4">
          <cell r="B4" t="str">
            <v>(In percent of GDP, unless otherwise indicated)</v>
          </cell>
        </row>
        <row r="7">
          <cell r="E7" t="str">
            <v xml:space="preserve">Actual </v>
          </cell>
          <cell r="O7" t="str">
            <v>Historical</v>
          </cell>
          <cell r="Q7" t="str">
            <v>Standard</v>
          </cell>
          <cell r="S7" t="str">
            <v>Estimate</v>
          </cell>
          <cell r="T7" t="str">
            <v>Projections</v>
          </cell>
        </row>
        <row r="8">
          <cell r="O8" t="str">
            <v>Average 6/</v>
          </cell>
          <cell r="Q8" t="str">
            <v>Deviation 6/</v>
          </cell>
          <cell r="Z8" t="str">
            <v>2003-08</v>
          </cell>
          <cell r="AR8" t="str">
            <v>2009-23</v>
          </cell>
        </row>
        <row r="9">
          <cell r="C9">
            <v>1992</v>
          </cell>
          <cell r="D9">
            <v>1993</v>
          </cell>
          <cell r="E9">
            <v>1994</v>
          </cell>
          <cell r="F9">
            <v>1995</v>
          </cell>
          <cell r="G9">
            <v>1996</v>
          </cell>
          <cell r="H9">
            <v>1997</v>
          </cell>
          <cell r="I9">
            <v>1998</v>
          </cell>
          <cell r="J9">
            <v>1999</v>
          </cell>
          <cell r="K9">
            <v>2000</v>
          </cell>
          <cell r="L9">
            <v>2001</v>
          </cell>
          <cell r="M9">
            <v>2002</v>
          </cell>
          <cell r="S9">
            <v>2003</v>
          </cell>
          <cell r="T9">
            <v>2004</v>
          </cell>
          <cell r="U9">
            <v>2005</v>
          </cell>
          <cell r="V9">
            <v>2006</v>
          </cell>
          <cell r="W9">
            <v>2007</v>
          </cell>
          <cell r="X9">
            <v>2008</v>
          </cell>
          <cell r="Z9" t="str">
            <v>Average</v>
          </cell>
          <cell r="AB9">
            <v>2009</v>
          </cell>
          <cell r="AC9">
            <v>2010</v>
          </cell>
          <cell r="AD9">
            <v>2011</v>
          </cell>
          <cell r="AE9">
            <v>2012</v>
          </cell>
          <cell r="AF9">
            <v>2013</v>
          </cell>
          <cell r="AG9">
            <v>2014</v>
          </cell>
          <cell r="AH9">
            <v>2015</v>
          </cell>
          <cell r="AI9">
            <v>2016</v>
          </cell>
          <cell r="AJ9">
            <v>2017</v>
          </cell>
          <cell r="AK9">
            <v>2018</v>
          </cell>
          <cell r="AL9">
            <v>2019</v>
          </cell>
          <cell r="AM9">
            <v>2020</v>
          </cell>
          <cell r="AN9">
            <v>2021</v>
          </cell>
          <cell r="AO9">
            <v>2022</v>
          </cell>
          <cell r="AP9">
            <v>2023</v>
          </cell>
          <cell r="AR9" t="str">
            <v>Average</v>
          </cell>
        </row>
        <row r="11">
          <cell r="B11" t="str">
            <v>External debt (nominal) 1/</v>
          </cell>
          <cell r="C11">
            <v>37.17619386007636</v>
          </cell>
          <cell r="D11">
            <v>45.711810585747401</v>
          </cell>
          <cell r="E11">
            <v>43.343254452507715</v>
          </cell>
          <cell r="F11">
            <v>27.600718172701452</v>
          </cell>
          <cell r="G11">
            <v>31.404888709308853</v>
          </cell>
          <cell r="H11">
            <v>30.592427822330443</v>
          </cell>
          <cell r="I11">
            <v>29.197430420970598</v>
          </cell>
          <cell r="J11">
            <v>27.576537313397022</v>
          </cell>
          <cell r="K11">
            <v>29.856663360363758</v>
          </cell>
          <cell r="L11">
            <v>33.638286972990741</v>
          </cell>
          <cell r="M11">
            <v>36.075632645551288</v>
          </cell>
          <cell r="S11">
            <v>44.970609369887512</v>
          </cell>
          <cell r="T11">
            <v>36.590382917306052</v>
          </cell>
          <cell r="U11">
            <v>30.466085103821385</v>
          </cell>
          <cell r="V11">
            <v>30.682047166109477</v>
          </cell>
          <cell r="W11">
            <v>30.771184106754092</v>
          </cell>
          <cell r="X11">
            <v>28.183333499848139</v>
          </cell>
          <cell r="AB11">
            <v>25.74173607047598</v>
          </cell>
          <cell r="AC11">
            <v>23.44383951260107</v>
          </cell>
          <cell r="AD11">
            <v>21.291375846380738</v>
          </cell>
          <cell r="AE11">
            <v>19.30017069582415</v>
          </cell>
          <cell r="AF11">
            <v>17.462878884020085</v>
          </cell>
          <cell r="AG11">
            <v>15.779972887444849</v>
          </cell>
          <cell r="AH11">
            <v>14.219255858139618</v>
          </cell>
          <cell r="AI11">
            <v>12.77765586434918</v>
          </cell>
          <cell r="AJ11">
            <v>11.45698334645096</v>
          </cell>
          <cell r="AK11">
            <v>10.249007133060871</v>
          </cell>
          <cell r="AL11">
            <v>9.1601427819049963</v>
          </cell>
          <cell r="AM11">
            <v>8.1798318497812943</v>
          </cell>
          <cell r="AN11">
            <v>7.2962110749569735</v>
          </cell>
          <cell r="AO11">
            <v>6.4903341190722834</v>
          </cell>
          <cell r="AP11">
            <v>5.7548461321891073</v>
          </cell>
        </row>
        <row r="12">
          <cell r="B12" t="str">
            <v>o/w public and publicly guaranteed (PPG)</v>
          </cell>
          <cell r="C12">
            <v>37.17619386007636</v>
          </cell>
          <cell r="D12">
            <v>45.711810585747401</v>
          </cell>
          <cell r="E12">
            <v>43.343254452507715</v>
          </cell>
          <cell r="F12">
            <v>27.600718172701452</v>
          </cell>
          <cell r="G12">
            <v>31.404888709308853</v>
          </cell>
          <cell r="H12">
            <v>30.592427822330443</v>
          </cell>
          <cell r="I12">
            <v>29.197430420970598</v>
          </cell>
          <cell r="J12">
            <v>27.576537313397022</v>
          </cell>
          <cell r="K12">
            <v>29.856663360363758</v>
          </cell>
          <cell r="L12">
            <v>33.638286972990741</v>
          </cell>
          <cell r="M12">
            <v>36.075632645551288</v>
          </cell>
          <cell r="S12">
            <v>44.970609369887512</v>
          </cell>
          <cell r="T12">
            <v>36.590382917306052</v>
          </cell>
          <cell r="U12">
            <v>30.466085103821385</v>
          </cell>
          <cell r="V12">
            <v>30.682047166109477</v>
          </cell>
          <cell r="W12">
            <v>30.771184106754092</v>
          </cell>
          <cell r="X12">
            <v>28.183333499848139</v>
          </cell>
          <cell r="AB12">
            <v>25.74173607047598</v>
          </cell>
          <cell r="AC12">
            <v>23.44383951260107</v>
          </cell>
          <cell r="AD12">
            <v>21.291375846380738</v>
          </cell>
          <cell r="AE12">
            <v>19.30017069582415</v>
          </cell>
          <cell r="AF12">
            <v>17.462878884020085</v>
          </cell>
          <cell r="AG12">
            <v>15.779972887444849</v>
          </cell>
          <cell r="AH12">
            <v>14.219255858139618</v>
          </cell>
          <cell r="AI12">
            <v>12.77765586434918</v>
          </cell>
          <cell r="AJ12">
            <v>11.45698334645096</v>
          </cell>
          <cell r="AK12">
            <v>10.249007133060871</v>
          </cell>
          <cell r="AL12">
            <v>9.1601427819049963</v>
          </cell>
          <cell r="AM12">
            <v>8.1798318497812943</v>
          </cell>
          <cell r="AN12">
            <v>7.2962110749569735</v>
          </cell>
          <cell r="AO12">
            <v>6.4903341190722834</v>
          </cell>
          <cell r="AP12">
            <v>5.7548461321891073</v>
          </cell>
        </row>
        <row r="13">
          <cell r="B13" t="str">
            <v>Change in external debt</v>
          </cell>
          <cell r="C13" t="str">
            <v>...</v>
          </cell>
          <cell r="D13">
            <v>8.5356167256710407</v>
          </cell>
          <cell r="E13">
            <v>-2.3685561332396858</v>
          </cell>
          <cell r="F13">
            <v>-15.742536279806263</v>
          </cell>
          <cell r="G13">
            <v>3.8041705366074012</v>
          </cell>
          <cell r="H13">
            <v>-0.81246088697841046</v>
          </cell>
          <cell r="I13">
            <v>-1.394997401359845</v>
          </cell>
          <cell r="J13">
            <v>-1.6208931075735755</v>
          </cell>
          <cell r="K13">
            <v>2.2801260469667355</v>
          </cell>
          <cell r="L13">
            <v>3.7816236126269835</v>
          </cell>
          <cell r="M13">
            <v>2.4373456725605465</v>
          </cell>
          <cell r="S13">
            <v>8.8949767243362245</v>
          </cell>
          <cell r="T13">
            <v>-8.3802264525814607</v>
          </cell>
          <cell r="U13">
            <v>-6.1242978134846666</v>
          </cell>
          <cell r="V13">
            <v>0.21596206228809223</v>
          </cell>
          <cell r="W13">
            <v>8.9136940644614526E-2</v>
          </cell>
          <cell r="X13">
            <v>-2.5878506069059526</v>
          </cell>
          <cell r="AB13">
            <v>-2.441597429372159</v>
          </cell>
          <cell r="AC13">
            <v>-2.2978965578749104</v>
          </cell>
          <cell r="AD13">
            <v>-2.1524636662203314</v>
          </cell>
          <cell r="AE13">
            <v>-1.9912051505565884</v>
          </cell>
          <cell r="AF13">
            <v>-1.8372918118040644</v>
          </cell>
          <cell r="AG13">
            <v>-1.6829059965752364</v>
          </cell>
          <cell r="AH13">
            <v>-1.5607170293052306</v>
          </cell>
          <cell r="AI13">
            <v>-1.4415999937904385</v>
          </cell>
          <cell r="AJ13">
            <v>-1.3206725178982204</v>
          </cell>
          <cell r="AK13">
            <v>-1.2079762133900882</v>
          </cell>
          <cell r="AL13">
            <v>-1.0888643511558751</v>
          </cell>
          <cell r="AM13">
            <v>-0.98031093212370202</v>
          </cell>
          <cell r="AN13">
            <v>-0.88362077482432078</v>
          </cell>
          <cell r="AO13">
            <v>-0.8058769558846901</v>
          </cell>
          <cell r="AP13">
            <v>-0.73548798688317607</v>
          </cell>
        </row>
        <row r="14">
          <cell r="B14" t="str">
            <v xml:space="preserve">Identified net debt-creating flows </v>
          </cell>
          <cell r="C14" t="str">
            <v>...</v>
          </cell>
          <cell r="D14">
            <v>11.290297003004685</v>
          </cell>
          <cell r="E14">
            <v>-6.7056466323390893</v>
          </cell>
          <cell r="F14">
            <v>-10.997559571386375</v>
          </cell>
          <cell r="G14">
            <v>-1.783775483595412</v>
          </cell>
          <cell r="H14">
            <v>2.2779848365649897</v>
          </cell>
          <cell r="I14">
            <v>2.2753604150900002</v>
          </cell>
          <cell r="J14">
            <v>3.4800229996794827</v>
          </cell>
          <cell r="K14">
            <v>2.0919102243695726</v>
          </cell>
          <cell r="L14">
            <v>4.9268546711266863</v>
          </cell>
          <cell r="M14">
            <v>2.0768799724144698</v>
          </cell>
          <cell r="S14">
            <v>-0.29303295492212456</v>
          </cell>
          <cell r="T14">
            <v>0.23554561523836526</v>
          </cell>
          <cell r="U14">
            <v>-0.82390129736339057</v>
          </cell>
          <cell r="V14">
            <v>-0.55744154091576292</v>
          </cell>
          <cell r="W14">
            <v>-0.97418475344567868</v>
          </cell>
          <cell r="X14">
            <v>-0.96370209987666577</v>
          </cell>
          <cell r="AB14">
            <v>-0.78575455445653153</v>
          </cell>
          <cell r="AC14">
            <v>-0.84516798796640946</v>
          </cell>
          <cell r="AD14">
            <v>-0.41285951066721027</v>
          </cell>
          <cell r="AE14">
            <v>-5.5268525848849115E-2</v>
          </cell>
          <cell r="AF14">
            <v>0.23139153513508171</v>
          </cell>
          <cell r="AG14">
            <v>0.45149815931911474</v>
          </cell>
          <cell r="AH14">
            <v>0.60887045539869367</v>
          </cell>
          <cell r="AI14">
            <v>0.70830840922575855</v>
          </cell>
          <cell r="AJ14">
            <v>0.75328244212006734</v>
          </cell>
          <cell r="AK14">
            <v>0.74685956781018514</v>
          </cell>
          <cell r="AL14">
            <v>0.69227806347387011</v>
          </cell>
          <cell r="AM14">
            <v>0.59203077689872874</v>
          </cell>
          <cell r="AN14">
            <v>0.4490665536096915</v>
          </cell>
          <cell r="AO14">
            <v>0.26621148976606146</v>
          </cell>
          <cell r="AP14">
            <v>4.6396577827812757E-2</v>
          </cell>
        </row>
        <row r="15">
          <cell r="B15" t="str">
            <v>Non-interest current account deficit</v>
          </cell>
          <cell r="C15">
            <v>1.8023094019287447</v>
          </cell>
          <cell r="D15">
            <v>3.6711427438327027</v>
          </cell>
          <cell r="E15">
            <v>-0.76509839843819982</v>
          </cell>
          <cell r="F15">
            <v>-1.3178539283550257</v>
          </cell>
          <cell r="G15">
            <v>-1.4186650340102689</v>
          </cell>
          <cell r="H15">
            <v>6.5362217781380609</v>
          </cell>
          <cell r="I15">
            <v>5.1640865008557286</v>
          </cell>
          <cell r="J15">
            <v>6.708057698556134</v>
          </cell>
          <cell r="K15">
            <v>0.62285721198352317</v>
          </cell>
          <cell r="L15">
            <v>1.7104455599368189</v>
          </cell>
          <cell r="M15">
            <v>0.54986074415077257</v>
          </cell>
          <cell r="O15">
            <v>2.1461054876650243</v>
          </cell>
          <cell r="Q15">
            <v>2.9977611923770602</v>
          </cell>
          <cell r="S15">
            <v>-0.44443095686744694</v>
          </cell>
          <cell r="T15">
            <v>-1.2001558147770071</v>
          </cell>
          <cell r="U15">
            <v>2.7461930301175674E-2</v>
          </cell>
          <cell r="V15">
            <v>0.46185778120514814</v>
          </cell>
          <cell r="W15">
            <v>0.51401372057287387</v>
          </cell>
          <cell r="X15">
            <v>0.55027166404155115</v>
          </cell>
          <cell r="AB15">
            <v>0.68113093081315945</v>
          </cell>
          <cell r="AC15">
            <v>0.56536728230484179</v>
          </cell>
          <cell r="AD15">
            <v>0.96620967863348239</v>
          </cell>
          <cell r="AE15">
            <v>1.291387720333359</v>
          </cell>
          <cell r="AF15">
            <v>1.5484228084464431</v>
          </cell>
          <cell r="AG15">
            <v>1.7435952475923566</v>
          </cell>
          <cell r="AH15">
            <v>1.8811890834891258</v>
          </cell>
          <cell r="AI15">
            <v>1.9648453748081531</v>
          </cell>
          <cell r="AJ15">
            <v>1.9984004454176216</v>
          </cell>
          <cell r="AK15">
            <v>1.9847108293834439</v>
          </cell>
          <cell r="AL15">
            <v>1.9268362324660719</v>
          </cell>
          <cell r="AM15">
            <v>1.8270514564285283</v>
          </cell>
          <cell r="AN15">
            <v>1.6888829202380822</v>
          </cell>
          <cell r="AO15">
            <v>1.5145257815464006</v>
          </cell>
          <cell r="AP15">
            <v>1.3065842820400944</v>
          </cell>
          <cell r="AR15">
            <v>1.5259426715960775</v>
          </cell>
        </row>
        <row r="16">
          <cell r="B16" t="str">
            <v>Deficit in balance of goods and services</v>
          </cell>
          <cell r="C16">
            <v>-18.190613120437288</v>
          </cell>
          <cell r="D16">
            <v>-32.176789994502244</v>
          </cell>
          <cell r="E16">
            <v>-20.15064898538035</v>
          </cell>
          <cell r="F16">
            <v>-35.126259549511865</v>
          </cell>
          <cell r="G16">
            <v>-36.080589534918246</v>
          </cell>
          <cell r="H16">
            <v>-37.746431837406639</v>
          </cell>
          <cell r="I16">
            <v>-40.364410850061375</v>
          </cell>
          <cell r="J16">
            <v>-43.038877833594775</v>
          </cell>
          <cell r="K16">
            <v>21.550153797150973</v>
          </cell>
          <cell r="L16">
            <v>23.863545129521583</v>
          </cell>
          <cell r="M16">
            <v>23.142907099317995</v>
          </cell>
          <cell r="S16">
            <v>32.09384344625073</v>
          </cell>
          <cell r="T16">
            <v>26.461974589741743</v>
          </cell>
          <cell r="U16">
            <v>25.345013424523884</v>
          </cell>
          <cell r="V16">
            <v>25.741099035674189</v>
          </cell>
          <cell r="W16">
            <v>25.711015377252011</v>
          </cell>
          <cell r="X16">
            <v>25.587484874924776</v>
          </cell>
          <cell r="AB16">
            <v>25.045574015324796</v>
          </cell>
          <cell r="AC16">
            <v>24.024754403256761</v>
          </cell>
          <cell r="AD16">
            <v>23.017535081165484</v>
          </cell>
          <cell r="AE16">
            <v>22.02348353621985</v>
          </cell>
          <cell r="AF16">
            <v>21.042174111014404</v>
          </cell>
          <cell r="AG16">
            <v>20.073187815562768</v>
          </cell>
          <cell r="AH16">
            <v>19.116112142616302</v>
          </cell>
          <cell r="AI16">
            <v>18.170540886224437</v>
          </cell>
          <cell r="AJ16">
            <v>17.236073963455318</v>
          </cell>
          <cell r="AK16">
            <v>16.312317239196457</v>
          </cell>
          <cell r="AL16">
            <v>15.398882353956914</v>
          </cell>
          <cell r="AM16">
            <v>14.495386554593789</v>
          </cell>
          <cell r="AN16">
            <v>13.6014525278874</v>
          </cell>
          <cell r="AO16">
            <v>12.716708236890771</v>
          </cell>
          <cell r="AP16">
            <v>11.840786759980544</v>
          </cell>
        </row>
        <row r="17">
          <cell r="B17" t="str">
            <v xml:space="preserve">Exports </v>
          </cell>
          <cell r="C17">
            <v>5.0613267779410895</v>
          </cell>
          <cell r="D17">
            <v>9.8320916221065211</v>
          </cell>
          <cell r="E17">
            <v>6.6185575243065786</v>
          </cell>
          <cell r="F17">
            <v>8.5254139377270715</v>
          </cell>
          <cell r="G17">
            <v>10.638258218932584</v>
          </cell>
          <cell r="H17">
            <v>11.261262673583392</v>
          </cell>
          <cell r="I17">
            <v>12.889570715449047</v>
          </cell>
          <cell r="J17">
            <v>12.746995325053303</v>
          </cell>
          <cell r="K17">
            <v>12.72077712111243</v>
          </cell>
          <cell r="L17">
            <v>12.306308770128355</v>
          </cell>
          <cell r="M17">
            <v>12.608319044295255</v>
          </cell>
          <cell r="S17">
            <v>15.793415039477363</v>
          </cell>
          <cell r="T17">
            <v>13.950058661803025</v>
          </cell>
          <cell r="U17">
            <v>12.242123039692201</v>
          </cell>
          <cell r="V17">
            <v>11.907404962288433</v>
          </cell>
          <cell r="W17">
            <v>12.117963598978013</v>
          </cell>
          <cell r="X17">
            <v>12.33857335811568</v>
          </cell>
          <cell r="AB17">
            <v>12.580279140223659</v>
          </cell>
          <cell r="AC17">
            <v>12.795061774705314</v>
          </cell>
          <cell r="AD17">
            <v>13.013511385059337</v>
          </cell>
          <cell r="AE17">
            <v>13.235690577427428</v>
          </cell>
          <cell r="AF17">
            <v>13.461663026823596</v>
          </cell>
          <cell r="AG17">
            <v>13.69149349538298</v>
          </cell>
          <cell r="AH17">
            <v>13.925247850922224</v>
          </cell>
          <cell r="AI17">
            <v>14.162993085816739</v>
          </cell>
          <cell r="AJ17">
            <v>14.404797336200255</v>
          </cell>
          <cell r="AK17">
            <v>14.650729901492159</v>
          </cell>
          <cell r="AL17">
            <v>14.900861264258221</v>
          </cell>
          <cell r="AM17">
            <v>15.155263110410431</v>
          </cell>
          <cell r="AN17">
            <v>15.414008349751654</v>
          </cell>
          <cell r="AO17">
            <v>15.677171136871095</v>
          </cell>
          <cell r="AP17">
            <v>15.944826892396494</v>
          </cell>
        </row>
        <row r="18">
          <cell r="B18" t="str">
            <v xml:space="preserve">Imports </v>
          </cell>
          <cell r="C18">
            <v>-13.129286342496199</v>
          </cell>
          <cell r="D18">
            <v>-22.344698372395722</v>
          </cell>
          <cell r="E18">
            <v>-13.532091461073772</v>
          </cell>
          <cell r="F18">
            <v>-26.600845611784795</v>
          </cell>
          <cell r="G18">
            <v>-25.442331315985662</v>
          </cell>
          <cell r="H18">
            <v>-26.485169163823247</v>
          </cell>
          <cell r="I18">
            <v>-27.474840134612329</v>
          </cell>
          <cell r="J18">
            <v>-30.29188250854147</v>
          </cell>
          <cell r="K18">
            <v>34.270930918263403</v>
          </cell>
          <cell r="L18">
            <v>36.169853899649937</v>
          </cell>
          <cell r="M18">
            <v>35.751226143613252</v>
          </cell>
          <cell r="S18">
            <v>47.88725848572809</v>
          </cell>
          <cell r="T18">
            <v>40.41203325154477</v>
          </cell>
          <cell r="U18">
            <v>37.587136464216087</v>
          </cell>
          <cell r="V18">
            <v>37.648503997962621</v>
          </cell>
          <cell r="W18">
            <v>37.828978976230026</v>
          </cell>
          <cell r="X18">
            <v>37.926058233040457</v>
          </cell>
          <cell r="AB18">
            <v>37.625853155548455</v>
          </cell>
          <cell r="AC18">
            <v>36.819816177962075</v>
          </cell>
          <cell r="AD18">
            <v>36.031046466224822</v>
          </cell>
          <cell r="AE18">
            <v>35.259174113647276</v>
          </cell>
          <cell r="AF18">
            <v>34.503837137837998</v>
          </cell>
          <cell r="AG18">
            <v>33.764681310945747</v>
          </cell>
          <cell r="AH18">
            <v>33.041359993538528</v>
          </cell>
          <cell r="AI18">
            <v>32.333533972041174</v>
          </cell>
          <cell r="AJ18">
            <v>31.640871299655572</v>
          </cell>
          <cell r="AK18">
            <v>30.963047140688616</v>
          </cell>
          <cell r="AL18">
            <v>30.299743618215135</v>
          </cell>
          <cell r="AM18">
            <v>29.65064966500422</v>
          </cell>
          <cell r="AN18">
            <v>29.015460877639054</v>
          </cell>
          <cell r="AO18">
            <v>28.393879373761866</v>
          </cell>
          <cell r="AP18">
            <v>27.785613652377037</v>
          </cell>
        </row>
        <row r="19">
          <cell r="B19" t="str">
            <v>Net current transfers (negative = inflow)</v>
          </cell>
          <cell r="C19">
            <v>-6.8152687621573049</v>
          </cell>
          <cell r="D19">
            <v>-9.0056868422771288</v>
          </cell>
          <cell r="E19">
            <v>-7.600279012840466</v>
          </cell>
          <cell r="F19">
            <v>-18.31568532676102</v>
          </cell>
          <cell r="G19">
            <v>-15.438829924787026</v>
          </cell>
          <cell r="H19">
            <v>-14.22052516738535</v>
          </cell>
          <cell r="I19">
            <v>-14.786980087757144</v>
          </cell>
          <cell r="J19">
            <v>-16.38354704077398</v>
          </cell>
          <cell r="K19">
            <v>-20.215251187694331</v>
          </cell>
          <cell r="L19">
            <v>-21.805681390898478</v>
          </cell>
          <cell r="M19">
            <v>-22.62865875213129</v>
          </cell>
          <cell r="O19">
            <v>-16.04011247333062</v>
          </cell>
          <cell r="Q19">
            <v>5.5017904797349919</v>
          </cell>
          <cell r="S19">
            <v>-32.455816829826375</v>
          </cell>
          <cell r="T19">
            <v>-27.552054497421487</v>
          </cell>
          <cell r="U19">
            <v>-25.392016861919153</v>
          </cell>
          <cell r="V19">
            <v>-25.377487872910624</v>
          </cell>
          <cell r="W19">
            <v>-24.875707850108839</v>
          </cell>
          <cell r="X19">
            <v>-24.627412163393114</v>
          </cell>
          <cell r="AB19">
            <v>-24.172435288920564</v>
          </cell>
          <cell r="AC19">
            <v>-23.689262607908706</v>
          </cell>
          <cell r="AD19">
            <v>-23.215747863173686</v>
          </cell>
          <cell r="AE19">
            <v>-22.75169800627382</v>
          </cell>
          <cell r="AF19">
            <v>-22.296923847531858</v>
          </cell>
          <cell r="AG19">
            <v>-21.851239978903735</v>
          </cell>
          <cell r="AH19">
            <v>-21.414464698389093</v>
          </cell>
          <cell r="AI19">
            <v>-20.986419935952732</v>
          </cell>
          <cell r="AJ19">
            <v>-20.566931180926773</v>
          </cell>
          <cell r="AK19">
            <v>-20.15582741086396</v>
          </cell>
          <cell r="AL19">
            <v>-19.752941021813079</v>
          </cell>
          <cell r="AM19">
            <v>-19.358107759988073</v>
          </cell>
          <cell r="AN19">
            <v>-18.971166654802989</v>
          </cell>
          <cell r="AO19">
            <v>-18.591959953245485</v>
          </cell>
          <cell r="AP19">
            <v>-18.220333055562072</v>
          </cell>
          <cell r="AR19">
            <v>-21.066363950950443</v>
          </cell>
        </row>
        <row r="20">
          <cell r="B20" t="str">
            <v>o/w official</v>
          </cell>
          <cell r="C20">
            <v>-3.7374054607829854</v>
          </cell>
          <cell r="D20">
            <v>-5.2974628716154673</v>
          </cell>
          <cell r="E20">
            <v>-5.2220231073589449</v>
          </cell>
          <cell r="F20">
            <v>-14.482252364213718</v>
          </cell>
          <cell r="G20">
            <v>-10.166526855227541</v>
          </cell>
          <cell r="H20">
            <v>-6.6029181351037902</v>
          </cell>
          <cell r="I20">
            <v>-5.9858021758178639</v>
          </cell>
          <cell r="J20">
            <v>-6.1964730098235519</v>
          </cell>
          <cell r="K20">
            <v>-5.5965753963729892</v>
          </cell>
          <cell r="L20">
            <v>-4.4663512003111618</v>
          </cell>
          <cell r="M20">
            <v>-3.8998609224921856</v>
          </cell>
          <cell r="S20">
            <v>-4.6984611104752672</v>
          </cell>
          <cell r="T20">
            <v>-3.1966145852315768</v>
          </cell>
          <cell r="U20">
            <v>-4.8327973750463062</v>
          </cell>
          <cell r="V20">
            <v>-4.5694591995195015</v>
          </cell>
          <cell r="W20">
            <v>-4.2650016007906881</v>
          </cell>
          <cell r="X20">
            <v>-4.2273755095154888</v>
          </cell>
          <cell r="AB20">
            <v>-3.984259815095633</v>
          </cell>
          <cell r="AC20">
            <v>-3.748104262073209</v>
          </cell>
          <cell r="AD20">
            <v>-3.2547195239422964</v>
          </cell>
          <cell r="AE20">
            <v>-3.0618053755734289</v>
          </cell>
          <cell r="AF20">
            <v>-2.8803256590710005</v>
          </cell>
          <cell r="AG20">
            <v>-2.7096026313393708</v>
          </cell>
          <cell r="AH20">
            <v>-2.5489987205576123</v>
          </cell>
          <cell r="AI20">
            <v>-2.3979141451426211</v>
          </cell>
          <cell r="AJ20">
            <v>-2.2557846738413487</v>
          </cell>
          <cell r="AK20">
            <v>-2.1220795185871286</v>
          </cell>
          <cell r="AL20">
            <v>-1.9962993522508945</v>
          </cell>
          <cell r="AM20">
            <v>-1.8779744438844952</v>
          </cell>
          <cell r="AN20">
            <v>-1.7666629044921081</v>
          </cell>
          <cell r="AO20">
            <v>-1.6619490367785084</v>
          </cell>
          <cell r="AP20">
            <v>-1.5634417827112699</v>
          </cell>
        </row>
        <row r="21">
          <cell r="B21" t="str">
            <v>Other current account flows (negative = net inflow)</v>
          </cell>
          <cell r="C21">
            <v>26.808191284523339</v>
          </cell>
          <cell r="D21">
            <v>44.853619580612076</v>
          </cell>
          <cell r="E21">
            <v>26.985829599782619</v>
          </cell>
          <cell r="F21">
            <v>52.124090947917857</v>
          </cell>
          <cell r="G21">
            <v>50.100754425695001</v>
          </cell>
          <cell r="H21">
            <v>58.50317878293005</v>
          </cell>
          <cell r="I21">
            <v>60.31547743867425</v>
          </cell>
          <cell r="J21">
            <v>66.13048257292489</v>
          </cell>
          <cell r="K21">
            <v>-0.71204539747311912</v>
          </cell>
          <cell r="L21">
            <v>-0.34741817868628644</v>
          </cell>
          <cell r="M21">
            <v>3.5612396964069148E-2</v>
          </cell>
          <cell r="S21">
            <v>-8.245757329180492E-2</v>
          </cell>
          <cell r="T21">
            <v>-0.11007590709726145</v>
          </cell>
          <cell r="U21">
            <v>7.4465367696443963E-2</v>
          </cell>
          <cell r="V21">
            <v>9.8246618441582001E-2</v>
          </cell>
          <cell r="W21">
            <v>-0.32129380657029927</v>
          </cell>
          <cell r="X21">
            <v>-0.40980104749010948</v>
          </cell>
          <cell r="AB21">
            <v>-0.19200779559107062</v>
          </cell>
          <cell r="AC21">
            <v>0.22987548695678583</v>
          </cell>
          <cell r="AD21">
            <v>1.1644224606416849</v>
          </cell>
          <cell r="AE21">
            <v>2.019602190387328</v>
          </cell>
          <cell r="AF21">
            <v>2.8031725449638962</v>
          </cell>
          <cell r="AG21">
            <v>3.5216474109333227</v>
          </cell>
          <cell r="AH21">
            <v>4.1795416392619167</v>
          </cell>
          <cell r="AI21">
            <v>4.780724424536448</v>
          </cell>
          <cell r="AJ21">
            <v>5.3292576628890753</v>
          </cell>
          <cell r="AK21">
            <v>5.828221001050947</v>
          </cell>
          <cell r="AL21">
            <v>6.2808949003222381</v>
          </cell>
          <cell r="AM21">
            <v>6.6897726618228113</v>
          </cell>
          <cell r="AN21">
            <v>7.0585970471536719</v>
          </cell>
          <cell r="AO21">
            <v>7.3897774979011146</v>
          </cell>
          <cell r="AP21">
            <v>7.686130577621622</v>
          </cell>
        </row>
        <row r="22">
          <cell r="B22" t="str">
            <v>Net FDI (negative = inflow)</v>
          </cell>
          <cell r="C22">
            <v>0</v>
          </cell>
          <cell r="D22">
            <v>0</v>
          </cell>
          <cell r="E22">
            <v>0</v>
          </cell>
          <cell r="F22">
            <v>-0.26145073473865721</v>
          </cell>
          <cell r="G22">
            <v>-0.1422134293894006</v>
          </cell>
          <cell r="H22">
            <v>-0.14878139081333555</v>
          </cell>
          <cell r="I22">
            <v>-0.28933905998309417</v>
          </cell>
          <cell r="J22">
            <v>-0.72402800504267406</v>
          </cell>
          <cell r="K22">
            <v>-0.20233461302866912</v>
          </cell>
          <cell r="L22">
            <v>-5.5610423959548808E-2</v>
          </cell>
          <cell r="M22">
            <v>-0.13563228012219383</v>
          </cell>
          <cell r="O22">
            <v>-0.19593899370775733</v>
          </cell>
          <cell r="Q22">
            <v>0.20786044097634393</v>
          </cell>
          <cell r="S22">
            <v>-0.26702932241112309</v>
          </cell>
          <cell r="T22">
            <v>-0.33344584021252582</v>
          </cell>
          <cell r="U22">
            <v>-0.33429036323543648</v>
          </cell>
          <cell r="V22">
            <v>-0.42963297752499008</v>
          </cell>
          <cell r="W22">
            <v>-0.60794110044038052</v>
          </cell>
          <cell r="X22">
            <v>-0.63038078322231317</v>
          </cell>
          <cell r="AB22">
            <v>-0.65354045290335216</v>
          </cell>
          <cell r="AC22">
            <v>-0.67628409233047604</v>
          </cell>
          <cell r="AD22">
            <v>-0.69981922543192887</v>
          </cell>
          <cell r="AE22">
            <v>-0.72417339671036185</v>
          </cell>
          <cell r="AF22">
            <v>-0.74937510923531214</v>
          </cell>
          <cell r="AG22">
            <v>-0.77545385800196265</v>
          </cell>
          <cell r="AH22">
            <v>-0.8024401644508109</v>
          </cell>
          <cell r="AI22">
            <v>-0.83036561218864224</v>
          </cell>
          <cell r="AJ22">
            <v>-0.8592628839526204</v>
          </cell>
          <cell r="AK22">
            <v>-0.88916579986074873</v>
          </cell>
          <cell r="AL22">
            <v>-0.92010935699347574</v>
          </cell>
          <cell r="AM22">
            <v>-0.95212977035276514</v>
          </cell>
          <cell r="AN22">
            <v>-0.98526451524656899</v>
          </cell>
          <cell r="AO22">
            <v>-1.0195523711483088</v>
          </cell>
          <cell r="AP22">
            <v>-1.0550334670826955</v>
          </cell>
          <cell r="AR22">
            <v>-0.83946467172600214</v>
          </cell>
        </row>
        <row r="23">
          <cell r="B23" t="str">
            <v>Endogenous debt dynamics 2/</v>
          </cell>
          <cell r="C23" t="str">
            <v>...</v>
          </cell>
          <cell r="D23">
            <v>7.6191542591719834</v>
          </cell>
          <cell r="E23">
            <v>-5.9405482339008895</v>
          </cell>
          <cell r="F23">
            <v>-9.4182549082926919</v>
          </cell>
          <cell r="G23">
            <v>-0.22289702019574242</v>
          </cell>
          <cell r="H23">
            <v>-4.1094555507597352</v>
          </cell>
          <cell r="I23">
            <v>-2.5993870257826344</v>
          </cell>
          <cell r="J23">
            <v>-2.5040066938339769</v>
          </cell>
          <cell r="K23">
            <v>1.6713876254147184</v>
          </cell>
          <cell r="L23">
            <v>3.2720195351494161</v>
          </cell>
          <cell r="M23">
            <v>1.662651508385891</v>
          </cell>
          <cell r="S23">
            <v>0.41842732435644547</v>
          </cell>
          <cell r="T23">
            <v>1.7691472702278981</v>
          </cell>
          <cell r="U23">
            <v>-0.5170728644291297</v>
          </cell>
          <cell r="V23">
            <v>-0.58966634459592093</v>
          </cell>
          <cell r="W23">
            <v>-0.88025737357817202</v>
          </cell>
          <cell r="X23">
            <v>-0.88359298069590375</v>
          </cell>
          <cell r="AB23">
            <v>-0.81334503236633882</v>
          </cell>
          <cell r="AC23">
            <v>-0.73425117794077521</v>
          </cell>
          <cell r="AD23">
            <v>-0.6792499638687638</v>
          </cell>
          <cell r="AE23">
            <v>-0.62248284947184629</v>
          </cell>
          <cell r="AF23">
            <v>-0.56765616407604924</v>
          </cell>
          <cell r="AG23">
            <v>-0.51664323027127923</v>
          </cell>
          <cell r="AH23">
            <v>-0.4698784636396211</v>
          </cell>
          <cell r="AI23">
            <v>-0.42617135339375234</v>
          </cell>
          <cell r="AJ23">
            <v>-0.38585511934493388</v>
          </cell>
          <cell r="AK23">
            <v>-0.34868546171251003</v>
          </cell>
          <cell r="AL23">
            <v>-0.3144488119987261</v>
          </cell>
          <cell r="AM23">
            <v>-0.28289090917703436</v>
          </cell>
          <cell r="AN23">
            <v>-0.25455185138182168</v>
          </cell>
          <cell r="AO23">
            <v>-0.22876192063203038</v>
          </cell>
          <cell r="AP23">
            <v>-0.20515423712958608</v>
          </cell>
        </row>
        <row r="24">
          <cell r="B24" t="str">
            <v>Denominator: 1+g+r+gr</v>
          </cell>
          <cell r="C24" t="str">
            <v>...</v>
          </cell>
          <cell r="D24">
            <v>0.83001008723460445</v>
          </cell>
          <cell r="E24">
            <v>1.1493678571564143</v>
          </cell>
          <cell r="F24">
            <v>1.3045200186517474</v>
          </cell>
          <cell r="G24">
            <v>1.0185945989124043</v>
          </cell>
          <cell r="H24">
            <v>1.1656768492820415</v>
          </cell>
          <cell r="I24">
            <v>1.1065825180820434</v>
          </cell>
          <cell r="J24">
            <v>1.1141936647356547</v>
          </cell>
          <cell r="K24">
            <v>0.9542318173715576</v>
          </cell>
          <cell r="L24">
            <v>0.909607401913749</v>
          </cell>
          <cell r="M24">
            <v>0.96352060281817453</v>
          </cell>
          <cell r="S24">
            <v>0.84294813433411819</v>
          </cell>
          <cell r="T24">
            <v>1.2320271919095498</v>
          </cell>
          <cell r="U24">
            <v>1.2468421052631578</v>
          </cell>
          <cell r="V24">
            <v>1.0374447671163454</v>
          </cell>
          <cell r="W24">
            <v>1.0600524718935083</v>
          </cell>
          <cell r="X24">
            <v>1.0608432685178781</v>
          </cell>
          <cell r="AB24">
            <v>1.0610190363336081</v>
          </cell>
          <cell r="AC24">
            <v>1.0630066659062998</v>
          </cell>
          <cell r="AD24">
            <v>1.0630066659062996</v>
          </cell>
          <cell r="AE24">
            <v>1.0630066659062996</v>
          </cell>
          <cell r="AF24">
            <v>1.0630066659062996</v>
          </cell>
          <cell r="AG24">
            <v>1.0630066659062996</v>
          </cell>
          <cell r="AH24">
            <v>1.0630066659062996</v>
          </cell>
          <cell r="AI24">
            <v>1.0630066659062998</v>
          </cell>
          <cell r="AJ24">
            <v>1.0630066659062996</v>
          </cell>
          <cell r="AK24">
            <v>1.0630066659062996</v>
          </cell>
          <cell r="AL24">
            <v>1.0630066659062996</v>
          </cell>
          <cell r="AM24">
            <v>1.0630066659062996</v>
          </cell>
          <cell r="AN24">
            <v>1.0630066659062998</v>
          </cell>
          <cell r="AO24">
            <v>1.0630066659062998</v>
          </cell>
          <cell r="AP24">
            <v>1.0630066659062993</v>
          </cell>
        </row>
        <row r="25">
          <cell r="B25" t="str">
            <v>Contribution from nominal interest rate</v>
          </cell>
          <cell r="C25" t="str">
            <v>...</v>
          </cell>
          <cell r="D25">
            <v>5.2974537937055697E-3</v>
          </cell>
          <cell r="E25">
            <v>0</v>
          </cell>
          <cell r="F25">
            <v>0.69955736410650537</v>
          </cell>
          <cell r="G25">
            <v>0.28095827676310836</v>
          </cell>
          <cell r="H25">
            <v>0.35409969323099633</v>
          </cell>
          <cell r="I25">
            <v>0.34717858343964791</v>
          </cell>
          <cell r="J25">
            <v>0.48843679795877365</v>
          </cell>
          <cell r="K25">
            <v>0.34872370555491128</v>
          </cell>
          <cell r="L25">
            <v>0.30500171443717417</v>
          </cell>
          <cell r="M25">
            <v>0.38908825772489636</v>
          </cell>
          <cell r="S25">
            <v>0.57201133104552448</v>
          </cell>
          <cell r="T25">
            <v>0.49075357725129393</v>
          </cell>
          <cell r="U25">
            <v>0.3633204771860864</v>
          </cell>
          <cell r="V25">
            <v>0.29132759559727578</v>
          </cell>
          <cell r="W25">
            <v>0.27749841605001485</v>
          </cell>
          <cell r="X25">
            <v>0.27666075404268975</v>
          </cell>
          <cell r="AB25">
            <v>0.2491555462184433</v>
          </cell>
          <cell r="AC25">
            <v>0.23438756708643765</v>
          </cell>
          <cell r="AD25">
            <v>0.20292096749086011</v>
          </cell>
          <cell r="AE25">
            <v>0.17869277921447099</v>
          </cell>
          <cell r="AF25">
            <v>0.15859217715591109</v>
          </cell>
          <cell r="AG25">
            <v>0.1404694462191011</v>
          </cell>
          <cell r="AH25">
            <v>0.12390794969358804</v>
          </cell>
          <cell r="AI25">
            <v>0.108886659474554</v>
          </cell>
          <cell r="AJ25">
            <v>9.4956761677663565E-2</v>
          </cell>
          <cell r="AK25">
            <v>8.2430681352612195E-2</v>
          </cell>
          <cell r="AL25">
            <v>7.1212255303152713E-2</v>
          </cell>
          <cell r="AM25">
            <v>6.1797156314831181E-2</v>
          </cell>
          <cell r="AN25">
            <v>5.3247981380557967E-2</v>
          </cell>
          <cell r="AO25">
            <v>4.578804444222874E-2</v>
          </cell>
          <cell r="AP25">
            <v>3.9071291354329948E-2</v>
          </cell>
        </row>
        <row r="26">
          <cell r="B26" t="str">
            <v xml:space="preserve">Contribution from real GDP growth </v>
          </cell>
          <cell r="C26" t="str">
            <v>...</v>
          </cell>
          <cell r="D26">
            <v>2.4325194564552648</v>
          </cell>
          <cell r="E26">
            <v>4.7501530605975422</v>
          </cell>
          <cell r="F26">
            <v>-3.2865694705071307</v>
          </cell>
          <cell r="G26">
            <v>-1.1225782394488819</v>
          </cell>
          <cell r="H26">
            <v>-0.72868577971850168</v>
          </cell>
          <cell r="I26">
            <v>-0.60318876435295221</v>
          </cell>
          <cell r="J26">
            <v>-0.71021987737130698</v>
          </cell>
          <cell r="K26">
            <v>-0.25144030942707085</v>
          </cell>
          <cell r="L26">
            <v>0.34292562101651181</v>
          </cell>
          <cell r="M26">
            <v>0.19119775213248408</v>
          </cell>
          <cell r="S26">
            <v>-0.15358400668907901</v>
          </cell>
          <cell r="T26">
            <v>1.2783936929766042</v>
          </cell>
          <cell r="U26">
            <v>-0.8803933416152161</v>
          </cell>
          <cell r="V26">
            <v>-0.88099394019319666</v>
          </cell>
          <cell r="W26">
            <v>-1.1577557896281869</v>
          </cell>
          <cell r="X26">
            <v>-1.1602537347385935</v>
          </cell>
          <cell r="AB26">
            <v>-1.0625005785847821</v>
          </cell>
          <cell r="AC26">
            <v>-0.96863874502721292</v>
          </cell>
          <cell r="AD26">
            <v>-0.88217093135962388</v>
          </cell>
          <cell r="AE26">
            <v>-0.80117562868631731</v>
          </cell>
          <cell r="AF26">
            <v>-0.72624834123196036</v>
          </cell>
          <cell r="AG26">
            <v>-0.6571126764903803</v>
          </cell>
          <cell r="AH26">
            <v>-0.59378641333320914</v>
          </cell>
          <cell r="AI26">
            <v>-0.53505801286830634</v>
          </cell>
          <cell r="AJ26">
            <v>-0.48081188102259742</v>
          </cell>
          <cell r="AK26">
            <v>-0.43111614306512225</v>
          </cell>
          <cell r="AL26">
            <v>-0.38566106730187882</v>
          </cell>
          <cell r="AM26">
            <v>-0.34468806549186554</v>
          </cell>
          <cell r="AN26">
            <v>-0.30779983276237965</v>
          </cell>
          <cell r="AO26">
            <v>-0.27454996507425911</v>
          </cell>
          <cell r="AP26">
            <v>-0.24422552848391604</v>
          </cell>
        </row>
        <row r="27">
          <cell r="B27" t="str">
            <v xml:space="preserve">Contribution from price and exchange rate changes </v>
          </cell>
          <cell r="C27" t="str">
            <v>...</v>
          </cell>
          <cell r="D27">
            <v>5.1813373489230132</v>
          </cell>
          <cell r="E27">
            <v>-10.690701294498432</v>
          </cell>
          <cell r="F27">
            <v>-6.8312428018920661</v>
          </cell>
          <cell r="G27">
            <v>0.61872294249003112</v>
          </cell>
          <cell r="H27">
            <v>-3.7348694642722302</v>
          </cell>
          <cell r="I27">
            <v>-2.3433768448693302</v>
          </cell>
          <cell r="J27">
            <v>-2.2822236144214436</v>
          </cell>
          <cell r="K27">
            <v>1.5741042292868779</v>
          </cell>
          <cell r="L27">
            <v>2.6240921996957303</v>
          </cell>
          <cell r="M27">
            <v>1.0823654985285107</v>
          </cell>
          <cell r="S27" t="str">
            <v>…</v>
          </cell>
          <cell r="T27" t="str">
            <v>…</v>
          </cell>
          <cell r="U27" t="str">
            <v>…</v>
          </cell>
          <cell r="V27" t="str">
            <v>…</v>
          </cell>
          <cell r="W27" t="str">
            <v>…</v>
          </cell>
          <cell r="X27" t="str">
            <v>…</v>
          </cell>
          <cell r="AB27" t="str">
            <v>…</v>
          </cell>
          <cell r="AC27" t="str">
            <v>…</v>
          </cell>
          <cell r="AD27" t="str">
            <v>…</v>
          </cell>
          <cell r="AE27" t="str">
            <v>…</v>
          </cell>
          <cell r="AF27" t="str">
            <v>…</v>
          </cell>
          <cell r="AG27" t="str">
            <v>…</v>
          </cell>
          <cell r="AH27" t="str">
            <v>…</v>
          </cell>
          <cell r="AI27" t="str">
            <v>…</v>
          </cell>
          <cell r="AJ27" t="str">
            <v>…</v>
          </cell>
          <cell r="AK27" t="str">
            <v>…</v>
          </cell>
          <cell r="AL27" t="str">
            <v>…</v>
          </cell>
          <cell r="AM27" t="str">
            <v>…</v>
          </cell>
          <cell r="AN27" t="str">
            <v>…</v>
          </cell>
          <cell r="AO27" t="str">
            <v>…</v>
          </cell>
          <cell r="AP27" t="str">
            <v>…</v>
          </cell>
        </row>
        <row r="28">
          <cell r="B28" t="str">
            <v>Residual (3-4) 3/</v>
          </cell>
          <cell r="C28" t="str">
            <v>...</v>
          </cell>
          <cell r="D28">
            <v>-2.7546802773336445</v>
          </cell>
          <cell r="E28">
            <v>4.3370904990994035</v>
          </cell>
          <cell r="F28">
            <v>-4.7449767084198875</v>
          </cell>
          <cell r="G28">
            <v>5.5879460202028133</v>
          </cell>
          <cell r="H28">
            <v>-3.0904457235434002</v>
          </cell>
          <cell r="I28">
            <v>-3.6703578164498452</v>
          </cell>
          <cell r="J28">
            <v>-5.1009161072530578</v>
          </cell>
          <cell r="K28">
            <v>0.18821582259716285</v>
          </cell>
          <cell r="L28">
            <v>-1.1452310584997027</v>
          </cell>
          <cell r="M28">
            <v>0.36046570014607671</v>
          </cell>
          <cell r="S28">
            <v>9.1880096792583501</v>
          </cell>
          <cell r="T28">
            <v>-8.615772067819826</v>
          </cell>
          <cell r="U28">
            <v>-5.3003965161212756</v>
          </cell>
          <cell r="V28">
            <v>0.77340360320385504</v>
          </cell>
          <cell r="W28">
            <v>1.063321694090293</v>
          </cell>
          <cell r="X28">
            <v>-1.6241485070292867</v>
          </cell>
          <cell r="AB28">
            <v>-1.6558428749156273</v>
          </cell>
          <cell r="AC28">
            <v>-1.4527285699085011</v>
          </cell>
          <cell r="AD28">
            <v>-1.739604155553121</v>
          </cell>
          <cell r="AE28">
            <v>-1.9359366247077394</v>
          </cell>
          <cell r="AF28">
            <v>-2.0686833469391464</v>
          </cell>
          <cell r="AG28">
            <v>-2.1344041558943512</v>
          </cell>
          <cell r="AH28">
            <v>-2.1695874847039245</v>
          </cell>
          <cell r="AI28">
            <v>-2.1499084030161972</v>
          </cell>
          <cell r="AJ28">
            <v>-2.0739549600182876</v>
          </cell>
          <cell r="AK28">
            <v>-1.9548357812002732</v>
          </cell>
          <cell r="AL28">
            <v>-1.7811424146297452</v>
          </cell>
          <cell r="AM28">
            <v>-1.5723417090224308</v>
          </cell>
          <cell r="AN28">
            <v>-1.3326873284340124</v>
          </cell>
          <cell r="AO28">
            <v>-1.0720884456507516</v>
          </cell>
          <cell r="AP28">
            <v>-0.78188456471098888</v>
          </cell>
        </row>
        <row r="29">
          <cell r="B29" t="str">
            <v>o/w exceptional financing</v>
          </cell>
          <cell r="C29" t="str">
            <v>...</v>
          </cell>
          <cell r="D29">
            <v>-2.2302318953944575</v>
          </cell>
          <cell r="E29">
            <v>-1.7007295717023154</v>
          </cell>
          <cell r="F29">
            <v>0.28618264904008833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-0.15175096697928547</v>
          </cell>
          <cell r="L29" t="str">
            <v>...</v>
          </cell>
          <cell r="M29" t="str">
            <v>...</v>
          </cell>
          <cell r="S29" t="str">
            <v>...</v>
          </cell>
          <cell r="T29" t="str">
            <v>...</v>
          </cell>
          <cell r="U29" t="str">
            <v>...</v>
          </cell>
          <cell r="V29" t="str">
            <v>...</v>
          </cell>
          <cell r="W29" t="str">
            <v>...</v>
          </cell>
          <cell r="X29" t="str">
            <v>...</v>
          </cell>
          <cell r="AB29" t="str">
            <v>...</v>
          </cell>
          <cell r="AC29" t="str">
            <v>...</v>
          </cell>
          <cell r="AD29" t="str">
            <v>...</v>
          </cell>
          <cell r="AE29" t="str">
            <v>...</v>
          </cell>
          <cell r="AF29" t="str">
            <v>...</v>
          </cell>
          <cell r="AG29" t="str">
            <v>...</v>
          </cell>
          <cell r="AH29" t="str">
            <v>...</v>
          </cell>
          <cell r="AI29" t="str">
            <v>...</v>
          </cell>
          <cell r="AJ29" t="str">
            <v>...</v>
          </cell>
          <cell r="AK29" t="str">
            <v>...</v>
          </cell>
          <cell r="AL29" t="str">
            <v>...</v>
          </cell>
          <cell r="AM29" t="str">
            <v>...</v>
          </cell>
          <cell r="AN29" t="str">
            <v>...</v>
          </cell>
          <cell r="AO29" t="str">
            <v>...</v>
          </cell>
          <cell r="AP29" t="str">
            <v>...</v>
          </cell>
        </row>
        <row r="31">
          <cell r="B31" t="str">
            <v>NPV of external debt 4/</v>
          </cell>
          <cell r="C31" t="str">
            <v>...</v>
          </cell>
          <cell r="D31" t="str">
            <v>...</v>
          </cell>
          <cell r="E31" t="str">
            <v>...</v>
          </cell>
          <cell r="F31" t="str">
            <v>...</v>
          </cell>
          <cell r="G31" t="str">
            <v>...</v>
          </cell>
          <cell r="H31" t="str">
            <v>...</v>
          </cell>
          <cell r="I31" t="str">
            <v>...</v>
          </cell>
          <cell r="J31" t="str">
            <v>...</v>
          </cell>
          <cell r="K31" t="str">
            <v>...</v>
          </cell>
          <cell r="L31" t="str">
            <v>...</v>
          </cell>
          <cell r="M31">
            <v>25.325794324824464</v>
          </cell>
          <cell r="S31">
            <v>30.938969146295221</v>
          </cell>
          <cell r="T31">
            <v>26.192644960455187</v>
          </cell>
          <cell r="U31">
            <v>21.764378271947514</v>
          </cell>
          <cell r="V31">
            <v>22.429687381054489</v>
          </cell>
          <cell r="W31">
            <v>21.616616570291754</v>
          </cell>
          <cell r="X31">
            <v>21.500687869067793</v>
          </cell>
          <cell r="AB31">
            <v>21.296497897100959</v>
          </cell>
          <cell r="AC31">
            <v>20.890283726377572</v>
          </cell>
          <cell r="AD31">
            <v>20.350505198512401</v>
          </cell>
          <cell r="AE31">
            <v>19.810831715075921</v>
          </cell>
          <cell r="AF31">
            <v>19.255642750485048</v>
          </cell>
          <cell r="AG31">
            <v>18.701758463013007</v>
          </cell>
          <cell r="AH31">
            <v>18.132012784996689</v>
          </cell>
          <cell r="AI31">
            <v>17.537323009118598</v>
          </cell>
          <cell r="AJ31">
            <v>16.910972530000919</v>
          </cell>
          <cell r="AK31">
            <v>16.273061644040276</v>
          </cell>
          <cell r="AL31">
            <v>15.634546422661936</v>
          </cell>
          <cell r="AM31">
            <v>14.998986012856646</v>
          </cell>
          <cell r="AN31">
            <v>14.365661625099776</v>
          </cell>
          <cell r="AO31">
            <v>13.726890427799402</v>
          </cell>
          <cell r="AP31">
            <v>13.085259874238611</v>
          </cell>
        </row>
        <row r="32">
          <cell r="B32" t="str">
            <v xml:space="preserve">In percent of exports 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 t="str">
            <v>...</v>
          </cell>
          <cell r="H32" t="str">
            <v>...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M32">
            <v>200.86574773251269</v>
          </cell>
          <cell r="S32">
            <v>195.89790472142911</v>
          </cell>
          <cell r="T32">
            <v>187.76010621499296</v>
          </cell>
          <cell r="U32">
            <v>177.78271139231032</v>
          </cell>
          <cell r="V32">
            <v>188.3675532333942</v>
          </cell>
          <cell r="W32">
            <v>178.384894406803</v>
          </cell>
          <cell r="X32">
            <v>174.2558660959433</v>
          </cell>
          <cell r="AB32">
            <v>169.28478024790743</v>
          </cell>
          <cell r="AC32">
            <v>163.26833034660123</v>
          </cell>
          <cell r="AD32">
            <v>156.37981630289718</v>
          </cell>
          <cell r="AE32">
            <v>149.67735607888829</v>
          </cell>
          <cell r="AF32">
            <v>143.04059396016984</v>
          </cell>
          <cell r="AG32">
            <v>136.59399881626925</v>
          </cell>
          <cell r="AH32">
            <v>130.20962340570378</v>
          </cell>
          <cell r="AI32">
            <v>123.82497755139778</v>
          </cell>
          <cell r="AJ32">
            <v>117.39819822041142</v>
          </cell>
          <cell r="AK32">
            <v>111.0733851040615</v>
          </cell>
          <cell r="AL32">
            <v>104.92377685686907</v>
          </cell>
          <cell r="AM32">
            <v>98.968826232739985</v>
          </cell>
          <cell r="AN32">
            <v>93.198740386897683</v>
          </cell>
          <cell r="AO32">
            <v>87.559740899397127</v>
          </cell>
          <cell r="AP32">
            <v>82.065863508863146</v>
          </cell>
        </row>
        <row r="33">
          <cell r="B33" t="str">
            <v>NPV of PPG external debt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 t="str">
            <v>...</v>
          </cell>
          <cell r="H33" t="str">
            <v>...</v>
          </cell>
          <cell r="I33" t="str">
            <v>...</v>
          </cell>
          <cell r="J33" t="str">
            <v>...</v>
          </cell>
          <cell r="K33" t="str">
            <v>...</v>
          </cell>
          <cell r="L33" t="str">
            <v>...</v>
          </cell>
          <cell r="M33">
            <v>25.325794324824464</v>
          </cell>
          <cell r="S33">
            <v>30.938969146295221</v>
          </cell>
          <cell r="T33">
            <v>26.192644960455187</v>
          </cell>
          <cell r="U33">
            <v>21.764378271947514</v>
          </cell>
          <cell r="V33">
            <v>22.429687381054489</v>
          </cell>
          <cell r="W33">
            <v>21.616616570291754</v>
          </cell>
          <cell r="X33">
            <v>21.500687869067793</v>
          </cell>
          <cell r="AB33">
            <v>21.296497897100959</v>
          </cell>
          <cell r="AC33">
            <v>20.890283726377572</v>
          </cell>
          <cell r="AD33">
            <v>20.350505198512401</v>
          </cell>
          <cell r="AE33">
            <v>19.810831715075921</v>
          </cell>
          <cell r="AF33">
            <v>19.255642750485048</v>
          </cell>
          <cell r="AG33">
            <v>18.701758463013007</v>
          </cell>
          <cell r="AH33">
            <v>18.132012784996689</v>
          </cell>
          <cell r="AI33">
            <v>17.537323009118598</v>
          </cell>
          <cell r="AJ33">
            <v>16.910972530000919</v>
          </cell>
          <cell r="AK33">
            <v>16.273061644040276</v>
          </cell>
          <cell r="AL33">
            <v>15.634546422661936</v>
          </cell>
          <cell r="AM33">
            <v>14.998986012856646</v>
          </cell>
          <cell r="AN33">
            <v>14.365661625099776</v>
          </cell>
          <cell r="AO33">
            <v>13.726890427799402</v>
          </cell>
          <cell r="AP33">
            <v>13.085259874238611</v>
          </cell>
        </row>
        <row r="34">
          <cell r="B34" t="str">
            <v xml:space="preserve">In percent of exports 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 t="str">
            <v>...</v>
          </cell>
          <cell r="H34" t="str">
            <v>...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M34">
            <v>200.86574773251269</v>
          </cell>
          <cell r="S34">
            <v>195.89790472142911</v>
          </cell>
          <cell r="T34">
            <v>187.76010621499296</v>
          </cell>
          <cell r="U34">
            <v>177.78271139231032</v>
          </cell>
          <cell r="V34">
            <v>188.3675532333942</v>
          </cell>
          <cell r="W34">
            <v>178.384894406803</v>
          </cell>
          <cell r="X34">
            <v>174.2558660959433</v>
          </cell>
          <cell r="AB34">
            <v>169.28478024790743</v>
          </cell>
          <cell r="AC34">
            <v>163.26833034660123</v>
          </cell>
          <cell r="AD34">
            <v>156.37981630289718</v>
          </cell>
          <cell r="AE34">
            <v>149.67735607888829</v>
          </cell>
          <cell r="AF34">
            <v>143.04059396016984</v>
          </cell>
          <cell r="AG34">
            <v>136.59399881626925</v>
          </cell>
          <cell r="AH34">
            <v>130.20962340570378</v>
          </cell>
          <cell r="AI34">
            <v>123.82497755139778</v>
          </cell>
          <cell r="AJ34">
            <v>117.39819822041142</v>
          </cell>
          <cell r="AK34">
            <v>111.0733851040615</v>
          </cell>
          <cell r="AL34">
            <v>104.92377685686907</v>
          </cell>
          <cell r="AM34">
            <v>98.968826232739985</v>
          </cell>
          <cell r="AN34">
            <v>93.198740386897683</v>
          </cell>
          <cell r="AO34">
            <v>87.559740899397127</v>
          </cell>
          <cell r="AP34">
            <v>82.065863508863146</v>
          </cell>
        </row>
        <row r="35">
          <cell r="B35" t="str">
            <v>Debt service-to-exports ratio (in percent)</v>
          </cell>
          <cell r="C35">
            <v>0.34749308063633727</v>
          </cell>
          <cell r="D35">
            <v>5.3879215097983296E-2</v>
          </cell>
          <cell r="E35">
            <v>0</v>
          </cell>
          <cell r="F35">
            <v>15.665146353149504</v>
          </cell>
          <cell r="G35">
            <v>8.1512886102371063</v>
          </cell>
          <cell r="H35">
            <v>8.1120359368424229</v>
          </cell>
          <cell r="I35">
            <v>7.9507132996409409</v>
          </cell>
          <cell r="J35">
            <v>8.4641900078537304</v>
          </cell>
          <cell r="K35">
            <v>8.4266957791691368</v>
          </cell>
          <cell r="L35">
            <v>8.6961290171427716</v>
          </cell>
          <cell r="M35">
            <v>11.031073021130025</v>
          </cell>
          <cell r="S35">
            <v>12.120390063512025</v>
          </cell>
          <cell r="T35">
            <v>10.106756035727035</v>
          </cell>
          <cell r="U35">
            <v>9.8204941323729038</v>
          </cell>
          <cell r="V35">
            <v>9.3054611947028203</v>
          </cell>
          <cell r="W35">
            <v>8.9256147061537572</v>
          </cell>
          <cell r="X35">
            <v>8.7173898228807669</v>
          </cell>
          <cell r="AB35">
            <v>8.3245296345517463</v>
          </cell>
          <cell r="AC35">
            <v>7.6996610339907203</v>
          </cell>
          <cell r="AD35">
            <v>7.4216587400801171</v>
          </cell>
          <cell r="AE35">
            <v>6.8595801272109558</v>
          </cell>
          <cell r="AF35">
            <v>6.3285035603497759</v>
          </cell>
          <cell r="AG35">
            <v>5.7576879490873818</v>
          </cell>
          <cell r="AH35">
            <v>5.3809629308289892</v>
          </cell>
          <cell r="AI35">
            <v>4.9966918189181593</v>
          </cell>
          <cell r="AJ35">
            <v>4.5698000841521607</v>
          </cell>
          <cell r="AK35">
            <v>4.1726735052123614</v>
          </cell>
          <cell r="AL35">
            <v>3.7084846717591842</v>
          </cell>
          <cell r="AM35">
            <v>3.2936870854276448</v>
          </cell>
          <cell r="AN35">
            <v>2.9326098392201199</v>
          </cell>
          <cell r="AO35">
            <v>2.673971270495958</v>
          </cell>
          <cell r="AP35">
            <v>2.4450774780692606</v>
          </cell>
        </row>
        <row r="36">
          <cell r="B36" t="str">
            <v>PPG debt service-to-exports ratio (in percent)</v>
          </cell>
          <cell r="C36">
            <v>0.34749308063633727</v>
          </cell>
          <cell r="D36">
            <v>5.3879215097983296E-2</v>
          </cell>
          <cell r="E36">
            <v>0</v>
          </cell>
          <cell r="F36">
            <v>15.665146353149504</v>
          </cell>
          <cell r="G36">
            <v>8.1512886102371063</v>
          </cell>
          <cell r="H36">
            <v>8.1120359368424229</v>
          </cell>
          <cell r="I36">
            <v>7.9507132996409409</v>
          </cell>
          <cell r="J36">
            <v>8.4641900078537304</v>
          </cell>
          <cell r="K36">
            <v>8.4266957791691368</v>
          </cell>
          <cell r="L36">
            <v>8.6961290171427716</v>
          </cell>
          <cell r="M36">
            <v>11.031073021130025</v>
          </cell>
          <cell r="S36">
            <v>12.120390063512025</v>
          </cell>
          <cell r="T36">
            <v>10.106756035727035</v>
          </cell>
          <cell r="U36">
            <v>9.8204941323729038</v>
          </cell>
          <cell r="V36">
            <v>9.3054611947028203</v>
          </cell>
          <cell r="W36">
            <v>8.9256147061537572</v>
          </cell>
          <cell r="X36">
            <v>8.7173898228807669</v>
          </cell>
          <cell r="AB36">
            <v>8.3245296345517463</v>
          </cell>
          <cell r="AC36">
            <v>7.6996610339907203</v>
          </cell>
          <cell r="AD36">
            <v>7.4216587400801171</v>
          </cell>
          <cell r="AE36">
            <v>6.8595801272109558</v>
          </cell>
          <cell r="AF36">
            <v>6.3285035603497759</v>
          </cell>
          <cell r="AG36">
            <v>5.7576879490873818</v>
          </cell>
          <cell r="AH36">
            <v>5.3809629308289892</v>
          </cell>
          <cell r="AI36">
            <v>4.9966918189181593</v>
          </cell>
          <cell r="AJ36">
            <v>4.5698000841521607</v>
          </cell>
          <cell r="AK36">
            <v>4.1726735052123614</v>
          </cell>
          <cell r="AL36">
            <v>3.7084846717591842</v>
          </cell>
          <cell r="AM36">
            <v>3.2936870854276448</v>
          </cell>
          <cell r="AN36">
            <v>2.9326098392201199</v>
          </cell>
          <cell r="AO36">
            <v>2.673971270495958</v>
          </cell>
          <cell r="AP36">
            <v>2.4450774780692606</v>
          </cell>
        </row>
        <row r="37">
          <cell r="B37" t="str">
            <v>Total gross financing need (billions of U.S. dollars)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>
            <v>-1.9999979544430849E-2</v>
          </cell>
          <cell r="H37">
            <v>0.2453585942167173</v>
          </cell>
          <cell r="I37">
            <v>0.21939406090552219</v>
          </cell>
          <cell r="J37">
            <v>0.29265276554493852</v>
          </cell>
          <cell r="K37">
            <v>5.9009727119133236E-2</v>
          </cell>
          <cell r="L37">
            <v>9.8003483154804449E-2</v>
          </cell>
          <cell r="M37">
            <v>6.2549920356005193E-2</v>
          </cell>
          <cell r="S37">
            <v>3.5133044912680274E-2</v>
          </cell>
          <cell r="T37">
            <v>-4.4518147518571582E-3</v>
          </cell>
          <cell r="U37">
            <v>4.0178029656180579E-2</v>
          </cell>
          <cell r="V37">
            <v>5.3080829982409899E-2</v>
          </cell>
          <cell r="W37">
            <v>4.8738703165180718E-2</v>
          </cell>
          <cell r="X37">
            <v>5.2113342764048311E-2</v>
          </cell>
          <cell r="AB37">
            <v>5.9700474912113999E-2</v>
          </cell>
          <cell r="AC37">
            <v>5.1619112817009261E-2</v>
          </cell>
          <cell r="AD37">
            <v>7.7337557638260335E-2</v>
          </cell>
          <cell r="AE37">
            <v>9.8417326383754306E-2</v>
          </cell>
          <cell r="AF37">
            <v>0.11708928612715166</v>
          </cell>
          <cell r="AG37">
            <v>0.13241923759702492</v>
          </cell>
          <cell r="AH37">
            <v>0.14650108560459693</v>
          </cell>
          <cell r="AI37">
            <v>0.15693276293221509</v>
          </cell>
          <cell r="AJ37">
            <v>0.16276788654472829</v>
          </cell>
          <cell r="AK37">
            <v>0.16430812318005794</v>
          </cell>
          <cell r="AL37">
            <v>0.15956223941467873</v>
          </cell>
          <cell r="AM37">
            <v>0.14946680917113486</v>
          </cell>
          <cell r="AN37">
            <v>0.13362654932360918</v>
          </cell>
          <cell r="AO37">
            <v>0.11236525154819005</v>
          </cell>
          <cell r="AP37">
            <v>8.3806275839737696E-2</v>
          </cell>
        </row>
        <row r="38">
          <cell r="B38" t="str">
            <v xml:space="preserve">Non-interest current account deficit that stabilizes debt ratio </v>
          </cell>
          <cell r="C38" t="str">
            <v>...</v>
          </cell>
          <cell r="D38">
            <v>-4.864473981838338</v>
          </cell>
          <cell r="E38">
            <v>1.603457734801486</v>
          </cell>
          <cell r="F38">
            <v>14.424682351451237</v>
          </cell>
          <cell r="G38">
            <v>-5.2228355706176703</v>
          </cell>
          <cell r="H38">
            <v>7.3486826651164714</v>
          </cell>
          <cell r="I38">
            <v>6.5590839022155736</v>
          </cell>
          <cell r="J38">
            <v>8.3289508061297095</v>
          </cell>
          <cell r="K38">
            <v>-1.6572688349832123</v>
          </cell>
          <cell r="L38">
            <v>-2.0711780526901649</v>
          </cell>
          <cell r="M38">
            <v>-1.8874849284097739</v>
          </cell>
          <cell r="S38">
            <v>-9.3394076812036708</v>
          </cell>
          <cell r="T38">
            <v>7.1800706378044534</v>
          </cell>
          <cell r="U38">
            <v>6.151759743785842</v>
          </cell>
          <cell r="V38">
            <v>0.24589571891705592</v>
          </cell>
          <cell r="W38">
            <v>0.42487677992825934</v>
          </cell>
          <cell r="X38">
            <v>3.1381222709475036</v>
          </cell>
          <cell r="AB38">
            <v>3.1227283601853184</v>
          </cell>
          <cell r="AC38">
            <v>2.8632638401797523</v>
          </cell>
          <cell r="AD38">
            <v>3.1186733448538138</v>
          </cell>
          <cell r="AE38">
            <v>3.2825928708899474</v>
          </cell>
          <cell r="AF38">
            <v>3.3857146202505075</v>
          </cell>
          <cell r="AG38">
            <v>3.4265012441675928</v>
          </cell>
          <cell r="AH38">
            <v>3.4419061127943564</v>
          </cell>
          <cell r="AI38">
            <v>3.4064453685985914</v>
          </cell>
          <cell r="AJ38">
            <v>3.319072963315842</v>
          </cell>
          <cell r="AK38">
            <v>3.1926870427735321</v>
          </cell>
          <cell r="AL38">
            <v>3.015700583621947</v>
          </cell>
          <cell r="AM38">
            <v>2.8073623885522303</v>
          </cell>
          <cell r="AN38">
            <v>2.572503695062403</v>
          </cell>
          <cell r="AO38">
            <v>2.3204027374310909</v>
          </cell>
          <cell r="AP38">
            <v>2.0420722689232704</v>
          </cell>
        </row>
        <row r="40">
          <cell r="B40" t="str">
            <v>Key macroeconomic assumptions</v>
          </cell>
        </row>
        <row r="42">
          <cell r="B42" t="str">
            <v>Real GDP growth (in percent)</v>
          </cell>
          <cell r="C42">
            <v>-5.3109998993551404</v>
          </cell>
          <cell r="D42">
            <v>-5.4309370503378362</v>
          </cell>
          <cell r="E42">
            <v>-11.94368189416296</v>
          </cell>
          <cell r="F42">
            <v>9.8917253010247119</v>
          </cell>
          <cell r="G42">
            <v>4.1428347059829784</v>
          </cell>
          <cell r="H42">
            <v>2.7047131154682713</v>
          </cell>
          <cell r="I42">
            <v>2.1818410281555733</v>
          </cell>
          <cell r="J42">
            <v>2.7102470201216367</v>
          </cell>
          <cell r="K42">
            <v>0.87005972032789813</v>
          </cell>
          <cell r="L42">
            <v>-1.0447506455010913</v>
          </cell>
          <cell r="M42">
            <v>-0.54765860562426827</v>
          </cell>
          <cell r="O42">
            <v>0.35343926954549143</v>
          </cell>
          <cell r="Q42">
            <v>5.8021158538458817</v>
          </cell>
          <cell r="S42">
            <v>0.35886647692118245</v>
          </cell>
          <cell r="T42">
            <v>-3.502322547506953</v>
          </cell>
          <cell r="U42">
            <v>3.0000000000000027</v>
          </cell>
          <cell r="V42">
            <v>3.0000000000000027</v>
          </cell>
          <cell r="W42">
            <v>4.0000000000000036</v>
          </cell>
          <cell r="X42">
            <v>4.0000000000000036</v>
          </cell>
          <cell r="Z42">
            <v>1.809423988235707</v>
          </cell>
          <cell r="AB42">
            <v>4.0000000000000036</v>
          </cell>
          <cell r="AC42">
            <v>4.0000000000000036</v>
          </cell>
          <cell r="AD42">
            <v>4.0000000000000258</v>
          </cell>
          <cell r="AE42">
            <v>3.9999999999999813</v>
          </cell>
          <cell r="AF42">
            <v>4.0000000000000036</v>
          </cell>
          <cell r="AG42">
            <v>4.0000000000000036</v>
          </cell>
          <cell r="AH42">
            <v>4.0000000000000036</v>
          </cell>
          <cell r="AI42">
            <v>4.0000000000000258</v>
          </cell>
          <cell r="AJ42">
            <v>4.0000000000000036</v>
          </cell>
          <cell r="AK42">
            <v>4.0000000000000036</v>
          </cell>
          <cell r="AL42">
            <v>4.0000000000000036</v>
          </cell>
          <cell r="AM42">
            <v>4.0000000000000036</v>
          </cell>
          <cell r="AN42">
            <v>4.0000000000000258</v>
          </cell>
          <cell r="AO42">
            <v>4.0000000000000036</v>
          </cell>
          <cell r="AP42">
            <v>4.0000000000000036</v>
          </cell>
          <cell r="AR42">
            <v>4.0000000000000053</v>
          </cell>
        </row>
        <row r="43">
          <cell r="B43" t="str">
            <v>GDP deflator in US dollar terms (change in percent)</v>
          </cell>
          <cell r="C43" t="str">
            <v>...</v>
          </cell>
          <cell r="D43">
            <v>-12.232387490567852</v>
          </cell>
          <cell r="E43">
            <v>30.526449649525556</v>
          </cell>
          <cell r="F43">
            <v>18.709576638122272</v>
          </cell>
          <cell r="G43">
            <v>-2.1925414467437898</v>
          </cell>
          <cell r="H43">
            <v>13.497892542818457</v>
          </cell>
          <cell r="I43">
            <v>8.2954179478065484</v>
          </cell>
          <cell r="J43">
            <v>8.4793092277712709</v>
          </cell>
          <cell r="K43">
            <v>-5.399895666042176</v>
          </cell>
          <cell r="L43">
            <v>-8.0789136657968932</v>
          </cell>
          <cell r="M43">
            <v>-3.1173535676391917</v>
          </cell>
          <cell r="O43">
            <v>4.8487554169254192</v>
          </cell>
          <cell r="Q43">
            <v>13.450724872915831</v>
          </cell>
          <cell r="S43">
            <v>-16.006610683674371</v>
          </cell>
          <cell r="T43">
            <v>27.674284442347474</v>
          </cell>
          <cell r="U43">
            <v>21.052631578947345</v>
          </cell>
          <cell r="V43">
            <v>0.722792923917015</v>
          </cell>
          <cell r="W43">
            <v>1.9281222974527168</v>
          </cell>
          <cell r="X43">
            <v>2.0041604344113617</v>
          </cell>
          <cell r="Z43">
            <v>6.2292301655669222</v>
          </cell>
          <cell r="AB43">
            <v>2.0210611859238448</v>
          </cell>
          <cell r="AC43">
            <v>2.2121794140672835</v>
          </cell>
          <cell r="AD43">
            <v>2.2121794140672391</v>
          </cell>
          <cell r="AE43">
            <v>2.2121794140672835</v>
          </cell>
          <cell r="AF43">
            <v>2.2121794140672613</v>
          </cell>
          <cell r="AG43">
            <v>2.2121794140672613</v>
          </cell>
          <cell r="AH43">
            <v>2.2121794140672613</v>
          </cell>
          <cell r="AI43">
            <v>2.2121794140672613</v>
          </cell>
          <cell r="AJ43">
            <v>2.2121794140672613</v>
          </cell>
          <cell r="AK43">
            <v>2.2121794140672613</v>
          </cell>
          <cell r="AL43">
            <v>2.2121794140672613</v>
          </cell>
          <cell r="AM43">
            <v>2.2121794140672613</v>
          </cell>
          <cell r="AN43">
            <v>2.2121794140672613</v>
          </cell>
          <cell r="AO43">
            <v>2.2121794140672835</v>
          </cell>
          <cell r="AP43">
            <v>2.2121794140672391</v>
          </cell>
          <cell r="AR43">
            <v>2.1994381988577012</v>
          </cell>
        </row>
        <row r="44">
          <cell r="B44" t="str">
            <v>Effective interest rate (percent) 5/</v>
          </cell>
          <cell r="C44">
            <v>4.7789643319259376E-2</v>
          </cell>
          <cell r="D44">
            <v>1.1827300293257655E-2</v>
          </cell>
          <cell r="E44">
            <v>0</v>
          </cell>
          <cell r="F44">
            <v>2.1054869949189663</v>
          </cell>
          <cell r="G44">
            <v>1.036866437459907</v>
          </cell>
          <cell r="H44">
            <v>1.3143361804523623</v>
          </cell>
          <cell r="I44">
            <v>1.255806676469055</v>
          </cell>
          <cell r="J44">
            <v>1.8639078099097446</v>
          </cell>
          <cell r="K44">
            <v>1.2066897722889465</v>
          </cell>
          <cell r="L44">
            <v>0.92921239624097463</v>
          </cell>
          <cell r="M44">
            <v>1.1144876459778712</v>
          </cell>
          <cell r="O44">
            <v>1.0838621214011084</v>
          </cell>
          <cell r="Q44">
            <v>0.7125235074023416</v>
          </cell>
          <cell r="S44">
            <v>1.3365694485811344</v>
          </cell>
          <cell r="T44">
            <v>1.3444820076317108</v>
          </cell>
          <cell r="U44">
            <v>1.2380391582227999</v>
          </cell>
          <cell r="V44">
            <v>0.9920417688686588</v>
          </cell>
          <cell r="W44">
            <v>0.9587459411941569</v>
          </cell>
          <cell r="X44">
            <v>0.95379397026469204</v>
          </cell>
          <cell r="Z44">
            <v>1.1372787157938589</v>
          </cell>
          <cell r="AB44">
            <v>0.93799683968289593</v>
          </cell>
          <cell r="AC44">
            <v>0.96790498331698671</v>
          </cell>
          <cell r="AD44">
            <v>0.92009818178032476</v>
          </cell>
          <cell r="AE44">
            <v>0.89215284547520046</v>
          </cell>
          <cell r="AF44">
            <v>0.87348730813972442</v>
          </cell>
          <cell r="AG44">
            <v>0.8550706826679676</v>
          </cell>
          <cell r="AH44">
            <v>0.83469710260316088</v>
          </cell>
          <cell r="AI44">
            <v>0.81401759701413867</v>
          </cell>
          <cell r="AJ44">
            <v>0.78997017690751126</v>
          </cell>
          <cell r="AK44">
            <v>0.76481182788982882</v>
          </cell>
          <cell r="AL44">
            <v>0.73859936966269824</v>
          </cell>
          <cell r="AM44">
            <v>0.71713717417686018</v>
          </cell>
          <cell r="AN44">
            <v>0.69198194037571881</v>
          </cell>
          <cell r="AO44">
            <v>0.66709962144550594</v>
          </cell>
          <cell r="AP44">
            <v>0.6399214954615704</v>
          </cell>
          <cell r="AR44">
            <v>0.80699647644000605</v>
          </cell>
        </row>
        <row r="45">
          <cell r="B45" t="str">
            <v>Growth of exports of G&amp;S (US dollar terms, in percent)</v>
          </cell>
          <cell r="C45">
            <v>-55.658704130222048</v>
          </cell>
          <cell r="D45">
            <v>61.237074447166705</v>
          </cell>
          <cell r="E45">
            <v>-22.629308477203914</v>
          </cell>
          <cell r="F45">
            <v>68.03620892035363</v>
          </cell>
          <cell r="G45">
            <v>27.103181649490526</v>
          </cell>
          <cell r="H45">
            <v>23.394195949468877</v>
          </cell>
          <cell r="I45">
            <v>26.658741854562319</v>
          </cell>
          <cell r="J45">
            <v>10.186923592161001</v>
          </cell>
          <cell r="K45">
            <v>-4.773086040126195</v>
          </cell>
          <cell r="L45">
            <v>-12.002942579926835</v>
          </cell>
          <cell r="M45">
            <v>-1.2833547978942317</v>
          </cell>
          <cell r="O45">
            <v>17.59276345180519</v>
          </cell>
          <cell r="Q45">
            <v>35.970473547487906</v>
          </cell>
          <cell r="S45">
            <v>5.5892517909867045</v>
          </cell>
          <cell r="T45">
            <v>8.8228958532037716</v>
          </cell>
          <cell r="U45">
            <v>9.4188550295857922</v>
          </cell>
          <cell r="V45">
            <v>0.9079465057552083</v>
          </cell>
          <cell r="W45">
            <v>7.879737928585917</v>
          </cell>
          <cell r="X45">
            <v>8.0156115601383249</v>
          </cell>
          <cell r="Z45">
            <v>6.7723831113759525</v>
          </cell>
          <cell r="AB45">
            <v>8.1803808492035159</v>
          </cell>
          <cell r="AC45">
            <v>8.1155338891218278</v>
          </cell>
          <cell r="AD45">
            <v>8.1155338891218278</v>
          </cell>
          <cell r="AE45">
            <v>8.1155338891218278</v>
          </cell>
          <cell r="AF45">
            <v>8.1155338891218278</v>
          </cell>
          <cell r="AG45">
            <v>8.1155338891218278</v>
          </cell>
          <cell r="AH45">
            <v>8.1155338891218278</v>
          </cell>
          <cell r="AI45">
            <v>8.1155338891218278</v>
          </cell>
          <cell r="AJ45">
            <v>8.1155338891218278</v>
          </cell>
          <cell r="AK45">
            <v>8.1155338891218278</v>
          </cell>
          <cell r="AL45">
            <v>8.1155338891218278</v>
          </cell>
          <cell r="AM45">
            <v>8.1155338891218278</v>
          </cell>
          <cell r="AN45">
            <v>8.1155338891218278</v>
          </cell>
          <cell r="AO45">
            <v>8.1155338891218278</v>
          </cell>
          <cell r="AP45">
            <v>8.1155338891218278</v>
          </cell>
          <cell r="AR45">
            <v>8.1198570197939368</v>
          </cell>
        </row>
        <row r="46">
          <cell r="B46" t="str">
            <v>Growth of imports of G&amp;S (US dollar terms, in percent)</v>
          </cell>
          <cell r="C46">
            <v>-50.158570468207067</v>
          </cell>
          <cell r="D46">
            <v>41.259201463778773</v>
          </cell>
          <cell r="E46">
            <v>-30.393551498223246</v>
          </cell>
          <cell r="F46">
            <v>156.43734165896777</v>
          </cell>
          <cell r="G46">
            <v>-2.5767013559832908</v>
          </cell>
          <cell r="H46">
            <v>21.345595889593149</v>
          </cell>
          <cell r="I46">
            <v>14.793217260584314</v>
          </cell>
          <cell r="J46">
            <v>22.843384778842601</v>
          </cell>
          <cell r="K46">
            <v>-207.95767705730546</v>
          </cell>
          <cell r="L46">
            <v>-3.9992029637938686</v>
          </cell>
          <cell r="M46">
            <v>-4.7631127818392844</v>
          </cell>
          <cell r="O46">
            <v>0.69884953946214456</v>
          </cell>
          <cell r="Q46">
            <v>85.984417304492709</v>
          </cell>
          <cell r="S46">
            <v>12.909344806154021</v>
          </cell>
          <cell r="T46">
            <v>3.9707125040258084</v>
          </cell>
          <cell r="U46">
            <v>15.968489059048618</v>
          </cell>
          <cell r="V46">
            <v>3.9138576029317029</v>
          </cell>
          <cell r="W46">
            <v>6.5134026975687487</v>
          </cell>
          <cell r="X46">
            <v>6.3565675489654305</v>
          </cell>
          <cell r="Z46">
            <v>8.2720623697823878</v>
          </cell>
          <cell r="AB46">
            <v>5.2620502004893543</v>
          </cell>
          <cell r="AC46">
            <v>4.0234486453009533</v>
          </cell>
          <cell r="AD46">
            <v>4.0234486453009533</v>
          </cell>
          <cell r="AE46">
            <v>4.0234486453009533</v>
          </cell>
          <cell r="AF46">
            <v>4.0234486453009533</v>
          </cell>
          <cell r="AG46">
            <v>4.0234486453009533</v>
          </cell>
          <cell r="AH46">
            <v>4.0234486453009533</v>
          </cell>
          <cell r="AI46">
            <v>4.0234486453009533</v>
          </cell>
          <cell r="AJ46">
            <v>4.0234486453009533</v>
          </cell>
          <cell r="AK46">
            <v>4.0234486453009533</v>
          </cell>
          <cell r="AL46">
            <v>4.0234486453009533</v>
          </cell>
          <cell r="AM46">
            <v>4.0234486453009533</v>
          </cell>
          <cell r="AN46">
            <v>4.0234486453009533</v>
          </cell>
          <cell r="AO46">
            <v>4.0234486453009533</v>
          </cell>
          <cell r="AP46">
            <v>4.0234486453009533</v>
          </cell>
          <cell r="AR46">
            <v>4.1060220823135127</v>
          </cell>
        </row>
        <row r="47">
          <cell r="B47" t="str">
            <v>Grant element of new public sector borrowing  (in percent)</v>
          </cell>
          <cell r="I47" t="str">
            <v>...</v>
          </cell>
          <cell r="J47" t="str">
            <v>...</v>
          </cell>
          <cell r="K47" t="str">
            <v>...</v>
          </cell>
          <cell r="L47" t="str">
            <v>...</v>
          </cell>
          <cell r="M47" t="str">
            <v>...</v>
          </cell>
          <cell r="O47" t="str">
            <v>...</v>
          </cell>
          <cell r="Q47" t="str">
            <v>...</v>
          </cell>
          <cell r="S47">
            <v>32.814188162989119</v>
          </cell>
          <cell r="T47">
            <v>35.314373773912038</v>
          </cell>
          <cell r="U47">
            <v>44.82440506212351</v>
          </cell>
          <cell r="V47">
            <v>44.508612608858563</v>
          </cell>
          <cell r="W47">
            <v>45.259721567602796</v>
          </cell>
          <cell r="X47">
            <v>45.591800136223306</v>
          </cell>
          <cell r="Z47">
            <v>41.385516885284886</v>
          </cell>
          <cell r="AB47">
            <v>45.591800136223306</v>
          </cell>
          <cell r="AC47">
            <v>45.591800136223306</v>
          </cell>
          <cell r="AD47">
            <v>46.0426533135836</v>
          </cell>
          <cell r="AE47">
            <v>46.0426533135836</v>
          </cell>
          <cell r="AF47">
            <v>46.0426533135836</v>
          </cell>
          <cell r="AG47">
            <v>46.0426533135836</v>
          </cell>
          <cell r="AH47">
            <v>46.0426533135836</v>
          </cell>
          <cell r="AI47">
            <v>46.0426533135836</v>
          </cell>
          <cell r="AJ47">
            <v>46.0426533135836</v>
          </cell>
          <cell r="AK47">
            <v>46.0426533135836</v>
          </cell>
          <cell r="AL47">
            <v>46.0426533135836</v>
          </cell>
          <cell r="AM47">
            <v>46.0426533135836</v>
          </cell>
          <cell r="AN47">
            <v>46.0426533135836</v>
          </cell>
          <cell r="AO47">
            <v>46.0426533135836</v>
          </cell>
          <cell r="AP47">
            <v>46.0426533135836</v>
          </cell>
          <cell r="AR47">
            <v>45.982539556602241</v>
          </cell>
        </row>
        <row r="49">
          <cell r="B49" t="str">
            <v>Memorandym item:</v>
          </cell>
        </row>
        <row r="50">
          <cell r="B50" t="str">
            <v xml:space="preserve">Nominal GDP (billions of US dollars)  </v>
          </cell>
          <cell r="C50">
            <v>2.2743050435919825</v>
          </cell>
          <cell r="D50">
            <v>1.8876961276298825</v>
          </cell>
          <cell r="E50">
            <v>2.1696572531764193</v>
          </cell>
          <cell r="F50">
            <v>2.8303613203816016</v>
          </cell>
          <cell r="G50">
            <v>2.8829907539112805</v>
          </cell>
          <cell r="H50">
            <v>3.3606355785285591</v>
          </cell>
          <cell r="I50">
            <v>3.7188205808442381</v>
          </cell>
          <cell r="J50">
            <v>4.1434863314652182</v>
          </cell>
          <cell r="K50">
            <v>3.9538464923282635</v>
          </cell>
          <cell r="L50">
            <v>3.596448035452501</v>
          </cell>
          <cell r="M50">
            <v>3.4652517791234332</v>
          </cell>
          <cell r="S50">
            <v>2.9210275222100819</v>
          </cell>
          <cell r="T50">
            <v>3.5987853356789974</v>
          </cell>
          <cell r="U50">
            <v>4.4871170843281805</v>
          </cell>
          <cell r="V50">
            <v>4.6551361385746235</v>
          </cell>
          <cell r="W50">
            <v>4.9346885706968306</v>
          </cell>
          <cell r="X50">
            <v>5.2349311524558422</v>
          </cell>
          <cell r="AB50">
            <v>5.554361606651482</v>
          </cell>
          <cell r="AC50">
            <v>5.9043234127245494</v>
          </cell>
          <cell r="AD50">
            <v>6.2763351453928271</v>
          </cell>
          <cell r="AE50">
            <v>6.671786097014559</v>
          </cell>
          <cell r="AF50">
            <v>7.0921530946274496</v>
          </cell>
          <cell r="AG50">
            <v>7.5390060152169696</v>
          </cell>
          <cell r="AH50">
            <v>8.0140136484833278</v>
          </cell>
          <cell r="AI50">
            <v>8.5189499290018418</v>
          </cell>
          <cell r="AJ50">
            <v>9.0557005610509549</v>
          </cell>
          <cell r="AK50">
            <v>9.6262700608485812</v>
          </cell>
          <cell r="AL50">
            <v>10.232789242496281</v>
          </cell>
          <cell r="AM50">
            <v>10.87752317558782</v>
          </cell>
          <cell r="AN50">
            <v>11.562879644200112</v>
          </cell>
          <cell r="AO50">
            <v>12.291418138856981</v>
          </cell>
          <cell r="AP50">
            <v>13.065859415046573</v>
          </cell>
        </row>
        <row r="51">
          <cell r="B51" t="str">
            <v>NPV of external debt/3 year avg. of good and services</v>
          </cell>
          <cell r="K51" t="str">
            <v>...</v>
          </cell>
          <cell r="L51" t="str">
            <v>...</v>
          </cell>
          <cell r="M51">
            <v>190.44367397641622</v>
          </cell>
          <cell r="S51">
            <v>202.20366575584578</v>
          </cell>
          <cell r="T51">
            <v>201.95003925912047</v>
          </cell>
          <cell r="U51">
            <v>193.68123823330552</v>
          </cell>
          <cell r="V51">
            <v>195.08509631389887</v>
          </cell>
          <cell r="W51">
            <v>188.06552324998827</v>
          </cell>
          <cell r="X51">
            <v>187.77823935026584</v>
          </cell>
          <cell r="AF51" t="str">
            <v>...</v>
          </cell>
          <cell r="AG51" t="str">
            <v>...</v>
          </cell>
          <cell r="AH51" t="str">
            <v>...</v>
          </cell>
          <cell r="AI51" t="str">
            <v>...</v>
          </cell>
          <cell r="AJ51" t="str">
            <v>...</v>
          </cell>
          <cell r="AK51" t="str">
            <v>...</v>
          </cell>
          <cell r="AL51" t="str">
            <v>...</v>
          </cell>
          <cell r="AM51" t="str">
            <v>...</v>
          </cell>
          <cell r="AN51" t="str">
            <v>...</v>
          </cell>
          <cell r="AO51" t="str">
            <v>...</v>
          </cell>
          <cell r="AP51" t="str">
            <v>...</v>
          </cell>
        </row>
        <row r="53">
          <cell r="B53" t="str">
            <v>Source: Staff simulations.</v>
          </cell>
        </row>
        <row r="55">
          <cell r="B55" t="str">
            <v>1/ Includes both public and private sector external debt.</v>
          </cell>
        </row>
        <row r="56">
          <cell r="B56" t="str">
            <v xml:space="preserve">2/ Derived as [r - g - r(1+g)]/(1+g+r+gr) times previous period debt ratio, with r = nominal interest rate; g = real GDP growth rate, and r = growth rate of GDP deflator in U.S. dollar terms. </v>
          </cell>
        </row>
        <row r="57">
          <cell r="B57" t="str">
            <v>3/ Includes exceptional financing (i.e., changes in arrears and debt relief); changes in gross foreign assets; and valuation adjustments. For projections also includes contribution from price and exchange rate changes.</v>
          </cell>
        </row>
        <row r="58">
          <cell r="B58" t="str">
            <v>4/ Assumes that NPV of private sector debt is equivalent to its face value.</v>
          </cell>
        </row>
        <row r="59">
          <cell r="B59" t="str">
            <v xml:space="preserve">5/ Current-year interest payments devided by previous period debt stock.  </v>
          </cell>
        </row>
        <row r="60">
          <cell r="B60" t="str">
            <v xml:space="preserve">6/ Historical averages and standard deviations are generally derived over the past 10 years, subject to data availability.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Table 3b. Haiti: Sensitivity Analyses for Key Indicators of Public and Publicly Guaranteed External Debt, 2003-23</v>
          </cell>
        </row>
        <row r="2">
          <cell r="A2" t="str">
            <v>(In percent)</v>
          </cell>
        </row>
        <row r="4">
          <cell r="B4" t="str">
            <v>Estimate</v>
          </cell>
          <cell r="C4" t="str">
            <v>Projections</v>
          </cell>
        </row>
        <row r="5">
          <cell r="B5">
            <v>2003</v>
          </cell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  <cell r="J5">
            <v>2011</v>
          </cell>
          <cell r="K5">
            <v>2012</v>
          </cell>
          <cell r="L5">
            <v>2013</v>
          </cell>
          <cell r="M5">
            <v>2014</v>
          </cell>
          <cell r="N5">
            <v>2015</v>
          </cell>
          <cell r="O5">
            <v>2016</v>
          </cell>
          <cell r="P5">
            <v>2017</v>
          </cell>
          <cell r="Q5">
            <v>2018</v>
          </cell>
          <cell r="R5">
            <v>2019</v>
          </cell>
          <cell r="S5">
            <v>2020</v>
          </cell>
          <cell r="T5">
            <v>2021</v>
          </cell>
          <cell r="U5">
            <v>2022</v>
          </cell>
          <cell r="V5">
            <v>2023</v>
          </cell>
        </row>
        <row r="8">
          <cell r="A8" t="str">
            <v xml:space="preserve">NPV of debt-to-GDP ratio </v>
          </cell>
        </row>
        <row r="10">
          <cell r="A10" t="str">
            <v>Baseline</v>
          </cell>
          <cell r="B10">
            <v>30.938969146295221</v>
          </cell>
          <cell r="C10">
            <v>26.192644960455187</v>
          </cell>
          <cell r="D10">
            <v>21.764378271947514</v>
          </cell>
          <cell r="E10">
            <v>22.429687381054489</v>
          </cell>
          <cell r="F10">
            <v>21.616616570291754</v>
          </cell>
          <cell r="G10">
            <v>21.500687869067793</v>
          </cell>
          <cell r="H10">
            <v>21.296497897100959</v>
          </cell>
          <cell r="I10">
            <v>20.890283726377572</v>
          </cell>
          <cell r="J10">
            <v>20.350505198512401</v>
          </cell>
          <cell r="K10">
            <v>19.810831715075921</v>
          </cell>
          <cell r="L10">
            <v>19.255642750485048</v>
          </cell>
          <cell r="M10">
            <v>18.701758463013007</v>
          </cell>
          <cell r="N10">
            <v>18.132012784996689</v>
          </cell>
          <cell r="O10">
            <v>17.537323009118598</v>
          </cell>
          <cell r="P10">
            <v>16.910972530000919</v>
          </cell>
          <cell r="Q10">
            <v>16.273061644040276</v>
          </cell>
          <cell r="R10">
            <v>15.634546422661936</v>
          </cell>
          <cell r="S10">
            <v>14.998986012856646</v>
          </cell>
          <cell r="T10">
            <v>14.365661625099776</v>
          </cell>
          <cell r="U10">
            <v>13.726890427799402</v>
          </cell>
          <cell r="V10">
            <v>13.085259874238611</v>
          </cell>
        </row>
        <row r="12">
          <cell r="A12" t="str">
            <v>A. Alternative Scenarios</v>
          </cell>
        </row>
        <row r="14">
          <cell r="A14" t="str">
            <v>A1. Key variables at their historical averages in 2004-23 1/</v>
          </cell>
          <cell r="B14">
            <v>30.938969146295221</v>
          </cell>
          <cell r="C14">
            <v>32.669806936849128</v>
          </cell>
          <cell r="D14">
            <v>33.277471934534354</v>
          </cell>
          <cell r="E14">
            <v>34.5901856191511</v>
          </cell>
          <cell r="F14">
            <v>34.467095076221618</v>
          </cell>
          <cell r="G14">
            <v>35.873274238773391</v>
          </cell>
          <cell r="H14">
            <v>37.082815622188782</v>
          </cell>
          <cell r="I14">
            <v>38.115543941698114</v>
          </cell>
          <cell r="J14">
            <v>38.718210049625114</v>
          </cell>
          <cell r="K14">
            <v>39.119539950176666</v>
          </cell>
          <cell r="L14">
            <v>39.257538969035288</v>
          </cell>
          <cell r="M14">
            <v>39.23008003909095</v>
          </cell>
          <cell r="N14">
            <v>39.0631473551501</v>
          </cell>
          <cell r="O14">
            <v>38.775927956513819</v>
          </cell>
          <cell r="P14">
            <v>38.361829073468947</v>
          </cell>
          <cell r="Q14">
            <v>37.881881228688705</v>
          </cell>
          <cell r="R14">
            <v>37.37220843285975</v>
          </cell>
          <cell r="S14">
            <v>36.873128482130895</v>
          </cell>
          <cell r="T14">
            <v>36.414585247023581</v>
          </cell>
          <cell r="U14">
            <v>36.01477306516319</v>
          </cell>
          <cell r="V14">
            <v>35.701297584717153</v>
          </cell>
        </row>
        <row r="15">
          <cell r="A15" t="str">
            <v>A2. New public sector loans on less favorable terms in 2004-23 2/</v>
          </cell>
          <cell r="B15">
            <v>30.938969146295221</v>
          </cell>
          <cell r="C15">
            <v>26.36574440288242</v>
          </cell>
          <cell r="D15">
            <v>22.697440112705618</v>
          </cell>
          <cell r="E15">
            <v>24.130211301997441</v>
          </cell>
          <cell r="F15">
            <v>23.952745977698502</v>
          </cell>
          <cell r="G15">
            <v>24.455179715113815</v>
          </cell>
          <cell r="H15">
            <v>24.817235725121765</v>
          </cell>
          <cell r="I15">
            <v>24.93432560227976</v>
          </cell>
          <cell r="J15">
            <v>24.830918851896975</v>
          </cell>
          <cell r="K15">
            <v>24.685383375527277</v>
          </cell>
          <cell r="L15">
            <v>24.485864301941096</v>
          </cell>
          <cell r="M15">
            <v>24.238076022547343</v>
          </cell>
          <cell r="N15">
            <v>23.931283387959716</v>
          </cell>
          <cell r="O15">
            <v>23.57654809860291</v>
          </cell>
          <cell r="P15">
            <v>23.1530051412301</v>
          </cell>
          <cell r="Q15">
            <v>22.689795276190626</v>
          </cell>
          <cell r="R15">
            <v>22.2019300985996</v>
          </cell>
          <cell r="S15">
            <v>21.69530209225929</v>
          </cell>
          <cell r="T15">
            <v>21.17107268549103</v>
          </cell>
          <cell r="U15">
            <v>20.623031738251907</v>
          </cell>
          <cell r="V15">
            <v>20.054871269455194</v>
          </cell>
        </row>
        <row r="17">
          <cell r="A17" t="str">
            <v>B. Bound Tests</v>
          </cell>
        </row>
        <row r="19">
          <cell r="A19" t="str">
            <v>B1. Real GDP growth at historical average minus one standard deviation in 2004-05</v>
          </cell>
          <cell r="B19">
            <v>30.938969146295221</v>
          </cell>
          <cell r="C19">
            <v>26.743955323200087</v>
          </cell>
          <cell r="D19">
            <v>24.219166527809492</v>
          </cell>
          <cell r="E19">
            <v>24.959515363167633</v>
          </cell>
          <cell r="F19">
            <v>24.054738892242895</v>
          </cell>
          <cell r="G19">
            <v>23.925734677869599</v>
          </cell>
          <cell r="H19">
            <v>23.698514268787314</v>
          </cell>
          <cell r="I19">
            <v>23.246483499804292</v>
          </cell>
          <cell r="J19">
            <v>22.645823747839202</v>
          </cell>
          <cell r="K19">
            <v>22.045280888186834</v>
          </cell>
          <cell r="L19">
            <v>21.427472567645026</v>
          </cell>
          <cell r="M19">
            <v>20.811116077796992</v>
          </cell>
          <cell r="N19">
            <v>20.177109202803354</v>
          </cell>
          <cell r="O19">
            <v>19.515344803452631</v>
          </cell>
          <cell r="P19">
            <v>18.818348713374704</v>
          </cell>
          <cell r="Q19">
            <v>18.108488326648356</v>
          </cell>
          <cell r="R19">
            <v>17.397955441955972</v>
          </cell>
          <cell r="S19">
            <v>16.690710639865898</v>
          </cell>
          <cell r="T19">
            <v>15.985954059110414</v>
          </cell>
          <cell r="U19">
            <v>15.275136327159567</v>
          </cell>
          <cell r="V19">
            <v>14.561136734253724</v>
          </cell>
        </row>
        <row r="20">
          <cell r="A20" t="str">
            <v>B2. Export value growth at historical average minus one standard deviation in 2004-05 3/</v>
          </cell>
          <cell r="B20">
            <v>30.938969146295221</v>
          </cell>
          <cell r="C20">
            <v>27.719964252010922</v>
          </cell>
          <cell r="D20">
            <v>25.479934710686226</v>
          </cell>
          <cell r="E20">
            <v>26.14645338629164</v>
          </cell>
          <cell r="F20">
            <v>25.256204169041681</v>
          </cell>
          <cell r="G20">
            <v>25.062919526661776</v>
          </cell>
          <cell r="H20">
            <v>24.783289149519668</v>
          </cell>
          <cell r="I20">
            <v>24.297671122915979</v>
          </cell>
          <cell r="J20">
            <v>23.681089719850458</v>
          </cell>
          <cell r="K20">
            <v>23.067110253299528</v>
          </cell>
          <cell r="L20">
            <v>22.390860973332593</v>
          </cell>
          <cell r="M20">
            <v>21.629049777499869</v>
          </cell>
          <cell r="N20">
            <v>20.862349198991396</v>
          </cell>
          <cell r="O20">
            <v>20.081128250552148</v>
          </cell>
          <cell r="P20">
            <v>19.278148902867375</v>
          </cell>
          <cell r="Q20">
            <v>18.473015583086365</v>
          </cell>
          <cell r="R20">
            <v>17.676212809338981</v>
          </cell>
          <cell r="S20">
            <v>16.890851312117743</v>
          </cell>
          <cell r="T20">
            <v>16.115785899776998</v>
          </cell>
          <cell r="U20">
            <v>15.342928284583172</v>
          </cell>
          <cell r="V20">
            <v>14.574495507521393</v>
          </cell>
        </row>
        <row r="21">
          <cell r="A21" t="str">
            <v>B3. US dollar GDP deflator at historical average minus one standard deviation in 2004-05</v>
          </cell>
          <cell r="B21">
            <v>30.938969146295221</v>
          </cell>
          <cell r="C21">
            <v>36.588613376831184</v>
          </cell>
          <cell r="D21">
            <v>40.267091154940431</v>
          </cell>
          <cell r="E21">
            <v>41.498004448574598</v>
          </cell>
          <cell r="F21">
            <v>39.99371169813093</v>
          </cell>
          <cell r="G21">
            <v>39.779227667329273</v>
          </cell>
          <cell r="H21">
            <v>39.401448154798437</v>
          </cell>
          <cell r="I21">
            <v>38.649896107845187</v>
          </cell>
          <cell r="J21">
            <v>37.651231642752641</v>
          </cell>
          <cell r="K21">
            <v>36.652761524290732</v>
          </cell>
          <cell r="L21">
            <v>35.62558563320578</v>
          </cell>
          <cell r="M21">
            <v>34.60082357410883</v>
          </cell>
          <cell r="N21">
            <v>33.546715762474868</v>
          </cell>
          <cell r="O21">
            <v>32.446457941415972</v>
          </cell>
          <cell r="P21">
            <v>31.287623467835779</v>
          </cell>
          <cell r="Q21">
            <v>30.107400652704225</v>
          </cell>
          <cell r="R21">
            <v>28.926059733988517</v>
          </cell>
          <cell r="S21">
            <v>27.750185622799826</v>
          </cell>
          <cell r="T21">
            <v>26.578448459725294</v>
          </cell>
          <cell r="U21">
            <v>25.396633950371839</v>
          </cell>
          <cell r="V21">
            <v>24.209529238939378</v>
          </cell>
        </row>
        <row r="22">
          <cell r="A22" t="str">
            <v>B4. Net non-debt creating flows at historical average minus one standard deviation in 2004-05 4/</v>
          </cell>
          <cell r="B22">
            <v>30.938969146295221</v>
          </cell>
          <cell r="C22">
            <v>26.192644960455187</v>
          </cell>
          <cell r="D22">
            <v>21.764378271947514</v>
          </cell>
          <cell r="E22">
            <v>22.429687381054482</v>
          </cell>
          <cell r="F22">
            <v>21.616616570291754</v>
          </cell>
          <cell r="G22">
            <v>21.500687869067796</v>
          </cell>
          <cell r="H22">
            <v>21.296497897100963</v>
          </cell>
          <cell r="I22">
            <v>20.890283726377582</v>
          </cell>
          <cell r="J22">
            <v>20.350505198512415</v>
          </cell>
          <cell r="K22">
            <v>19.810831715075931</v>
          </cell>
          <cell r="L22">
            <v>19.255642750485062</v>
          </cell>
          <cell r="M22">
            <v>18.701758463013014</v>
          </cell>
          <cell r="N22">
            <v>18.132012784996697</v>
          </cell>
          <cell r="O22">
            <v>17.537323009118609</v>
          </cell>
          <cell r="P22">
            <v>16.910972530000922</v>
          </cell>
          <cell r="Q22">
            <v>16.273061644040283</v>
          </cell>
          <cell r="R22">
            <v>15.634546422661938</v>
          </cell>
          <cell r="S22">
            <v>14.998986012856651</v>
          </cell>
          <cell r="T22">
            <v>14.365661625099783</v>
          </cell>
          <cell r="U22">
            <v>13.726890427799404</v>
          </cell>
          <cell r="V22">
            <v>13.085259874238616</v>
          </cell>
        </row>
        <row r="23">
          <cell r="A23" t="str">
            <v xml:space="preserve">B5. Combination of B1-B4 using one-half standard deviation shocks </v>
          </cell>
          <cell r="B23">
            <v>30.938969146295221</v>
          </cell>
          <cell r="C23">
            <v>46.701518183945787</v>
          </cell>
          <cell r="D23">
            <v>68.37910846832763</v>
          </cell>
          <cell r="E23">
            <v>69.508444551830593</v>
          </cell>
          <cell r="F23">
            <v>67.482130261546843</v>
          </cell>
          <cell r="G23">
            <v>66.625950043439104</v>
          </cell>
          <cell r="H23">
            <v>65.637783683289797</v>
          </cell>
          <cell r="I23">
            <v>64.276108804850722</v>
          </cell>
          <cell r="J23">
            <v>62.712174157427725</v>
          </cell>
          <cell r="K23">
            <v>61.169750210326626</v>
          </cell>
          <cell r="L23">
            <v>59.078327647328301</v>
          </cell>
          <cell r="M23">
            <v>56.373185138671765</v>
          </cell>
          <cell r="N23">
            <v>53.735034536379466</v>
          </cell>
          <cell r="O23">
            <v>51.143930181143347</v>
          </cell>
          <cell r="P23">
            <v>48.584132407954648</v>
          </cell>
          <cell r="Q23">
            <v>46.085191148862826</v>
          </cell>
          <cell r="R23">
            <v>43.66149512023641</v>
          </cell>
          <cell r="S23">
            <v>41.315198462367256</v>
          </cell>
          <cell r="T23">
            <v>39.041453272604066</v>
          </cell>
          <cell r="U23">
            <v>36.823885919062185</v>
          </cell>
          <cell r="V23">
            <v>34.663721375137655</v>
          </cell>
        </row>
        <row r="24">
          <cell r="A24" t="str">
            <v>B6. One-time 30 percent nominal depreciation relative to the baseline in 2004 5/</v>
          </cell>
          <cell r="B24">
            <v>30.938969146295221</v>
          </cell>
          <cell r="C24">
            <v>34.237539819935463</v>
          </cell>
          <cell r="D24">
            <v>28.449160780324327</v>
          </cell>
          <cell r="E24">
            <v>29.318815110767321</v>
          </cell>
          <cell r="F24">
            <v>28.256015065107771</v>
          </cell>
          <cell r="G24">
            <v>28.104479642456827</v>
          </cell>
          <cell r="H24">
            <v>27.837574092956167</v>
          </cell>
          <cell r="I24">
            <v>27.306593969850564</v>
          </cell>
          <cell r="J24">
            <v>26.601026094989834</v>
          </cell>
          <cell r="K24">
            <v>25.895595528248062</v>
          </cell>
          <cell r="L24">
            <v>25.169884004594493</v>
          </cell>
          <cell r="M24">
            <v>24.445877880868114</v>
          </cell>
          <cell r="N24">
            <v>23.701138647095789</v>
          </cell>
          <cell r="O24">
            <v>22.923793903452115</v>
          </cell>
          <cell r="P24">
            <v>22.105064084359622</v>
          </cell>
          <cell r="Q24">
            <v>21.271223157159564</v>
          </cell>
          <cell r="R24">
            <v>20.436592276979994</v>
          </cell>
          <cell r="S24">
            <v>19.605823758888921</v>
          </cell>
          <cell r="T24">
            <v>18.777978041990181</v>
          </cell>
          <cell r="U24">
            <v>17.943012564604523</v>
          </cell>
          <cell r="V24">
            <v>17.104309498900736</v>
          </cell>
        </row>
        <row r="27">
          <cell r="A27" t="str">
            <v>NPV of debt-to-exports ratio</v>
          </cell>
        </row>
        <row r="29">
          <cell r="A29" t="str">
            <v>Baseline</v>
          </cell>
          <cell r="B29">
            <v>195.89790472142911</v>
          </cell>
          <cell r="C29">
            <v>187.76010621499296</v>
          </cell>
          <cell r="D29">
            <v>177.78271139231032</v>
          </cell>
          <cell r="E29">
            <v>188.3675532333942</v>
          </cell>
          <cell r="F29">
            <v>178.384894406803</v>
          </cell>
          <cell r="G29">
            <v>174.2558660959433</v>
          </cell>
          <cell r="H29">
            <v>169.28478024790743</v>
          </cell>
          <cell r="I29">
            <v>163.26833034660123</v>
          </cell>
          <cell r="J29">
            <v>156.37981630289718</v>
          </cell>
          <cell r="K29">
            <v>149.67735607888829</v>
          </cell>
          <cell r="L29">
            <v>143.04059396016984</v>
          </cell>
          <cell r="M29">
            <v>136.59399881626925</v>
          </cell>
          <cell r="N29">
            <v>130.20962340570378</v>
          </cell>
          <cell r="O29">
            <v>123.82497755139778</v>
          </cell>
          <cell r="P29">
            <v>117.39819822041142</v>
          </cell>
          <cell r="Q29">
            <v>111.0733851040615</v>
          </cell>
          <cell r="R29">
            <v>104.92377685686907</v>
          </cell>
          <cell r="S29">
            <v>98.968826232739985</v>
          </cell>
          <cell r="T29">
            <v>93.198740386897683</v>
          </cell>
          <cell r="U29">
            <v>87.559740899397127</v>
          </cell>
          <cell r="V29">
            <v>82.065863508863146</v>
          </cell>
        </row>
        <row r="31">
          <cell r="A31" t="str">
            <v>A. Alternative Scenarios</v>
          </cell>
        </row>
        <row r="33">
          <cell r="A33" t="str">
            <v>A1. Key variables at their historical averages in 2004-23 1/</v>
          </cell>
          <cell r="B33">
            <v>195.89790472142911</v>
          </cell>
          <cell r="C33">
            <v>234.19117961348127</v>
          </cell>
          <cell r="D33">
            <v>271.8276219462914</v>
          </cell>
          <cell r="E33">
            <v>290.49306485082673</v>
          </cell>
          <cell r="F33">
            <v>284.42976243243095</v>
          </cell>
          <cell r="G33">
            <v>290.74085955956809</v>
          </cell>
          <cell r="H33">
            <v>294.76941814130129</v>
          </cell>
          <cell r="I33">
            <v>297.89261367263668</v>
          </cell>
          <cell r="J33">
            <v>297.5231580776657</v>
          </cell>
          <cell r="K33">
            <v>295.56100394861443</v>
          </cell>
          <cell r="L33">
            <v>291.62473381491611</v>
          </cell>
          <cell r="M33">
            <v>286.52885861078664</v>
          </cell>
          <cell r="N33">
            <v>280.52030221180638</v>
          </cell>
          <cell r="O33">
            <v>273.78342785004423</v>
          </cell>
          <cell r="P33">
            <v>266.3128690957908</v>
          </cell>
          <cell r="Q33">
            <v>258.56651158950433</v>
          </cell>
          <cell r="R33">
            <v>250.80569351049638</v>
          </cell>
          <cell r="S33">
            <v>243.30246339835605</v>
          </cell>
          <cell r="T33">
            <v>236.24345089712037</v>
          </cell>
          <cell r="U33">
            <v>229.7274983524301</v>
          </cell>
          <cell r="V33">
            <v>223.90520653279592</v>
          </cell>
        </row>
        <row r="34">
          <cell r="A34" t="str">
            <v>A2. New public sector loans on less favorable terms in 2004-23 2/</v>
          </cell>
          <cell r="B34">
            <v>195.89790472142911</v>
          </cell>
          <cell r="C34">
            <v>189.00095721514828</v>
          </cell>
          <cell r="D34">
            <v>185.40444365012925</v>
          </cell>
          <cell r="E34">
            <v>202.64878349581181</v>
          </cell>
          <cell r="F34">
            <v>197.66312864414442</v>
          </cell>
          <cell r="G34">
            <v>198.20103188046821</v>
          </cell>
          <cell r="H34">
            <v>197.27094644324842</v>
          </cell>
          <cell r="I34">
            <v>194.8746011650579</v>
          </cell>
          <cell r="J34">
            <v>190.80875343456546</v>
          </cell>
          <cell r="K34">
            <v>186.50619875948539</v>
          </cell>
          <cell r="L34">
            <v>181.89330882188011</v>
          </cell>
          <cell r="M34">
            <v>177.03018323545828</v>
          </cell>
          <cell r="N34">
            <v>171.85534967964554</v>
          </cell>
          <cell r="O34">
            <v>166.46585898720235</v>
          </cell>
          <cell r="P34">
            <v>160.73121058805174</v>
          </cell>
          <cell r="Q34">
            <v>154.87143254125311</v>
          </cell>
          <cell r="R34">
            <v>148.99762976690485</v>
          </cell>
          <cell r="S34">
            <v>143.15358258185822</v>
          </cell>
          <cell r="T34">
            <v>137.34956025135494</v>
          </cell>
          <cell r="U34">
            <v>131.54816999955213</v>
          </cell>
          <cell r="V34">
            <v>125.77666352099834</v>
          </cell>
        </row>
        <row r="36">
          <cell r="A36" t="str">
            <v>B. Bound Tests</v>
          </cell>
        </row>
        <row r="38">
          <cell r="A38" t="str">
            <v>B1. Real GDP growth at historical average minus one standard deviation in 2004-05</v>
          </cell>
          <cell r="B38">
            <v>195.89790472142911</v>
          </cell>
          <cell r="C38">
            <v>187.76010621499299</v>
          </cell>
          <cell r="D38">
            <v>177.78271139231038</v>
          </cell>
          <cell r="E38">
            <v>188.36755323339426</v>
          </cell>
          <cell r="F38">
            <v>178.38489440680308</v>
          </cell>
          <cell r="G38">
            <v>174.25586609594339</v>
          </cell>
          <cell r="H38">
            <v>169.28478024790749</v>
          </cell>
          <cell r="I38">
            <v>163.26833034660132</v>
          </cell>
          <cell r="J38">
            <v>156.37981630289727</v>
          </cell>
          <cell r="K38">
            <v>149.67735607888838</v>
          </cell>
          <cell r="L38">
            <v>143.04059396016987</v>
          </cell>
          <cell r="M38">
            <v>136.59399881626931</v>
          </cell>
          <cell r="N38">
            <v>130.20962340570387</v>
          </cell>
          <cell r="O38">
            <v>123.82497755139788</v>
          </cell>
          <cell r="P38">
            <v>117.39819822041146</v>
          </cell>
          <cell r="Q38">
            <v>111.07338510406157</v>
          </cell>
          <cell r="R38">
            <v>104.92377685686915</v>
          </cell>
          <cell r="S38">
            <v>98.968826232740142</v>
          </cell>
          <cell r="T38">
            <v>93.198740386897825</v>
          </cell>
          <cell r="U38">
            <v>87.559740899397269</v>
          </cell>
          <cell r="V38">
            <v>82.065863508863274</v>
          </cell>
        </row>
        <row r="39">
          <cell r="A39" t="str">
            <v>B2. Export value growth at historical average minus one standard deviation in 2004-05 3/</v>
          </cell>
          <cell r="B39">
            <v>195.89790472142911</v>
          </cell>
          <cell r="C39">
            <v>246.66537946955467</v>
          </cell>
          <cell r="D39">
            <v>322.47540104713613</v>
          </cell>
          <cell r="E39">
            <v>340.21282763103937</v>
          </cell>
          <cell r="F39">
            <v>322.9188943937624</v>
          </cell>
          <cell r="G39">
            <v>314.71810887241367</v>
          </cell>
          <cell r="H39">
            <v>305.2275192830989</v>
          </cell>
          <cell r="I39">
            <v>294.22344972332149</v>
          </cell>
          <cell r="J39">
            <v>281.9435784979247</v>
          </cell>
          <cell r="K39">
            <v>270.02352751410126</v>
          </cell>
          <cell r="L39">
            <v>257.70752444103749</v>
          </cell>
          <cell r="M39">
            <v>244.76067176253281</v>
          </cell>
          <cell r="N39">
            <v>232.12146209212463</v>
          </cell>
          <cell r="O39">
            <v>219.67876960493209</v>
          </cell>
          <cell r="P39">
            <v>207.35437292234101</v>
          </cell>
          <cell r="Q39">
            <v>195.35905936362076</v>
          </cell>
          <cell r="R39">
            <v>183.79465235265678</v>
          </cell>
          <cell r="S39">
            <v>172.68041317337779</v>
          </cell>
          <cell r="T39">
            <v>161.99101251883144</v>
          </cell>
          <cell r="U39">
            <v>151.63364564049192</v>
          </cell>
          <cell r="V39">
            <v>141.62135420281697</v>
          </cell>
        </row>
        <row r="40">
          <cell r="A40" t="str">
            <v>B3. US dollar GDP deflator at historical average minus one standard deviation in 2004-05</v>
          </cell>
          <cell r="B40">
            <v>195.89790472142911</v>
          </cell>
          <cell r="C40">
            <v>187.76010621499296</v>
          </cell>
          <cell r="D40">
            <v>177.78271139231029</v>
          </cell>
          <cell r="E40">
            <v>188.3675532333942</v>
          </cell>
          <cell r="F40">
            <v>178.384894406803</v>
          </cell>
          <cell r="G40">
            <v>174.25586609594328</v>
          </cell>
          <cell r="H40">
            <v>169.28478024790741</v>
          </cell>
          <cell r="I40">
            <v>163.26833034660132</v>
          </cell>
          <cell r="J40">
            <v>156.37981630289727</v>
          </cell>
          <cell r="K40">
            <v>149.67735607888832</v>
          </cell>
          <cell r="L40">
            <v>143.04059396016984</v>
          </cell>
          <cell r="M40">
            <v>136.59399881626925</v>
          </cell>
          <cell r="N40">
            <v>130.20962340570384</v>
          </cell>
          <cell r="O40">
            <v>123.82497755139778</v>
          </cell>
          <cell r="P40">
            <v>117.39819822041137</v>
          </cell>
          <cell r="Q40">
            <v>111.07338510406146</v>
          </cell>
          <cell r="R40">
            <v>104.92377685686904</v>
          </cell>
          <cell r="S40">
            <v>98.96882623274</v>
          </cell>
          <cell r="T40">
            <v>93.198740386897711</v>
          </cell>
          <cell r="U40">
            <v>87.559740899397156</v>
          </cell>
          <cell r="V40">
            <v>82.06586350886316</v>
          </cell>
        </row>
        <row r="41">
          <cell r="A41" t="str">
            <v>B4. Net non-debt creating flows at historical average minus one standard deviation in 2004-05 4/</v>
          </cell>
          <cell r="B41">
            <v>195.89790472142911</v>
          </cell>
          <cell r="C41">
            <v>187.76010621499296</v>
          </cell>
          <cell r="D41">
            <v>177.78271139231032</v>
          </cell>
          <cell r="E41">
            <v>188.36755323339412</v>
          </cell>
          <cell r="F41">
            <v>178.38489440680294</v>
          </cell>
          <cell r="G41">
            <v>174.2558660959433</v>
          </cell>
          <cell r="H41">
            <v>169.28478024790741</v>
          </cell>
          <cell r="I41">
            <v>163.26833034660132</v>
          </cell>
          <cell r="J41">
            <v>156.37981630289727</v>
          </cell>
          <cell r="K41">
            <v>149.67735607888838</v>
          </cell>
          <cell r="L41">
            <v>143.04059396016987</v>
          </cell>
          <cell r="M41">
            <v>136.59399881626925</v>
          </cell>
          <cell r="N41">
            <v>130.20962340570381</v>
          </cell>
          <cell r="O41">
            <v>123.82497755139788</v>
          </cell>
          <cell r="P41">
            <v>117.39819822041144</v>
          </cell>
          <cell r="Q41">
            <v>111.07338510406157</v>
          </cell>
          <cell r="R41">
            <v>104.92377685686908</v>
          </cell>
          <cell r="S41">
            <v>98.968826232740071</v>
          </cell>
          <cell r="T41">
            <v>93.198740386897796</v>
          </cell>
          <cell r="U41">
            <v>87.559740899397227</v>
          </cell>
          <cell r="V41">
            <v>82.065863508863231</v>
          </cell>
        </row>
        <row r="42">
          <cell r="A42" t="str">
            <v xml:space="preserve">B5. Combination of B1-B4 using one-half standard deviation shocks </v>
          </cell>
          <cell r="B42">
            <v>195.89790472142911</v>
          </cell>
          <cell r="C42">
            <v>275.45695175186955</v>
          </cell>
          <cell r="D42">
            <v>375.70325623844087</v>
          </cell>
          <cell r="E42">
            <v>392.6437701947828</v>
          </cell>
          <cell r="F42">
            <v>374.57380729367873</v>
          </cell>
          <cell r="G42">
            <v>363.20910954821647</v>
          </cell>
          <cell r="H42">
            <v>350.94729206429088</v>
          </cell>
          <cell r="I42">
            <v>337.89787091174355</v>
          </cell>
          <cell r="J42">
            <v>324.14223792035102</v>
          </cell>
          <cell r="K42">
            <v>310.86252222263198</v>
          </cell>
          <cell r="L42">
            <v>295.19414758718034</v>
          </cell>
          <cell r="M42">
            <v>276.94913574034672</v>
          </cell>
          <cell r="N42">
            <v>259.55707037638274</v>
          </cell>
          <cell r="O42">
            <v>242.8942984039424</v>
          </cell>
          <cell r="P42">
            <v>226.86398909445549</v>
          </cell>
          <cell r="Q42">
            <v>211.58281767498065</v>
          </cell>
          <cell r="R42">
            <v>197.09041194659531</v>
          </cell>
          <cell r="S42">
            <v>183.36845584895562</v>
          </cell>
          <cell r="T42">
            <v>170.3682453513315</v>
          </cell>
          <cell r="U42">
            <v>157.99385004254748</v>
          </cell>
          <cell r="V42">
            <v>146.22904431531066</v>
          </cell>
        </row>
        <row r="43">
          <cell r="A43" t="str">
            <v>B6. One-time 30 percent nominal depreciation relative to the baseline in 2004 5/</v>
          </cell>
          <cell r="B43">
            <v>195.89790472142911</v>
          </cell>
          <cell r="C43">
            <v>187.76010621499293</v>
          </cell>
          <cell r="D43">
            <v>177.78271139231029</v>
          </cell>
          <cell r="E43">
            <v>188.36755323339418</v>
          </cell>
          <cell r="F43">
            <v>178.384894406803</v>
          </cell>
          <cell r="G43">
            <v>174.25586609594336</v>
          </cell>
          <cell r="H43">
            <v>169.28478024790746</v>
          </cell>
          <cell r="I43">
            <v>163.26833034660135</v>
          </cell>
          <cell r="J43">
            <v>156.3798163028973</v>
          </cell>
          <cell r="K43">
            <v>149.67735607888838</v>
          </cell>
          <cell r="L43">
            <v>143.04059396016987</v>
          </cell>
          <cell r="M43">
            <v>136.59399881626931</v>
          </cell>
          <cell r="N43">
            <v>130.20962340570384</v>
          </cell>
          <cell r="O43">
            <v>123.82497755139781</v>
          </cell>
          <cell r="P43">
            <v>117.39819822041142</v>
          </cell>
          <cell r="Q43">
            <v>111.0733851040615</v>
          </cell>
          <cell r="R43">
            <v>104.92377685686908</v>
          </cell>
          <cell r="S43">
            <v>98.968826232740028</v>
          </cell>
          <cell r="T43">
            <v>93.198740386897711</v>
          </cell>
          <cell r="U43">
            <v>87.559740899397141</v>
          </cell>
          <cell r="V43">
            <v>82.065863508863174</v>
          </cell>
        </row>
        <row r="46">
          <cell r="A46" t="str">
            <v>Debt service ratio</v>
          </cell>
        </row>
        <row r="48">
          <cell r="A48" t="str">
            <v>Baseline</v>
          </cell>
          <cell r="B48">
            <v>12.120390063512025</v>
          </cell>
          <cell r="C48">
            <v>10.106756035727035</v>
          </cell>
          <cell r="D48">
            <v>9.8204941323729038</v>
          </cell>
          <cell r="E48">
            <v>9.3054611947028203</v>
          </cell>
          <cell r="F48">
            <v>8.9256147061537572</v>
          </cell>
          <cell r="G48">
            <v>8.7173898228807669</v>
          </cell>
          <cell r="H48">
            <v>8.3245296345517463</v>
          </cell>
          <cell r="I48">
            <v>7.6996610339907203</v>
          </cell>
          <cell r="J48">
            <v>7.4216587400801171</v>
          </cell>
          <cell r="K48">
            <v>6.8595801272109558</v>
          </cell>
          <cell r="L48">
            <v>6.3285035603497759</v>
          </cell>
          <cell r="M48">
            <v>5.7576879490873818</v>
          </cell>
          <cell r="N48">
            <v>5.3809629308289892</v>
          </cell>
          <cell r="O48">
            <v>4.9966918189181593</v>
          </cell>
          <cell r="P48">
            <v>4.5698000841521607</v>
          </cell>
          <cell r="Q48">
            <v>4.1726735052123614</v>
          </cell>
          <cell r="R48">
            <v>3.7084846717591842</v>
          </cell>
          <cell r="S48">
            <v>3.2936870854276448</v>
          </cell>
          <cell r="T48">
            <v>2.9326098392201199</v>
          </cell>
          <cell r="U48">
            <v>2.673971270495958</v>
          </cell>
          <cell r="V48">
            <v>2.4450774780692606</v>
          </cell>
        </row>
        <row r="50">
          <cell r="A50" t="str">
            <v>A. Alternative Scenarios</v>
          </cell>
        </row>
        <row r="52">
          <cell r="A52" t="str">
            <v>A1. Key variables at their historical averages in 2004-23 1/</v>
          </cell>
          <cell r="B52">
            <v>11.051775440573994</v>
          </cell>
          <cell r="C52">
            <v>10.592832666871603</v>
          </cell>
          <cell r="D52">
            <v>12.94742303922909</v>
          </cell>
          <cell r="E52">
            <v>14.956864073632467</v>
          </cell>
          <cell r="F52">
            <v>14.628441159746666</v>
          </cell>
          <cell r="G52">
            <v>15.008414318248258</v>
          </cell>
          <cell r="H52">
            <v>15.188706727703396</v>
          </cell>
          <cell r="I52">
            <v>16.298305502092532</v>
          </cell>
          <cell r="J52">
            <v>16.10824856025172</v>
          </cell>
          <cell r="K52">
            <v>15.570591593676006</v>
          </cell>
          <cell r="L52">
            <v>15.799559768337385</v>
          </cell>
          <cell r="M52">
            <v>15.544885252606939</v>
          </cell>
          <cell r="N52">
            <v>15.395996385138716</v>
          </cell>
          <cell r="O52">
            <v>15.334794123851584</v>
          </cell>
          <cell r="P52">
            <v>15.512245965925734</v>
          </cell>
          <cell r="Q52">
            <v>15.464253649433058</v>
          </cell>
          <cell r="R52">
            <v>15.329620738151457</v>
          </cell>
          <cell r="S52">
            <v>15.111278486248429</v>
          </cell>
          <cell r="T52">
            <v>14.87260503038414</v>
          </cell>
          <cell r="U52">
            <v>14.701640628078069</v>
          </cell>
          <cell r="V52">
            <v>14.507427785955013</v>
          </cell>
        </row>
        <row r="53">
          <cell r="A53" t="str">
            <v>A2. New public sector loans on less favorable terms in 2004-23 2/</v>
          </cell>
          <cell r="B53">
            <v>11.051775440573994</v>
          </cell>
          <cell r="C53">
            <v>9.0466410602930871</v>
          </cell>
          <cell r="D53">
            <v>8.8887509670264393</v>
          </cell>
          <cell r="E53">
            <v>10.84552633265066</v>
          </cell>
          <cell r="F53">
            <v>10.871577185808915</v>
          </cell>
          <cell r="G53">
            <v>11.120557544247056</v>
          </cell>
          <cell r="H53">
            <v>11.269216649067577</v>
          </cell>
          <cell r="I53">
            <v>11.500732300430251</v>
          </cell>
          <cell r="J53">
            <v>11.153884564301254</v>
          </cell>
          <cell r="K53">
            <v>10.8105595354561</v>
          </cell>
          <cell r="L53">
            <v>10.562647940373477</v>
          </cell>
          <cell r="M53">
            <v>10.726523658088894</v>
          </cell>
          <cell r="N53">
            <v>10.870332154556339</v>
          </cell>
          <cell r="O53">
            <v>10.428987998570395</v>
          </cell>
          <cell r="P53">
            <v>10.638624329774762</v>
          </cell>
          <cell r="Q53">
            <v>10.464693944413003</v>
          </cell>
          <cell r="R53">
            <v>10.152013212312113</v>
          </cell>
          <cell r="S53">
            <v>9.8093655486248288</v>
          </cell>
          <cell r="T53">
            <v>9.4769946898176158</v>
          </cell>
          <cell r="U53">
            <v>9.2088289762882649</v>
          </cell>
          <cell r="V53">
            <v>8.9466659192491225</v>
          </cell>
        </row>
        <row r="55">
          <cell r="A55" t="str">
            <v>B. Bound Tests</v>
          </cell>
        </row>
        <row r="57">
          <cell r="A57" t="str">
            <v>B1. Real GDP growth at historical average minus one standard deviation in 2004-05</v>
          </cell>
          <cell r="B57">
            <v>11.051775440573994</v>
          </cell>
          <cell r="C57">
            <v>9.0466410602930871</v>
          </cell>
          <cell r="D57">
            <v>9.0160177775190107</v>
          </cell>
          <cell r="E57">
            <v>10.433610246397135</v>
          </cell>
          <cell r="F57">
            <v>10.004301660554788</v>
          </cell>
          <cell r="G57">
            <v>10.099271937921687</v>
          </cell>
          <cell r="H57">
            <v>9.9705554855497933</v>
          </cell>
          <cell r="I57">
            <v>10.50079193065354</v>
          </cell>
          <cell r="J57">
            <v>10.111066033533191</v>
          </cell>
          <cell r="K57">
            <v>9.5284572735264437</v>
          </cell>
          <cell r="L57">
            <v>9.1055100181345754</v>
          </cell>
          <cell r="M57">
            <v>8.5975150575389492</v>
          </cell>
          <cell r="N57">
            <v>8.2502005171775572</v>
          </cell>
          <cell r="O57">
            <v>7.9989279359181129</v>
          </cell>
          <cell r="P57">
            <v>7.8222178290910813</v>
          </cell>
          <cell r="Q57">
            <v>7.5328598766861088</v>
          </cell>
          <cell r="R57">
            <v>7.195292888217562</v>
          </cell>
          <cell r="S57">
            <v>6.8590928942351788</v>
          </cell>
          <cell r="T57">
            <v>6.5510031423659827</v>
          </cell>
          <cell r="U57">
            <v>6.3134953760017058</v>
          </cell>
          <cell r="V57">
            <v>6.078643940626554</v>
          </cell>
        </row>
        <row r="58">
          <cell r="A58" t="str">
            <v>B2. Export value growth at historical average minus one standard deviation in 2004-05 3/</v>
          </cell>
          <cell r="B58">
            <v>11.051775440573994</v>
          </cell>
          <cell r="C58">
            <v>11.22997853235649</v>
          </cell>
          <cell r="D58">
            <v>14.405848393202229</v>
          </cell>
          <cell r="E58">
            <v>17.468778242048991</v>
          </cell>
          <cell r="F58">
            <v>16.727591512749765</v>
          </cell>
          <cell r="G58">
            <v>16.801688167309553</v>
          </cell>
          <cell r="H58">
            <v>16.531906049251248</v>
          </cell>
          <cell r="I58">
            <v>17.287984267368962</v>
          </cell>
          <cell r="J58">
            <v>16.622653685218737</v>
          </cell>
          <cell r="K58">
            <v>15.662190401566908</v>
          </cell>
          <cell r="L58">
            <v>15.518301934541778</v>
          </cell>
          <cell r="M58">
            <v>15.681904671574118</v>
          </cell>
          <cell r="N58">
            <v>14.978072461070157</v>
          </cell>
          <cell r="O58">
            <v>14.434448595673526</v>
          </cell>
          <cell r="P58">
            <v>14.016980403693847</v>
          </cell>
          <cell r="Q58">
            <v>13.434888676395735</v>
          </cell>
          <cell r="R58">
            <v>12.787340048471584</v>
          </cell>
          <cell r="S58">
            <v>12.150518349891778</v>
          </cell>
          <cell r="T58">
            <v>11.565273127218962</v>
          </cell>
          <cell r="U58">
            <v>11.096862515487766</v>
          </cell>
          <cell r="V58">
            <v>10.639388130143489</v>
          </cell>
        </row>
        <row r="59">
          <cell r="A59" t="str">
            <v>B3. US dollar GDP deflator at historical average minus one standard deviation in 2004-05</v>
          </cell>
          <cell r="B59">
            <v>11.051775440573994</v>
          </cell>
          <cell r="C59">
            <v>9.0466410602930871</v>
          </cell>
          <cell r="D59">
            <v>9.0160177775190107</v>
          </cell>
          <cell r="E59">
            <v>10.433610246397134</v>
          </cell>
          <cell r="F59">
            <v>10.004301660554784</v>
          </cell>
          <cell r="G59">
            <v>10.099271937921683</v>
          </cell>
          <cell r="H59">
            <v>9.9705554855497915</v>
          </cell>
          <cell r="I59">
            <v>10.50079193065354</v>
          </cell>
          <cell r="J59">
            <v>10.111066033533191</v>
          </cell>
          <cell r="K59">
            <v>9.5284572735264437</v>
          </cell>
          <cell r="L59">
            <v>9.1055100181345736</v>
          </cell>
          <cell r="M59">
            <v>8.5975150575389474</v>
          </cell>
          <cell r="N59">
            <v>8.2502005171775536</v>
          </cell>
          <cell r="O59">
            <v>7.9989279359181085</v>
          </cell>
          <cell r="P59">
            <v>7.8222178290910787</v>
          </cell>
          <cell r="Q59">
            <v>7.5328598766861017</v>
          </cell>
          <cell r="R59">
            <v>7.1952928882175584</v>
          </cell>
          <cell r="S59">
            <v>6.8590928942351761</v>
          </cell>
          <cell r="T59">
            <v>6.55100314236598</v>
          </cell>
          <cell r="U59">
            <v>6.3134953760017014</v>
          </cell>
          <cell r="V59">
            <v>6.0786439406265487</v>
          </cell>
        </row>
        <row r="60">
          <cell r="A60" t="str">
            <v>B4. Net non-debt creating flows at historical average minus one standard deviation in 2004-05 4/</v>
          </cell>
          <cell r="B60">
            <v>11.051775440573994</v>
          </cell>
          <cell r="C60">
            <v>9.0466410602930871</v>
          </cell>
          <cell r="D60">
            <v>9.0160177775190107</v>
          </cell>
          <cell r="E60">
            <v>10.433610246397135</v>
          </cell>
          <cell r="F60">
            <v>10.004301660554782</v>
          </cell>
          <cell r="G60">
            <v>10.099271937921683</v>
          </cell>
          <cell r="H60">
            <v>9.9705554855497915</v>
          </cell>
          <cell r="I60">
            <v>10.50079193065354</v>
          </cell>
          <cell r="J60">
            <v>10.111066033533191</v>
          </cell>
          <cell r="K60">
            <v>9.5284572735264437</v>
          </cell>
          <cell r="L60">
            <v>9.1055100181345736</v>
          </cell>
          <cell r="M60">
            <v>8.5975150575389492</v>
          </cell>
          <cell r="N60">
            <v>8.2502005171775519</v>
          </cell>
          <cell r="O60">
            <v>7.9989279359181085</v>
          </cell>
          <cell r="P60">
            <v>7.8222178290910813</v>
          </cell>
          <cell r="Q60">
            <v>7.5328598766861044</v>
          </cell>
          <cell r="R60">
            <v>7.1952928882175593</v>
          </cell>
          <cell r="S60">
            <v>6.8590928942351788</v>
          </cell>
          <cell r="T60">
            <v>6.5510031423659809</v>
          </cell>
          <cell r="U60">
            <v>6.3134953760017041</v>
          </cell>
          <cell r="V60">
            <v>6.0786439406265513</v>
          </cell>
        </row>
        <row r="61">
          <cell r="A61" t="str">
            <v xml:space="preserve">B5. Combination of B1-B4 using one-half standard deviation shocks </v>
          </cell>
          <cell r="B61">
            <v>11.051775440573994</v>
          </cell>
          <cell r="C61">
            <v>9.5926143342444004</v>
          </cell>
          <cell r="D61">
            <v>12.288649247718068</v>
          </cell>
          <cell r="E61">
            <v>16.627257696475848</v>
          </cell>
          <cell r="F61">
            <v>15.860033718221752</v>
          </cell>
          <cell r="G61">
            <v>15.696562791210681</v>
          </cell>
          <cell r="H61">
            <v>15.290204489097677</v>
          </cell>
          <cell r="I61">
            <v>15.646956398627085</v>
          </cell>
          <cell r="J61">
            <v>14.978345354842856</v>
          </cell>
          <cell r="K61">
            <v>14.105450703070227</v>
          </cell>
          <cell r="L61">
            <v>16.141200764476256</v>
          </cell>
          <cell r="M61">
            <v>18.464880590448018</v>
          </cell>
          <cell r="N61">
            <v>17.458378475311019</v>
          </cell>
          <cell r="O61">
            <v>16.602700509646954</v>
          </cell>
          <cell r="P61">
            <v>15.870700034939844</v>
          </cell>
          <cell r="Q61">
            <v>15.048063281798196</v>
          </cell>
          <cell r="R61">
            <v>14.205145314145772</v>
          </cell>
          <cell r="S61">
            <v>13.395666032366227</v>
          </cell>
          <cell r="T61">
            <v>12.647688966128353</v>
          </cell>
          <cell r="U61">
            <v>12.007204482831737</v>
          </cell>
          <cell r="V61">
            <v>11.394829654620429</v>
          </cell>
        </row>
        <row r="62">
          <cell r="A62" t="str">
            <v>B6. One-time 30 percent nominal depreciation relative to the baseline in 2004 5/</v>
          </cell>
          <cell r="B62">
            <v>11.051775440573994</v>
          </cell>
          <cell r="C62">
            <v>9.0466410602930871</v>
          </cell>
          <cell r="D62">
            <v>9.0160177775190107</v>
          </cell>
          <cell r="E62">
            <v>10.433610246397134</v>
          </cell>
          <cell r="F62">
            <v>10.004301660554784</v>
          </cell>
          <cell r="G62">
            <v>10.099271937921687</v>
          </cell>
          <cell r="H62">
            <v>9.9705554855497951</v>
          </cell>
          <cell r="I62">
            <v>10.500791930653543</v>
          </cell>
          <cell r="J62">
            <v>10.111066033533191</v>
          </cell>
          <cell r="K62">
            <v>9.5284572735264437</v>
          </cell>
          <cell r="L62">
            <v>9.1055100181345736</v>
          </cell>
          <cell r="M62">
            <v>8.5975150575389492</v>
          </cell>
          <cell r="N62">
            <v>8.2502005171775536</v>
          </cell>
          <cell r="O62">
            <v>7.9989279359181094</v>
          </cell>
          <cell r="P62">
            <v>7.8222178290910813</v>
          </cell>
          <cell r="Q62">
            <v>7.5328598766861061</v>
          </cell>
          <cell r="R62">
            <v>7.1952928882175584</v>
          </cell>
          <cell r="S62">
            <v>6.8590928942351779</v>
          </cell>
          <cell r="T62">
            <v>6.5510031423659809</v>
          </cell>
          <cell r="U62">
            <v>6.3134953760017032</v>
          </cell>
          <cell r="V62">
            <v>6.0786439406265513</v>
          </cell>
        </row>
        <row r="64">
          <cell r="A64" t="str">
            <v>Memorandum item:</v>
          </cell>
        </row>
        <row r="65">
          <cell r="A65" t="str">
            <v>Grant element assumed on residual financing (i.e., financing required above baseline) 6/</v>
          </cell>
          <cell r="B65">
            <v>43.686585510527841</v>
          </cell>
          <cell r="C65">
            <v>43.686585510527841</v>
          </cell>
          <cell r="D65">
            <v>43.686585510527841</v>
          </cell>
          <cell r="E65">
            <v>43.686585510527841</v>
          </cell>
          <cell r="F65">
            <v>43.686585510527841</v>
          </cell>
          <cell r="G65">
            <v>43.686585510527841</v>
          </cell>
          <cell r="H65">
            <v>43.686585510527841</v>
          </cell>
          <cell r="I65">
            <v>43.686585510527841</v>
          </cell>
          <cell r="J65">
            <v>43.686585510527841</v>
          </cell>
          <cell r="K65">
            <v>43.686585510527841</v>
          </cell>
          <cell r="L65">
            <v>43.686585510527841</v>
          </cell>
          <cell r="M65">
            <v>43.686585510527841</v>
          </cell>
          <cell r="N65">
            <v>43.686585510527841</v>
          </cell>
          <cell r="O65">
            <v>43.686585510527841</v>
          </cell>
          <cell r="P65">
            <v>43.686585510527841</v>
          </cell>
          <cell r="Q65">
            <v>43.686585510527841</v>
          </cell>
          <cell r="R65">
            <v>43.686585510527841</v>
          </cell>
          <cell r="S65">
            <v>43.686585510527841</v>
          </cell>
          <cell r="T65">
            <v>43.686585510527841</v>
          </cell>
          <cell r="U65">
            <v>43.686585510527841</v>
          </cell>
          <cell r="V65">
            <v>43.686585510527841</v>
          </cell>
        </row>
        <row r="67">
          <cell r="A67" t="str">
            <v>Source: Staff projections and simulations.</v>
          </cell>
        </row>
        <row r="69">
          <cell r="A69" t="str">
            <v xml:space="preserve">1/ Variables include real GDP growth, growth of GDP deflator (in U.S. dollar terms), non-interest current account in percent of GDP, and non-debt creating flows. </v>
          </cell>
        </row>
        <row r="70">
          <cell r="A70" t="str">
            <v>2/ Assumes that the interest rate on new borrowing is by 2 percentage points higher than in the baseline., while grace and maturity periods are the same as in the baseline.</v>
          </cell>
        </row>
        <row r="71">
          <cell r="A71" t="str">
            <v>3/ Exports values are assumed to remain permanently at the lower level, but the current account as a share of GDP is assumed to return to its baseline level after the shock (implicitly assuming</v>
          </cell>
        </row>
        <row r="72">
          <cell r="A72" t="str">
            <v xml:space="preserve">an offsetting adjustment in import levels). </v>
          </cell>
        </row>
        <row r="73">
          <cell r="A73" t="str">
            <v>4/ Includes official and private transfers and FDI.</v>
          </cell>
        </row>
        <row r="74">
          <cell r="A74" t="str">
            <v>5/ Depreciation is defined as percentage decline in dollar/local currency rate, such that it never exceeds 100 percent.</v>
          </cell>
        </row>
        <row r="75">
          <cell r="A75" t="str">
            <v>6/ Applies to all stress scenarios except for A2 (less favorable financing) in which the terms on all new financing are as specified in footnote 2.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2">
          <cell r="B22">
            <v>10</v>
          </cell>
        </row>
        <row r="23">
          <cell r="B23">
            <v>40</v>
          </cell>
        </row>
        <row r="24">
          <cell r="B24">
            <v>7.4999999999999997E-3</v>
          </cell>
        </row>
        <row r="25">
          <cell r="B25">
            <v>0.05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"/>
      <sheetName val="BCR"/>
      <sheetName val="BMI"/>
      <sheetName val="BC"/>
      <sheetName val="FIN"/>
      <sheetName val="BCYFIN"/>
      <sheetName val="SB"/>
      <sheetName val="SF"/>
      <sheetName val="Sergio B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PI"/>
      <sheetName val="CPI graph"/>
      <sheetName val="NA86-87n"/>
      <sheetName val="NA86-87r"/>
      <sheetName val="Aggrn"/>
      <sheetName val="Aggrr"/>
      <sheetName val="Deflators"/>
      <sheetName val="Assum"/>
      <sheetName val="Input-Output"/>
      <sheetName val="NA"/>
      <sheetName val="NA (2)"/>
      <sheetName val="Input"/>
      <sheetName val="output_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J(Priv.Ca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"/>
      <sheetName val="IMF"/>
      <sheetName val="IN_GAS-GEE"/>
      <sheetName val="OUT"/>
      <sheetName val="Ext fin req"/>
      <sheetName val="MT-Low"/>
      <sheetName val="SR"/>
      <sheetName val="BOP"/>
      <sheetName val="ext fin"/>
      <sheetName val="Serv&amp;Trans"/>
      <sheetName val="Income"/>
      <sheetName val="Exports"/>
      <sheetName val="Imports"/>
      <sheetName val="Debt Service"/>
      <sheetName val="Cash flow"/>
      <sheetName val="Grants"/>
      <sheetName val="Det fin"/>
      <sheetName val="External Debt"/>
      <sheetName val="Arrears"/>
      <sheetName val="Assumptions"/>
      <sheetName val="Opérations"/>
      <sheetName val="RES"/>
      <sheetName val="2001-02 Debt Service "/>
      <sheetName val="2002-03 Debt Service"/>
      <sheetName val="2001-02 mon DS"/>
      <sheetName val="OUT TO DSA"/>
      <sheetName val="Debtind"/>
      <sheetName val="FinReq"/>
      <sheetName val="ConcLoan"/>
      <sheetName val="IMF quart"/>
      <sheetName val="RED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B6" t="str">
            <v>Prel.</v>
          </cell>
          <cell r="C6" t="str">
            <v>Prel.</v>
          </cell>
          <cell r="D6" t="str">
            <v>Proj.</v>
          </cell>
        </row>
        <row r="7">
          <cell r="B7">
            <v>2002</v>
          </cell>
          <cell r="C7">
            <v>2003</v>
          </cell>
          <cell r="D7">
            <v>2004</v>
          </cell>
          <cell r="E7">
            <v>2005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</row>
        <row r="10">
          <cell r="B10">
            <v>-168.1449301956643</v>
          </cell>
          <cell r="C10">
            <v>-140.97000000000025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</row>
        <row r="11">
          <cell r="B11">
            <v>-709.38000000000011</v>
          </cell>
          <cell r="C11">
            <v>-785.4200000000003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</row>
        <row r="12">
          <cell r="B12">
            <v>273.17999999999995</v>
          </cell>
          <cell r="C12">
            <v>330.42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B14">
            <v>220.79</v>
          </cell>
          <cell r="C14">
            <v>278.06</v>
          </cell>
          <cell r="D14">
            <v>319.03269999999998</v>
          </cell>
          <cell r="E14">
            <v>322.223027</v>
          </cell>
          <cell r="F14">
            <v>325.44525727000001</v>
          </cell>
          <cell r="G14">
            <v>328.69970984270003</v>
          </cell>
          <cell r="H14">
            <v>331.98670694112701</v>
          </cell>
          <cell r="I14">
            <v>335.30657401053827</v>
          </cell>
        </row>
        <row r="15">
          <cell r="B15">
            <v>-982.56000000000006</v>
          </cell>
          <cell r="C15">
            <v>-1115.8400000000004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</row>
        <row r="17">
          <cell r="C17">
            <v>-196.48000000000002</v>
          </cell>
          <cell r="D17">
            <v>-217.96117647058824</v>
          </cell>
          <cell r="E17">
            <v>-269.6626744319305</v>
          </cell>
          <cell r="F17">
            <v>-261.32632831373911</v>
          </cell>
          <cell r="G17">
            <v>-254.69610604109343</v>
          </cell>
          <cell r="H17">
            <v>-256.80822009119032</v>
          </cell>
          <cell r="I17">
            <v>-262.04129325531267</v>
          </cell>
        </row>
        <row r="18">
          <cell r="B18">
            <v>-92.580000000000013</v>
          </cell>
          <cell r="C18">
            <v>-152.04999999999998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</row>
        <row r="19">
          <cell r="B19">
            <v>163.72999999999999</v>
          </cell>
          <cell r="C19">
            <v>130.91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B20">
            <v>-256.31</v>
          </cell>
          <cell r="C20">
            <v>-282.95999999999998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1">
          <cell r="B21">
            <v>-15.184930195664199</v>
          </cell>
          <cell r="C21">
            <v>-14.3</v>
          </cell>
          <cell r="D21">
            <v>-13.415253031559203</v>
          </cell>
          <cell r="E21">
            <v>-22.186020401163137</v>
          </cell>
          <cell r="F21">
            <v>-24.786719879329326</v>
          </cell>
          <cell r="G21">
            <v>-3.6845158930856954</v>
          </cell>
          <cell r="H21">
            <v>1.8785161272410775</v>
          </cell>
          <cell r="I21">
            <v>8.7610527130587741</v>
          </cell>
        </row>
        <row r="23">
          <cell r="B23">
            <v>-13.483103220924999</v>
          </cell>
          <cell r="C23">
            <v>-14.7</v>
          </cell>
          <cell r="D23">
            <v>-17.661167772439658</v>
          </cell>
          <cell r="E23">
            <v>-17.774281002679555</v>
          </cell>
          <cell r="F23">
            <v>-13.576791541331142</v>
          </cell>
          <cell r="G23">
            <v>-13.707398715591733</v>
          </cell>
          <cell r="H23">
            <v>-14.482999999999999</v>
          </cell>
          <cell r="I23">
            <v>-13.839</v>
          </cell>
        </row>
        <row r="24">
          <cell r="B24">
            <v>649</v>
          </cell>
          <cell r="C24">
            <v>810.8</v>
          </cell>
          <cell r="D24" t="e">
            <v>#REF!</v>
          </cell>
          <cell r="E24">
            <v>865.87248005101799</v>
          </cell>
          <cell r="F24">
            <v>856.55228761799412</v>
          </cell>
          <cell r="G24">
            <v>857.02199463475222</v>
          </cell>
          <cell r="H24">
            <v>860.50649961683223</v>
          </cell>
          <cell r="I24">
            <v>800</v>
          </cell>
        </row>
        <row r="26">
          <cell r="B26">
            <v>135.13999999999999</v>
          </cell>
          <cell r="C26">
            <v>137.24334215732</v>
          </cell>
          <cell r="D26">
            <v>113.0975609689923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9">
          <cell r="B29">
            <v>-33.004930195664315</v>
          </cell>
          <cell r="C29">
            <v>-3.7266578426802539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</row>
        <row r="31">
          <cell r="B31">
            <v>-35.447435615713516</v>
          </cell>
          <cell r="C31">
            <v>-3.0977531699823473</v>
          </cell>
          <cell r="D31" t="e">
            <v>#REF!</v>
          </cell>
          <cell r="E31">
            <v>-32.573850332500001</v>
          </cell>
          <cell r="F31">
            <v>-31.268411999999998</v>
          </cell>
          <cell r="G31">
            <v>-35.453694499999997</v>
          </cell>
          <cell r="H31">
            <v>-39.823999999999998</v>
          </cell>
          <cell r="I31">
            <v>-42.329000000000001</v>
          </cell>
        </row>
        <row r="32">
          <cell r="B32">
            <v>-7.9508698699999982</v>
          </cell>
          <cell r="C32">
            <v>29.41</v>
          </cell>
          <cell r="D32" t="e">
            <v>#REF!</v>
          </cell>
          <cell r="E32">
            <v>-34.573850332500001</v>
          </cell>
          <cell r="F32">
            <v>-33.268411999999998</v>
          </cell>
          <cell r="G32">
            <v>-37.453694499999997</v>
          </cell>
          <cell r="H32">
            <v>-41.823999999999998</v>
          </cell>
          <cell r="I32">
            <v>-44.329000000000001</v>
          </cell>
        </row>
        <row r="33">
          <cell r="B33">
            <v>13.007733430000002</v>
          </cell>
          <cell r="C33">
            <v>49.61</v>
          </cell>
          <cell r="D33">
            <v>24.03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-20.9586033</v>
          </cell>
          <cell r="C34">
            <v>-20.2</v>
          </cell>
          <cell r="D34" t="e">
            <v>#REF!</v>
          </cell>
          <cell r="E34">
            <v>-34.573850332500001</v>
          </cell>
          <cell r="F34">
            <v>-33.268411999999998</v>
          </cell>
          <cell r="G34">
            <v>-37.453694499999997</v>
          </cell>
          <cell r="H34">
            <v>-41.823999999999998</v>
          </cell>
          <cell r="I34">
            <v>-44.329000000000001</v>
          </cell>
        </row>
        <row r="35">
          <cell r="B35">
            <v>3.1421044742420747</v>
          </cell>
          <cell r="C35">
            <v>-46.786403180377391</v>
          </cell>
          <cell r="D35">
            <v>28.999179198513929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4.7</v>
          </cell>
          <cell r="C36">
            <v>7.8</v>
          </cell>
          <cell r="D36">
            <v>0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</row>
        <row r="37">
          <cell r="B37">
            <v>-35.338670219955596</v>
          </cell>
          <cell r="C37">
            <v>6.4786500103950431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9">
          <cell r="B39">
            <v>-68.452365811377831</v>
          </cell>
          <cell r="C39">
            <v>-10.949675868079225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</row>
        <row r="41">
          <cell r="B41">
            <v>68.452365811377831</v>
          </cell>
          <cell r="C41">
            <v>10.949675868079225</v>
          </cell>
          <cell r="D41">
            <v>-33.020718089410565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3">
          <cell r="B43">
            <v>41.015338241377833</v>
          </cell>
          <cell r="C43">
            <v>9.6783129680792328</v>
          </cell>
          <cell r="D43">
            <v>-52.789908219410549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27.437027570000001</v>
          </cell>
          <cell r="C44">
            <v>1.2713628999999926</v>
          </cell>
          <cell r="D44">
            <v>19.769190129999981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B47">
            <v>0</v>
          </cell>
          <cell r="C47">
            <v>0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</row>
        <row r="51">
          <cell r="B51">
            <v>-4.6902876499950734</v>
          </cell>
          <cell r="C51">
            <v>-4.9040622604029709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</row>
        <row r="53">
          <cell r="B53">
            <v>-0.92064991971827825</v>
          </cell>
          <cell r="C53">
            <v>-0.12964291752658688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</row>
        <row r="54">
          <cell r="B54">
            <v>-10.503210588389479</v>
          </cell>
          <cell r="C54">
            <v>20.953217658686608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</row>
        <row r="55">
          <cell r="B55">
            <v>-6.9034128593356225</v>
          </cell>
          <cell r="C55">
            <v>13.564566031590974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</row>
        <row r="56">
          <cell r="B56">
            <v>286.1256327573185</v>
          </cell>
          <cell r="C56">
            <v>284.74278208657574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H56" t="e">
            <v>#REF!</v>
          </cell>
          <cell r="I56" t="e">
            <v>#REF!</v>
          </cell>
        </row>
        <row r="57">
          <cell r="C57">
            <v>45.697632094439165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  <cell r="I57" t="e">
            <v>#REF!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1986</v>
          </cell>
          <cell r="E4">
            <v>1987</v>
          </cell>
          <cell r="F4">
            <v>1988</v>
          </cell>
          <cell r="G4">
            <v>1989</v>
          </cell>
          <cell r="H4">
            <v>1990</v>
          </cell>
          <cell r="I4">
            <v>1991</v>
          </cell>
          <cell r="J4" t="str">
            <v>1992</v>
          </cell>
        </row>
        <row r="5">
          <cell r="F5">
            <v>0</v>
          </cell>
        </row>
        <row r="6">
          <cell r="B6" t="str">
            <v>WEO (UPDATED 1/21/04)</v>
          </cell>
          <cell r="D6" t="str">
            <v>_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</row>
        <row r="7">
          <cell r="B7" t="str">
            <v>Scenario independent assumptions</v>
          </cell>
        </row>
        <row r="8">
          <cell r="B8" t="str">
            <v>WEO/GAS</v>
          </cell>
        </row>
        <row r="9">
          <cell r="B9" t="str">
            <v xml:space="preserve">    US$/SDR (avg)  </v>
          </cell>
          <cell r="C9" t="str">
            <v xml:space="preserve">    US$/DTS (moy)</v>
          </cell>
          <cell r="D9">
            <v>1.1731700897216799</v>
          </cell>
          <cell r="E9">
            <v>1.29306983947754</v>
          </cell>
          <cell r="F9">
            <v>1.3439202308654801</v>
          </cell>
          <cell r="G9">
            <v>1.28176021575928</v>
          </cell>
          <cell r="H9">
            <v>1.35675001144409</v>
          </cell>
          <cell r="I9">
            <v>1.3681597709655799</v>
          </cell>
          <cell r="J9">
            <v>1.4079999999999999</v>
          </cell>
        </row>
        <row r="10">
          <cell r="B10" t="str">
            <v xml:space="preserve">    US$/SDR (eop)  </v>
          </cell>
          <cell r="C10" t="str">
            <v xml:space="preserve">    US$/DTS (fdp)</v>
          </cell>
          <cell r="D10">
            <v>1.22318983078003</v>
          </cell>
          <cell r="E10">
            <v>1.4186601638793901</v>
          </cell>
          <cell r="F10">
            <v>1.3456997871398899</v>
          </cell>
          <cell r="G10">
            <v>1.31415987014771</v>
          </cell>
          <cell r="H10">
            <v>1.4226598739623999</v>
          </cell>
          <cell r="I10">
            <v>1.43042993545532</v>
          </cell>
          <cell r="J10">
            <v>1.375</v>
          </cell>
        </row>
        <row r="11">
          <cell r="B11" t="str">
            <v>Coffee prices (WEO)</v>
          </cell>
        </row>
        <row r="12">
          <cell r="B12" t="str">
            <v>Cocoa prices (WEO)</v>
          </cell>
        </row>
        <row r="13">
          <cell r="B13" t="str">
            <v>Petroleum prices (calendar year) (WEO)</v>
          </cell>
        </row>
        <row r="14">
          <cell r="B14" t="str">
            <v>Export deflator (WEO)</v>
          </cell>
          <cell r="D14">
            <v>20.2</v>
          </cell>
          <cell r="E14">
            <v>11.8</v>
          </cell>
          <cell r="F14">
            <v>6.7</v>
          </cell>
          <cell r="G14">
            <v>-1.2</v>
          </cell>
          <cell r="H14">
            <v>9.1999999999999993</v>
          </cell>
          <cell r="I14">
            <v>-0.5</v>
          </cell>
          <cell r="J14">
            <v>2.8</v>
          </cell>
        </row>
        <row r="15">
          <cell r="B15" t="str">
            <v>Import deflator (WEO)</v>
          </cell>
          <cell r="D15">
            <v>6.9</v>
          </cell>
          <cell r="E15">
            <v>15.1</v>
          </cell>
          <cell r="F15">
            <v>4</v>
          </cell>
          <cell r="G15">
            <v>3.7</v>
          </cell>
          <cell r="H15">
            <v>11.5</v>
          </cell>
          <cell r="I15">
            <v>-2.7</v>
          </cell>
          <cell r="J15">
            <v>2.5</v>
          </cell>
        </row>
        <row r="16">
          <cell r="B16" t="str">
            <v>Terms of trade world (WEO)</v>
          </cell>
          <cell r="D16">
            <v>12.441534144059862</v>
          </cell>
          <cell r="E16">
            <v>-2.8670721112076358</v>
          </cell>
          <cell r="F16">
            <v>2.5961538461538369</v>
          </cell>
          <cell r="G16">
            <v>-4.7251687560269984</v>
          </cell>
          <cell r="H16">
            <v>-2.0627802690582842</v>
          </cell>
          <cell r="I16">
            <v>2.2610483042137641</v>
          </cell>
          <cell r="J16">
            <v>0.29268292682926855</v>
          </cell>
        </row>
        <row r="17">
          <cell r="B17" t="str">
            <v>Export deflator (WEO, 1975/76=100)</v>
          </cell>
          <cell r="D17">
            <v>167.9</v>
          </cell>
          <cell r="E17">
            <v>187.71220000000002</v>
          </cell>
          <cell r="F17">
            <v>200.2889174</v>
          </cell>
          <cell r="G17">
            <v>197.88545039120001</v>
          </cell>
          <cell r="H17">
            <v>216.09091182719044</v>
          </cell>
          <cell r="I17">
            <v>215.01045726805449</v>
          </cell>
          <cell r="J17">
            <v>221.03075007156002</v>
          </cell>
        </row>
        <row r="18">
          <cell r="B18" t="str">
            <v>Import deflator (WEO, 1975/76=100)</v>
          </cell>
          <cell r="D18">
            <v>170.1</v>
          </cell>
          <cell r="E18">
            <v>195.7851</v>
          </cell>
          <cell r="F18">
            <v>203.61650400000002</v>
          </cell>
          <cell r="G18">
            <v>211.15031464800001</v>
          </cell>
          <cell r="H18">
            <v>235.43260083252</v>
          </cell>
          <cell r="I18">
            <v>229.07592061004195</v>
          </cell>
          <cell r="J18">
            <v>234.80281862529299</v>
          </cell>
        </row>
        <row r="19">
          <cell r="D19">
            <v>98.4</v>
          </cell>
          <cell r="E19">
            <v>95.578801042571698</v>
          </cell>
          <cell r="F19">
            <v>98.060173761946146</v>
          </cell>
          <cell r="G19">
            <v>93.426665069240883</v>
          </cell>
          <cell r="H19">
            <v>91.499478256153409</v>
          </cell>
          <cell r="I19">
            <v>93.568325657628606</v>
          </cell>
          <cell r="J19">
            <v>93.842184171748499</v>
          </cell>
        </row>
        <row r="21">
          <cell r="B21" t="str">
            <v xml:space="preserve">GEE </v>
          </cell>
        </row>
        <row r="22">
          <cell r="B22" t="str">
            <v>Export unit values for manufactures</v>
          </cell>
        </row>
        <row r="23">
          <cell r="B23" t="str">
            <v>Petrol spot price</v>
          </cell>
        </row>
        <row r="24">
          <cell r="B24" t="str">
            <v>Nonfuel commod export</v>
          </cell>
        </row>
        <row r="25">
          <cell r="B25" t="str">
            <v>Nonfuel commod import</v>
          </cell>
        </row>
        <row r="26">
          <cell r="B26" t="str">
            <v>GEE</v>
          </cell>
        </row>
        <row r="27">
          <cell r="B27" t="str">
            <v>Real imports of trading partners(Annual percentage change)</v>
          </cell>
        </row>
        <row r="28">
          <cell r="B28" t="str">
            <v>Goods and Services</v>
          </cell>
        </row>
        <row r="29">
          <cell r="B29" t="str">
            <v>Goods</v>
          </cell>
        </row>
        <row r="30">
          <cell r="B30" t="str">
            <v>Real GDP growth of trading partners</v>
          </cell>
        </row>
        <row r="32">
          <cell r="B32" t="str">
            <v>Real GDP growth USA</v>
          </cell>
        </row>
        <row r="33">
          <cell r="B33" t="str">
            <v>Real GDP deflator USA</v>
          </cell>
        </row>
        <row r="34">
          <cell r="B34" t="str">
            <v>US CPI-U (percent change, period avg)</v>
          </cell>
          <cell r="H34">
            <v>5.4</v>
          </cell>
          <cell r="I34">
            <v>4.2</v>
          </cell>
          <cell r="J34">
            <v>3</v>
          </cell>
        </row>
        <row r="36">
          <cell r="B36" t="str">
            <v>Export deflator (adjusted for assembly industry)</v>
          </cell>
          <cell r="J36" t="e">
            <v>#DIV/0!</v>
          </cell>
        </row>
        <row r="37">
          <cell r="B37" t="str">
            <v>Import deflator (adjusted for assembly industry)</v>
          </cell>
          <cell r="J37" t="e">
            <v>#DIV/0!</v>
          </cell>
        </row>
        <row r="38">
          <cell r="B38" t="str">
            <v>Terms of trade (adjusted for assembly industry)</v>
          </cell>
          <cell r="J38" t="e">
            <v>#DIV/0!</v>
          </cell>
        </row>
        <row r="39">
          <cell r="B39" t="str">
            <v>LIBOR</v>
          </cell>
          <cell r="H39">
            <v>7.08</v>
          </cell>
          <cell r="I39">
            <v>6.08</v>
          </cell>
          <cell r="J39">
            <v>3.9</v>
          </cell>
        </row>
        <row r="40">
          <cell r="B40" t="str">
            <v>Growth in private transfers</v>
          </cell>
        </row>
        <row r="42">
          <cell r="B42" t="str">
            <v>Scenario dependent assumptions</v>
          </cell>
        </row>
        <row r="43">
          <cell r="B43" t="str">
            <v>High Growth Scenario</v>
          </cell>
        </row>
        <row r="45">
          <cell r="B45" t="str">
            <v>Real GDP growth</v>
          </cell>
        </row>
        <row r="46">
          <cell r="B46" t="str">
            <v>Nominal GDP (Millions of Gdes)</v>
          </cell>
          <cell r="C46" t="str">
            <v>PIB nominal (Milliards de Gdes)</v>
          </cell>
          <cell r="D46">
            <v>11185</v>
          </cell>
          <cell r="E46">
            <v>10803</v>
          </cell>
          <cell r="F46">
            <v>10861</v>
          </cell>
          <cell r="G46">
            <v>11909</v>
          </cell>
          <cell r="H46">
            <v>14915</v>
          </cell>
          <cell r="I46">
            <v>17208</v>
          </cell>
          <cell r="J46">
            <v>17676</v>
          </cell>
        </row>
        <row r="47">
          <cell r="B47" t="str">
            <v>Nominal GDP (Millions of US$)</v>
          </cell>
          <cell r="C47" t="str">
            <v>PIB nominal (Millions de $ E.U.)</v>
          </cell>
          <cell r="D47">
            <v>2237</v>
          </cell>
          <cell r="E47">
            <v>2160.6</v>
          </cell>
          <cell r="F47">
            <v>2172.1999999999998</v>
          </cell>
          <cell r="G47">
            <v>2381.8000000000002</v>
          </cell>
          <cell r="H47">
            <v>2983</v>
          </cell>
          <cell r="I47">
            <v>3309.2307692307691</v>
          </cell>
          <cell r="J47">
            <v>1943.1649535535644</v>
          </cell>
        </row>
        <row r="48">
          <cell r="B48" t="str">
            <v>Inflation</v>
          </cell>
        </row>
        <row r="49">
          <cell r="B49" t="str">
            <v xml:space="preserve">   GDP deflator</v>
          </cell>
        </row>
        <row r="50">
          <cell r="B50" t="str">
            <v xml:space="preserve">   CPI end period</v>
          </cell>
        </row>
        <row r="51">
          <cell r="B51" t="str">
            <v>Exchange rate (G/US$, period average)</v>
          </cell>
          <cell r="C51" t="str">
            <v xml:space="preserve">    Gde/$ E.U. (moy)</v>
          </cell>
          <cell r="D51">
            <v>5</v>
          </cell>
          <cell r="E51">
            <v>5</v>
          </cell>
          <cell r="F51">
            <v>5</v>
          </cell>
          <cell r="G51">
            <v>5</v>
          </cell>
          <cell r="H51">
            <v>5</v>
          </cell>
          <cell r="I51">
            <v>5.2</v>
          </cell>
          <cell r="J51">
            <v>9.0965000000000007</v>
          </cell>
        </row>
        <row r="52">
          <cell r="B52" t="str">
            <v>Exchange rate (G/US$, end of period)</v>
          </cell>
          <cell r="C52" t="str">
            <v xml:space="preserve">    Gde/$ E.U. (fdp)</v>
          </cell>
          <cell r="D52">
            <v>5</v>
          </cell>
          <cell r="E52">
            <v>5</v>
          </cell>
          <cell r="F52">
            <v>5</v>
          </cell>
          <cell r="G52">
            <v>5</v>
          </cell>
          <cell r="H52">
            <v>5</v>
          </cell>
          <cell r="I52">
            <v>7.45</v>
          </cell>
          <cell r="J52">
            <v>10.178000000000001</v>
          </cell>
        </row>
        <row r="53">
          <cell r="B53" t="str">
            <v>Trade adjustments</v>
          </cell>
        </row>
        <row r="54">
          <cell r="B54" t="str">
            <v xml:space="preserve">   Assembly industries (export growth in percent)</v>
          </cell>
        </row>
        <row r="55">
          <cell r="B55" t="str">
            <v xml:space="preserve">   Growth in other imports</v>
          </cell>
        </row>
        <row r="56">
          <cell r="B56" t="str">
            <v>Tourism growth</v>
          </cell>
        </row>
        <row r="57">
          <cell r="B57" t="str">
            <v>Donor grants (calculated)</v>
          </cell>
        </row>
        <row r="58">
          <cell r="B58" t="str">
            <v>Investment/GDP</v>
          </cell>
        </row>
        <row r="59">
          <cell r="B59" t="str">
            <v>Public sector loan disbursements</v>
          </cell>
        </row>
        <row r="60">
          <cell r="B60" t="str">
            <v>Nonbank capital flows</v>
          </cell>
        </row>
        <row r="61">
          <cell r="B61" t="str">
            <v>Use of Fund credit</v>
          </cell>
        </row>
        <row r="62">
          <cell r="B62" t="str">
            <v xml:space="preserve">  Purchases (in millions of SDR)</v>
          </cell>
        </row>
        <row r="63">
          <cell r="B63" t="str">
            <v xml:space="preserve">  Repurchases (in millions of SDR)</v>
          </cell>
        </row>
        <row r="64">
          <cell r="B64" t="str">
            <v>Change in NIR (+ = increase)</v>
          </cell>
        </row>
      </sheetData>
      <sheetData sheetId="21" refreshError="1">
        <row r="4">
          <cell r="B4">
            <v>37895</v>
          </cell>
          <cell r="C4">
            <v>37926</v>
          </cell>
          <cell r="D4">
            <v>37956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</row>
        <row r="7">
          <cell r="B7">
            <v>42.779910000000001</v>
          </cell>
          <cell r="C7">
            <v>33.519190000000002</v>
          </cell>
          <cell r="D7">
            <v>38.071080000000002</v>
          </cell>
          <cell r="E7">
            <v>36.386620000000008</v>
          </cell>
          <cell r="F7">
            <v>33.413820000000008</v>
          </cell>
          <cell r="G7">
            <v>22.965780000000006</v>
          </cell>
          <cell r="H7">
            <v>43.888970000000015</v>
          </cell>
          <cell r="I7">
            <v>51.619940000000014</v>
          </cell>
          <cell r="J7">
            <v>30.13881000000001</v>
          </cell>
        </row>
        <row r="8">
          <cell r="B8">
            <v>2.4914999999999998</v>
          </cell>
          <cell r="C8">
            <v>0.84740000000000004</v>
          </cell>
          <cell r="D8">
            <v>1.5353399999999999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0.28247</v>
          </cell>
        </row>
        <row r="9">
          <cell r="B9">
            <v>2.4914999999999998</v>
          </cell>
          <cell r="C9">
            <v>0.84740000000000004</v>
          </cell>
          <cell r="D9">
            <v>1.5353399999999999</v>
          </cell>
          <cell r="F9">
            <v>0</v>
          </cell>
          <cell r="H9">
            <v>0</v>
          </cell>
          <cell r="I9">
            <v>0</v>
          </cell>
          <cell r="J9">
            <v>0.28247</v>
          </cell>
        </row>
        <row r="10">
          <cell r="B10">
            <v>0</v>
          </cell>
          <cell r="C10">
            <v>0</v>
          </cell>
        </row>
        <row r="11">
          <cell r="B11">
            <v>3.9480299999999993</v>
          </cell>
          <cell r="C11">
            <v>4.0630000000000024</v>
          </cell>
          <cell r="D11">
            <v>-2.64527</v>
          </cell>
          <cell r="E11">
            <v>4.1667500000000004</v>
          </cell>
          <cell r="F11">
            <v>-4.8407999999999998</v>
          </cell>
          <cell r="G11">
            <v>15.819749999999999</v>
          </cell>
          <cell r="H11">
            <v>6.1276899999999976</v>
          </cell>
          <cell r="I11">
            <v>-3.7833299999999994</v>
          </cell>
          <cell r="J11">
            <v>-1.3128799999999998</v>
          </cell>
        </row>
        <row r="12">
          <cell r="B12">
            <v>19.898029999999999</v>
          </cell>
          <cell r="C12">
            <v>29.763020000000001</v>
          </cell>
          <cell r="D12">
            <v>24.004809999999999</v>
          </cell>
          <cell r="E12">
            <v>27.01681</v>
          </cell>
          <cell r="F12">
            <v>12.8592</v>
          </cell>
          <cell r="G12">
            <v>20.819749999999999</v>
          </cell>
          <cell r="H12">
            <v>34.427709999999998</v>
          </cell>
          <cell r="I12">
            <v>16.41667</v>
          </cell>
          <cell r="J12">
            <v>18.287120000000002</v>
          </cell>
        </row>
        <row r="13">
          <cell r="B13">
            <v>15.95</v>
          </cell>
          <cell r="C13">
            <v>25.700019999999999</v>
          </cell>
          <cell r="D13">
            <v>26.650079999999999</v>
          </cell>
          <cell r="E13">
            <v>22.850059999999999</v>
          </cell>
          <cell r="F13">
            <v>17.7</v>
          </cell>
          <cell r="G13">
            <v>5</v>
          </cell>
          <cell r="H13">
            <v>28.30002</v>
          </cell>
          <cell r="I13">
            <v>20.2</v>
          </cell>
          <cell r="J13">
            <v>19.600000000000001</v>
          </cell>
        </row>
        <row r="14">
          <cell r="B14">
            <v>-3.0891599999999997</v>
          </cell>
          <cell r="C14">
            <v>-2.7820200000000002</v>
          </cell>
          <cell r="D14">
            <v>6.5177300000000002</v>
          </cell>
          <cell r="E14">
            <v>-1.17702</v>
          </cell>
          <cell r="F14">
            <v>-1.5330999999999997</v>
          </cell>
          <cell r="G14">
            <v>-2.5642800000000001</v>
          </cell>
          <cell r="H14">
            <v>-3.0621100000000001</v>
          </cell>
          <cell r="I14">
            <v>-2.6716300000000004</v>
          </cell>
          <cell r="J14">
            <v>-4.0033599999999998</v>
          </cell>
        </row>
        <row r="15">
          <cell r="B15">
            <v>0.18856999999999999</v>
          </cell>
          <cell r="C15">
            <v>0.76726000000000005</v>
          </cell>
          <cell r="D15">
            <v>11.864470000000001</v>
          </cell>
          <cell r="E15">
            <v>8.2199999999999995E-2</v>
          </cell>
          <cell r="F15">
            <v>0.90505000000000002</v>
          </cell>
          <cell r="G15">
            <v>0</v>
          </cell>
          <cell r="H15">
            <v>7.0000000000000007E-2</v>
          </cell>
          <cell r="I15">
            <v>0.34277000000000002</v>
          </cell>
          <cell r="J15">
            <v>0.46011999999999997</v>
          </cell>
        </row>
        <row r="16">
          <cell r="B16">
            <v>0.18856999999999999</v>
          </cell>
          <cell r="C16">
            <v>0.76726000000000005</v>
          </cell>
          <cell r="D16">
            <v>11.864470000000001</v>
          </cell>
          <cell r="E16">
            <v>8.2199999999999995E-2</v>
          </cell>
          <cell r="F16">
            <v>0.90505000000000002</v>
          </cell>
          <cell r="G16">
            <v>0</v>
          </cell>
          <cell r="H16">
            <v>7.0000000000000007E-2</v>
          </cell>
          <cell r="I16">
            <v>0.21365000000000001</v>
          </cell>
          <cell r="J16">
            <v>0.46011999999999997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H21">
            <v>0</v>
          </cell>
          <cell r="I21">
            <v>0.12912000000000001</v>
          </cell>
          <cell r="J21">
            <v>0</v>
          </cell>
        </row>
        <row r="22">
          <cell r="B22">
            <v>3.2777299999999996</v>
          </cell>
          <cell r="C22">
            <v>3.54928</v>
          </cell>
          <cell r="D22">
            <v>5.3467400000000005</v>
          </cell>
          <cell r="E22">
            <v>1.25922</v>
          </cell>
          <cell r="F22">
            <v>2.4381499999999998</v>
          </cell>
          <cell r="G22">
            <v>2.5642800000000001</v>
          </cell>
          <cell r="H22">
            <v>3.1321099999999999</v>
          </cell>
          <cell r="I22">
            <v>3.0144100000000003</v>
          </cell>
          <cell r="J22">
            <v>4.4634799999999997</v>
          </cell>
        </row>
        <row r="23">
          <cell r="B23">
            <v>0.76400000000000001</v>
          </cell>
          <cell r="C23">
            <v>3.4471500000000002</v>
          </cell>
          <cell r="D23">
            <v>2.1138699999999999</v>
          </cell>
          <cell r="E23">
            <v>0.52010000000000001</v>
          </cell>
          <cell r="F23">
            <v>2.3317399999999999</v>
          </cell>
          <cell r="G23">
            <v>2.5642800000000001</v>
          </cell>
          <cell r="H23">
            <v>0.23896000000000001</v>
          </cell>
          <cell r="I23">
            <v>2.6207600000000002</v>
          </cell>
          <cell r="J23">
            <v>3.2766999999999999</v>
          </cell>
        </row>
        <row r="24">
          <cell r="B24">
            <v>2.2898499999999999</v>
          </cell>
          <cell r="D24">
            <v>2.7307100000000002</v>
          </cell>
          <cell r="E24">
            <v>0</v>
          </cell>
          <cell r="F24">
            <v>0</v>
          </cell>
          <cell r="G24">
            <v>0</v>
          </cell>
          <cell r="H24">
            <v>2.8931499999999999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0.22388</v>
          </cell>
          <cell r="C26">
            <v>0.10213</v>
          </cell>
          <cell r="D26">
            <v>0.50216000000000005</v>
          </cell>
          <cell r="E26">
            <v>0.73912</v>
          </cell>
          <cell r="F26">
            <v>0.10641</v>
          </cell>
          <cell r="G26">
            <v>0</v>
          </cell>
          <cell r="H26">
            <v>0</v>
          </cell>
          <cell r="I26">
            <v>0.39365</v>
          </cell>
          <cell r="J26">
            <v>1.1867799999999999</v>
          </cell>
        </row>
        <row r="27">
          <cell r="B27">
            <v>-11.726430000000001</v>
          </cell>
          <cell r="C27">
            <v>-2.1800800000000002</v>
          </cell>
          <cell r="D27">
            <v>-9.54697</v>
          </cell>
          <cell r="E27">
            <v>-5.4813099999999997</v>
          </cell>
          <cell r="F27">
            <v>-3.4586899999999994</v>
          </cell>
          <cell r="G27">
            <v>0.48277000000000014</v>
          </cell>
          <cell r="H27">
            <v>-0.49790000000000001</v>
          </cell>
          <cell r="I27">
            <v>-0.51595000000000013</v>
          </cell>
          <cell r="J27">
            <v>-0.64024999999999999</v>
          </cell>
        </row>
        <row r="28">
          <cell r="B28">
            <v>1.90141</v>
          </cell>
          <cell r="C28">
            <v>4.2779999999999996</v>
          </cell>
          <cell r="D28">
            <v>0.90803999999999996</v>
          </cell>
          <cell r="E28">
            <v>1.6302000000000001</v>
          </cell>
          <cell r="F28">
            <v>2.6177800000000002</v>
          </cell>
          <cell r="G28">
            <v>1.1582300000000001</v>
          </cell>
          <cell r="H28">
            <v>0.61373999999999995</v>
          </cell>
          <cell r="I28">
            <v>1.4927999999999999</v>
          </cell>
          <cell r="J28">
            <v>2.1823399999999999</v>
          </cell>
        </row>
        <row r="29">
          <cell r="B29">
            <v>13.627840000000001</v>
          </cell>
          <cell r="C29">
            <v>6.4580799999999998</v>
          </cell>
          <cell r="D29">
            <v>10.45501</v>
          </cell>
          <cell r="E29">
            <v>7.11151</v>
          </cell>
          <cell r="F29">
            <v>6.0764699999999996</v>
          </cell>
          <cell r="G29">
            <v>0.67545999999999995</v>
          </cell>
          <cell r="H29">
            <v>1.11164</v>
          </cell>
          <cell r="I29">
            <v>2.00875</v>
          </cell>
          <cell r="J29">
            <v>2.8225899999999999</v>
          </cell>
        </row>
        <row r="31">
          <cell r="B31">
            <v>4.0960700000000001</v>
          </cell>
          <cell r="C31">
            <v>6.2983900000000004</v>
          </cell>
          <cell r="D31">
            <v>5.5253899999999998</v>
          </cell>
          <cell r="E31">
            <v>-0.48121999999999998</v>
          </cell>
          <cell r="F31">
            <v>-0.61545000000000005</v>
          </cell>
          <cell r="G31">
            <v>7.1849499999999997</v>
          </cell>
          <cell r="H31">
            <v>5.1632899999999999</v>
          </cell>
          <cell r="I31">
            <v>-14.51022</v>
          </cell>
          <cell r="J31">
            <v>15.544540000000001</v>
          </cell>
        </row>
        <row r="32">
          <cell r="B32">
            <v>4.58</v>
          </cell>
          <cell r="C32">
            <v>7.1210000000000004</v>
          </cell>
          <cell r="D32">
            <v>6.1</v>
          </cell>
          <cell r="E32">
            <v>3.3590000000000002E-2</v>
          </cell>
          <cell r="F32">
            <v>2.8039999999999999E-2</v>
          </cell>
          <cell r="G32">
            <v>7.5278499999999999</v>
          </cell>
          <cell r="H32">
            <v>5.1998699999999998</v>
          </cell>
          <cell r="I32">
            <v>15.626709999999999</v>
          </cell>
          <cell r="J32">
            <v>15.970510000000001</v>
          </cell>
        </row>
        <row r="33">
          <cell r="B33">
            <v>11.8</v>
          </cell>
          <cell r="C33">
            <v>10.831</v>
          </cell>
          <cell r="D33">
            <v>3.5</v>
          </cell>
          <cell r="E33">
            <v>0</v>
          </cell>
          <cell r="F33">
            <v>1.5</v>
          </cell>
          <cell r="G33">
            <v>0</v>
          </cell>
          <cell r="H33">
            <v>13.14</v>
          </cell>
          <cell r="I33">
            <v>12.05</v>
          </cell>
          <cell r="J33">
            <v>15.2</v>
          </cell>
        </row>
        <row r="34">
          <cell r="B34">
            <v>7.22</v>
          </cell>
          <cell r="C34">
            <v>4.01</v>
          </cell>
          <cell r="D34">
            <v>2.7619999999999999E-2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B35">
            <v>0.48393000000000003</v>
          </cell>
          <cell r="C35">
            <v>0.82260999999999995</v>
          </cell>
          <cell r="D35">
            <v>0.57460999999999995</v>
          </cell>
          <cell r="E35">
            <v>0.51480999999999999</v>
          </cell>
          <cell r="F35">
            <v>0.64349000000000001</v>
          </cell>
          <cell r="G35">
            <v>0.34289999999999998</v>
          </cell>
          <cell r="H35">
            <v>3.6580000000000001E-2</v>
          </cell>
          <cell r="I35">
            <v>30.13693</v>
          </cell>
          <cell r="J35">
            <v>0.42597000000000002</v>
          </cell>
        </row>
        <row r="37">
          <cell r="B37">
            <v>33.516919999999999</v>
          </cell>
          <cell r="C37">
            <v>38.071080000000002</v>
          </cell>
          <cell r="D37">
            <v>36.386620000000008</v>
          </cell>
          <cell r="E37">
            <v>33.413820000000008</v>
          </cell>
          <cell r="F37">
            <v>22.965780000000006</v>
          </cell>
          <cell r="G37">
            <v>43.888970000000015</v>
          </cell>
          <cell r="H37">
            <v>51.619940000000014</v>
          </cell>
          <cell r="I37">
            <v>30.13881000000001</v>
          </cell>
          <cell r="J37">
            <v>39.444390000000013</v>
          </cell>
        </row>
        <row r="39">
          <cell r="I39">
            <v>9.9499999999999993</v>
          </cell>
          <cell r="J39">
            <v>14.7</v>
          </cell>
        </row>
      </sheetData>
      <sheetData sheetId="22" refreshError="1">
        <row r="4">
          <cell r="I4">
            <v>-57.039999999999992</v>
          </cell>
          <cell r="J4">
            <v>4.9499999999999886</v>
          </cell>
        </row>
        <row r="7">
          <cell r="B7" t="str">
            <v xml:space="preserve">                                    Fiscal Year Ending September 30</v>
          </cell>
        </row>
        <row r="8">
          <cell r="B8">
            <v>1993</v>
          </cell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</row>
        <row r="10">
          <cell r="B10">
            <v>-14.695574245139937</v>
          </cell>
          <cell r="C10">
            <v>9.2846077716604398</v>
          </cell>
          <cell r="D10">
            <v>280.55983643209402</v>
          </cell>
          <cell r="E10">
            <v>258.05796082201169</v>
          </cell>
          <cell r="F10">
            <v>269.606054634359</v>
          </cell>
          <cell r="G10">
            <v>303.61282242654863</v>
          </cell>
          <cell r="H10">
            <v>330.86734974775021</v>
          </cell>
          <cell r="I10">
            <v>340.06204591180614</v>
          </cell>
          <cell r="J10">
            <v>327.69383938670956</v>
          </cell>
        </row>
        <row r="12">
          <cell r="B12">
            <v>-58.5</v>
          </cell>
          <cell r="C12">
            <v>-50.068356731144043</v>
          </cell>
          <cell r="D12">
            <v>186.35983643209403</v>
          </cell>
          <cell r="E12">
            <v>135.03294320865479</v>
          </cell>
          <cell r="F12">
            <v>162.49973397664436</v>
          </cell>
          <cell r="G12">
            <v>194.77106083794499</v>
          </cell>
          <cell r="H12">
            <v>218.13563036589187</v>
          </cell>
          <cell r="I12">
            <v>172.27554335805237</v>
          </cell>
          <cell r="J12">
            <v>176.16248739419314</v>
          </cell>
        </row>
        <row r="13">
          <cell r="E13">
            <v>129.16444320865477</v>
          </cell>
          <cell r="F13">
            <v>154.93644169664435</v>
          </cell>
          <cell r="G13">
            <v>189.28666271834268</v>
          </cell>
          <cell r="H13">
            <v>208.67773297552171</v>
          </cell>
          <cell r="I13">
            <v>162.92181537864974</v>
          </cell>
          <cell r="J13">
            <v>108.81251677476089</v>
          </cell>
        </row>
        <row r="16">
          <cell r="E16">
            <v>5.8685000000000116</v>
          </cell>
          <cell r="F16">
            <v>7.5632922800000131</v>
          </cell>
          <cell r="G16">
            <v>5.4843981196023037</v>
          </cell>
          <cell r="H16">
            <v>9.4578973903701637</v>
          </cell>
          <cell r="I16">
            <v>9.3537279794026347</v>
          </cell>
          <cell r="J16">
            <v>67.349970619432241</v>
          </cell>
        </row>
        <row r="17">
          <cell r="H17">
            <v>218.29999999999998</v>
          </cell>
          <cell r="I17">
            <v>172.27554335805237</v>
          </cell>
          <cell r="J17">
            <v>176.16248739419314</v>
          </cell>
        </row>
        <row r="18">
          <cell r="B18">
            <v>50.539225148214541</v>
          </cell>
          <cell r="C18">
            <v>82.631643268855967</v>
          </cell>
          <cell r="D18">
            <v>216.04702253271034</v>
          </cell>
          <cell r="E18">
            <v>215.58667361400001</v>
          </cell>
          <cell r="F18">
            <v>265.746403063</v>
          </cell>
          <cell r="G18">
            <v>292.7</v>
          </cell>
          <cell r="H18">
            <v>329.2</v>
          </cell>
          <cell r="I18">
            <v>272.2</v>
          </cell>
          <cell r="J18">
            <v>277.10000000000002</v>
          </cell>
        </row>
        <row r="19">
          <cell r="B19">
            <v>6.5</v>
          </cell>
          <cell r="C19">
            <v>6.6</v>
          </cell>
          <cell r="D19">
            <v>7.2</v>
          </cell>
          <cell r="E19">
            <v>7.1866736140000018</v>
          </cell>
          <cell r="F19">
            <v>6.446403063</v>
          </cell>
          <cell r="G19">
            <v>5.8</v>
          </cell>
          <cell r="H19">
            <v>0</v>
          </cell>
          <cell r="I19">
            <v>0</v>
          </cell>
          <cell r="J19">
            <v>0.33</v>
          </cell>
        </row>
        <row r="20">
          <cell r="B20">
            <v>40</v>
          </cell>
          <cell r="C20">
            <v>6.1</v>
          </cell>
          <cell r="D20">
            <v>125.5</v>
          </cell>
          <cell r="E20">
            <v>159.4</v>
          </cell>
          <cell r="F20">
            <v>209.1</v>
          </cell>
          <cell r="G20">
            <v>237</v>
          </cell>
          <cell r="H20">
            <v>279.38</v>
          </cell>
          <cell r="I20">
            <v>222.34</v>
          </cell>
          <cell r="J20">
            <v>227.29</v>
          </cell>
        </row>
        <row r="21">
          <cell r="B21">
            <v>4.0392251482145412</v>
          </cell>
          <cell r="C21">
            <v>69.931643268855964</v>
          </cell>
          <cell r="D21">
            <v>83.347022532710355</v>
          </cell>
          <cell r="E21">
            <v>49</v>
          </cell>
          <cell r="F21">
            <v>50.2</v>
          </cell>
          <cell r="G21">
            <v>49.9</v>
          </cell>
          <cell r="H21">
            <v>49.819999999999993</v>
          </cell>
          <cell r="I21">
            <v>49.859999999999985</v>
          </cell>
          <cell r="J21">
            <v>49.810000000000031</v>
          </cell>
        </row>
        <row r="23">
          <cell r="B23">
            <v>109.03922514821454</v>
          </cell>
          <cell r="C23">
            <v>132.69999999999999</v>
          </cell>
          <cell r="D23">
            <v>29.687186100616316</v>
          </cell>
          <cell r="E23">
            <v>80.570490811117565</v>
          </cell>
          <cell r="F23">
            <v>103.19999999999999</v>
          </cell>
          <cell r="G23">
            <v>97.9</v>
          </cell>
          <cell r="H23">
            <v>110.9</v>
          </cell>
          <cell r="I23">
            <v>99.924456641947614</v>
          </cell>
          <cell r="J23">
            <v>100.93751260580689</v>
          </cell>
        </row>
        <row r="24">
          <cell r="B24">
            <v>83.9</v>
          </cell>
          <cell r="C24">
            <v>120.9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6">
          <cell r="B26">
            <v>17.3</v>
          </cell>
          <cell r="C26">
            <v>34.4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20</v>
          </cell>
          <cell r="C27">
            <v>6.6</v>
          </cell>
          <cell r="D27">
            <v>27.880600000000001</v>
          </cell>
          <cell r="E27">
            <v>24.875192340000002</v>
          </cell>
          <cell r="F27">
            <v>42.8</v>
          </cell>
          <cell r="G27">
            <v>37.799999999999997</v>
          </cell>
          <cell r="H27">
            <v>47.186923666666665</v>
          </cell>
          <cell r="I27">
            <v>44.285019166666665</v>
          </cell>
          <cell r="J27">
            <v>44.285019166666665</v>
          </cell>
        </row>
        <row r="28">
          <cell r="B28">
            <v>5.1392251482145355</v>
          </cell>
          <cell r="C28">
            <v>5.1999999999999833</v>
          </cell>
          <cell r="D28">
            <v>1.8065861006163146</v>
          </cell>
          <cell r="E28">
            <v>55.695298471117567</v>
          </cell>
          <cell r="F28">
            <v>60.4</v>
          </cell>
          <cell r="G28">
            <v>60.100000000000009</v>
          </cell>
          <cell r="H28">
            <v>63.713076333333341</v>
          </cell>
          <cell r="I28">
            <v>55.63943747528095</v>
          </cell>
          <cell r="J28">
            <v>56.652493439140223</v>
          </cell>
        </row>
        <row r="30">
          <cell r="B30">
            <v>43.804425754860063</v>
          </cell>
          <cell r="C30">
            <v>59.352964502804483</v>
          </cell>
          <cell r="D30">
            <v>94.2</v>
          </cell>
          <cell r="E30">
            <v>123.02501761335691</v>
          </cell>
          <cell r="F30">
            <v>107.10632065771463</v>
          </cell>
          <cell r="G30">
            <v>108.84176158860366</v>
          </cell>
          <cell r="H30">
            <v>112.73171938185833</v>
          </cell>
          <cell r="I30">
            <v>167.78650255375376</v>
          </cell>
          <cell r="J30">
            <v>151.53135199251645</v>
          </cell>
        </row>
        <row r="31">
          <cell r="B31">
            <v>44.441610368123541</v>
          </cell>
          <cell r="C31">
            <v>59.409132728888331</v>
          </cell>
          <cell r="D31">
            <v>95.056023951940588</v>
          </cell>
          <cell r="E31">
            <v>128</v>
          </cell>
          <cell r="F31">
            <v>124.34380162363712</v>
          </cell>
          <cell r="G31">
            <v>121.5</v>
          </cell>
          <cell r="H31">
            <v>124.89</v>
          </cell>
          <cell r="I31">
            <v>188.77</v>
          </cell>
          <cell r="J31">
            <v>171.57</v>
          </cell>
        </row>
        <row r="32">
          <cell r="B32">
            <v>0.63718461326347731</v>
          </cell>
          <cell r="C32">
            <v>5.6168226083850172E-2</v>
          </cell>
          <cell r="D32">
            <v>0.43419372816880414</v>
          </cell>
          <cell r="E32">
            <v>4.9579074002685219</v>
          </cell>
          <cell r="F32">
            <v>17.237492330202485</v>
          </cell>
          <cell r="G32">
            <v>12.7</v>
          </cell>
          <cell r="H32">
            <v>12.158280618141674</v>
          </cell>
          <cell r="I32">
            <v>20.983497446246247</v>
          </cell>
          <cell r="J32">
            <v>20.038648007483545</v>
          </cell>
        </row>
        <row r="34">
          <cell r="I34">
            <v>272.2</v>
          </cell>
          <cell r="J34">
            <v>277.10000000000002</v>
          </cell>
        </row>
        <row r="35">
          <cell r="I35">
            <v>222.34</v>
          </cell>
          <cell r="J35">
            <v>227.29</v>
          </cell>
        </row>
        <row r="36">
          <cell r="I36">
            <v>9.35</v>
          </cell>
          <cell r="J36">
            <v>67.349999999999994</v>
          </cell>
        </row>
        <row r="37">
          <cell r="I37">
            <v>212.99</v>
          </cell>
          <cell r="J37">
            <v>159.94</v>
          </cell>
        </row>
        <row r="41">
          <cell r="B41">
            <v>1.5546599199486919</v>
          </cell>
          <cell r="C41">
            <v>3.5354194788567286</v>
          </cell>
          <cell r="D41">
            <v>3.2729025164966918</v>
          </cell>
          <cell r="E41">
            <v>3.1268614428640493</v>
          </cell>
          <cell r="F41">
            <v>3.6250503998590435</v>
          </cell>
          <cell r="G41">
            <v>3.437665159433906</v>
          </cell>
          <cell r="H41">
            <v>3.1473779817390888</v>
          </cell>
          <cell r="I41">
            <v>2.410591725583386</v>
          </cell>
          <cell r="J41">
            <v>2.5562141094531952</v>
          </cell>
        </row>
        <row r="43">
          <cell r="B43">
            <v>-1.7995449089351836</v>
          </cell>
          <cell r="C43">
            <v>-2.1421895615181414</v>
          </cell>
          <cell r="D43">
            <v>2.8231704861388009</v>
          </cell>
          <cell r="E43">
            <v>1.9585130034130942</v>
          </cell>
          <cell r="F43">
            <v>2.2166611432530781</v>
          </cell>
          <cell r="G43">
            <v>2.2875220017375648</v>
          </cell>
          <cell r="H43">
            <v>2.0855263670910835</v>
          </cell>
          <cell r="I43">
            <v>1.5256649498137507</v>
          </cell>
          <cell r="J43">
            <v>1.6250777186337317</v>
          </cell>
        </row>
        <row r="45">
          <cell r="B45">
            <v>25.5</v>
          </cell>
          <cell r="C45">
            <v>70.931643268855964</v>
          </cell>
          <cell r="D45">
            <v>186.35983643209403</v>
          </cell>
          <cell r="E45">
            <v>135.03294320865476</v>
          </cell>
          <cell r="F45">
            <v>162.49973397664436</v>
          </cell>
          <cell r="G45">
            <v>194.77106083794499</v>
          </cell>
          <cell r="H45">
            <v>218.13563036589187</v>
          </cell>
          <cell r="I45">
            <v>172.27554335805237</v>
          </cell>
          <cell r="J45">
            <v>176.16248739419314</v>
          </cell>
        </row>
        <row r="46">
          <cell r="F46">
            <v>612.1475562524771</v>
          </cell>
          <cell r="G46">
            <v>523.43456552574992</v>
          </cell>
          <cell r="H46">
            <v>772.10344097796383</v>
          </cell>
          <cell r="I46">
            <v>707.22848843829343</v>
          </cell>
          <cell r="J46">
            <v>574.88080420742983</v>
          </cell>
        </row>
        <row r="56">
          <cell r="C56">
            <v>8.4316432688559573</v>
          </cell>
          <cell r="D56">
            <v>236.42819316323806</v>
          </cell>
          <cell r="E56">
            <v>-51.326893223439242</v>
          </cell>
          <cell r="F56">
            <v>27.466790767989579</v>
          </cell>
          <cell r="G56">
            <v>32.271326861300622</v>
          </cell>
          <cell r="H56">
            <v>23.364569527946884</v>
          </cell>
          <cell r="I56">
            <v>-45.860087007839496</v>
          </cell>
          <cell r="J56">
            <v>3.8869440361407612</v>
          </cell>
        </row>
        <row r="57">
          <cell r="C57">
            <v>32.092418120641426</v>
          </cell>
          <cell r="D57">
            <v>133.41537926385439</v>
          </cell>
          <cell r="E57">
            <v>-0.46034891871033778</v>
          </cell>
          <cell r="F57">
            <v>50.159729448999997</v>
          </cell>
          <cell r="G57">
            <v>26.953596936999986</v>
          </cell>
          <cell r="H57">
            <v>36.5</v>
          </cell>
          <cell r="I57">
            <v>-57</v>
          </cell>
          <cell r="J57">
            <v>4.9000000000000341</v>
          </cell>
        </row>
        <row r="58">
          <cell r="C58">
            <v>15.54853874794442</v>
          </cell>
          <cell r="D58">
            <v>34.84703549719552</v>
          </cell>
          <cell r="E58">
            <v>28.825017613356906</v>
          </cell>
          <cell r="F58">
            <v>-15.918696955642275</v>
          </cell>
          <cell r="G58">
            <v>1.7354409308890268</v>
          </cell>
          <cell r="H58">
            <v>3.8899577932546663</v>
          </cell>
          <cell r="I58">
            <v>55.054783171895437</v>
          </cell>
          <cell r="J58">
            <v>-16.255150561237315</v>
          </cell>
        </row>
      </sheetData>
      <sheetData sheetId="23" refreshError="1">
        <row r="7">
          <cell r="B7" t="str">
            <v>Q1</v>
          </cell>
          <cell r="C7" t="str">
            <v>Q2</v>
          </cell>
          <cell r="D7" t="str">
            <v>Q3</v>
          </cell>
          <cell r="E7" t="str">
            <v>Q4</v>
          </cell>
        </row>
        <row r="9">
          <cell r="B9">
            <v>1.19419027</v>
          </cell>
          <cell r="C9">
            <v>1.207837</v>
          </cell>
          <cell r="D9">
            <v>1.1608160000000001</v>
          </cell>
          <cell r="E9">
            <v>1.1953609999999999</v>
          </cell>
          <cell r="F9">
            <v>4.7582042700000002</v>
          </cell>
        </row>
        <row r="10">
          <cell r="B10">
            <v>0.83421800000000002</v>
          </cell>
          <cell r="C10">
            <v>1.1812910000000001</v>
          </cell>
          <cell r="D10">
            <v>0.83105099999999998</v>
          </cell>
          <cell r="E10">
            <v>1.1987540000000001</v>
          </cell>
          <cell r="F10">
            <v>4.0453140000000003</v>
          </cell>
        </row>
        <row r="11">
          <cell r="B11">
            <v>0.58739899999999956</v>
          </cell>
          <cell r="C11">
            <v>1.4094900000000001</v>
          </cell>
          <cell r="D11">
            <v>0.61007799999999945</v>
          </cell>
          <cell r="E11">
            <v>1.5046840000000001</v>
          </cell>
          <cell r="F11">
            <v>4.1116509999999993</v>
          </cell>
        </row>
        <row r="12">
          <cell r="B12">
            <v>0.40921007400000003</v>
          </cell>
          <cell r="C12">
            <v>0.36048849200000005</v>
          </cell>
          <cell r="D12">
            <v>0.38000234999999999</v>
          </cell>
          <cell r="E12">
            <v>0.31721326000000005</v>
          </cell>
          <cell r="F12">
            <v>1.466914176</v>
          </cell>
        </row>
        <row r="13">
          <cell r="B13">
            <v>3.0250173439999997</v>
          </cell>
          <cell r="C13">
            <v>4.1591064920000003</v>
          </cell>
          <cell r="D13">
            <v>2.9819473499999996</v>
          </cell>
          <cell r="E13">
            <v>4.2160122600000003</v>
          </cell>
          <cell r="F13">
            <v>14.382083445999999</v>
          </cell>
        </row>
        <row r="16">
          <cell r="B16">
            <v>1.8820619999999999</v>
          </cell>
          <cell r="C16">
            <v>1.6321179999999997</v>
          </cell>
          <cell r="D16">
            <v>1.8810000000000002</v>
          </cell>
          <cell r="E16">
            <v>1.6430730000000002</v>
          </cell>
          <cell r="F16">
            <v>7.0382530000000001</v>
          </cell>
        </row>
        <row r="17">
          <cell r="B17">
            <v>2.0687500000000001</v>
          </cell>
          <cell r="C17">
            <v>2.2559049999999998</v>
          </cell>
          <cell r="D17">
            <v>2.0250219999999999</v>
          </cell>
          <cell r="E17">
            <v>2.453522</v>
          </cell>
          <cell r="F17">
            <v>8.8031989999999993</v>
          </cell>
        </row>
        <row r="18">
          <cell r="B18">
            <v>1.5342731800000005</v>
          </cell>
          <cell r="C18">
            <v>0.83720500000000087</v>
          </cell>
          <cell r="D18">
            <v>1.7156215499999998</v>
          </cell>
          <cell r="E18">
            <v>1.0300515699999995</v>
          </cell>
          <cell r="F18">
            <v>5.1171513000000006</v>
          </cell>
        </row>
        <row r="19">
          <cell r="B19">
            <v>0</v>
          </cell>
          <cell r="C19">
            <v>2.41661875</v>
          </cell>
          <cell r="D19">
            <v>4.3499137500000007</v>
          </cell>
          <cell r="E19">
            <v>2.41661875</v>
          </cell>
          <cell r="F19">
            <v>9.1831512499999999</v>
          </cell>
        </row>
        <row r="20">
          <cell r="B20">
            <v>5.4850851800000004</v>
          </cell>
          <cell r="C20">
            <v>7.1418467500000009</v>
          </cell>
          <cell r="D20">
            <v>9.9715573000000006</v>
          </cell>
          <cell r="E20">
            <v>7.5432653199999997</v>
          </cell>
          <cell r="F20">
            <v>30.141754550000002</v>
          </cell>
        </row>
        <row r="22">
          <cell r="B22">
            <v>8.5101025240000006</v>
          </cell>
          <cell r="C22">
            <v>11.300953242000002</v>
          </cell>
          <cell r="D22">
            <v>12.953504649999999</v>
          </cell>
          <cell r="E22">
            <v>11.759277579999999</v>
          </cell>
          <cell r="F22">
            <v>44.523837995999997</v>
          </cell>
        </row>
        <row r="25">
          <cell r="B25">
            <v>8.1008924499999999</v>
          </cell>
          <cell r="C25">
            <v>8.5238460000000025</v>
          </cell>
          <cell r="D25">
            <v>8.2235885499999988</v>
          </cell>
          <cell r="E25">
            <v>9.0254455699999987</v>
          </cell>
          <cell r="F25">
            <v>33.87377257</v>
          </cell>
        </row>
        <row r="30">
          <cell r="B30" t="str">
            <v>Oct.01</v>
          </cell>
          <cell r="C30" t="str">
            <v>Nov.01</v>
          </cell>
          <cell r="D30" t="str">
            <v>Dic.01</v>
          </cell>
          <cell r="E30" t="str">
            <v>Jan.02</v>
          </cell>
          <cell r="F30" t="str">
            <v>Feb.02</v>
          </cell>
          <cell r="G30" t="str">
            <v>Mar.02</v>
          </cell>
          <cell r="H30" t="str">
            <v>Abr.02</v>
          </cell>
          <cell r="I30" t="str">
            <v>May.02</v>
          </cell>
          <cell r="J30" t="str">
            <v>Jun.02</v>
          </cell>
        </row>
        <row r="31">
          <cell r="B31">
            <v>1.1248339999999999</v>
          </cell>
          <cell r="C31">
            <v>0.75722800000000001</v>
          </cell>
          <cell r="D31">
            <v>0</v>
          </cell>
          <cell r="E31">
            <v>0.52411799999999997</v>
          </cell>
          <cell r="F31">
            <v>0.97399999999999998</v>
          </cell>
          <cell r="G31">
            <v>0.13400000000000001</v>
          </cell>
          <cell r="H31">
            <v>1.1240000000000001</v>
          </cell>
          <cell r="I31">
            <v>0.75700000000000001</v>
          </cell>
          <cell r="J31">
            <v>0</v>
          </cell>
        </row>
        <row r="32">
          <cell r="B32">
            <v>0.170151</v>
          </cell>
          <cell r="C32">
            <v>0.60886799999999996</v>
          </cell>
          <cell r="D32">
            <v>0.94913499999999995</v>
          </cell>
          <cell r="E32">
            <v>0.94913499999999995</v>
          </cell>
          <cell r="F32">
            <v>0.692388</v>
          </cell>
          <cell r="G32">
            <v>0.54169100000000003</v>
          </cell>
          <cell r="H32">
            <v>0.170151</v>
          </cell>
          <cell r="I32">
            <v>0.60886799999999996</v>
          </cell>
          <cell r="J32">
            <v>0.90540699999999996</v>
          </cell>
        </row>
        <row r="33">
          <cell r="G33">
            <v>2.41661875</v>
          </cell>
          <cell r="I33">
            <v>1.9332950000000002</v>
          </cell>
          <cell r="J33">
            <v>2.41661875</v>
          </cell>
        </row>
        <row r="35">
          <cell r="B35">
            <v>1.21034218</v>
          </cell>
          <cell r="H35">
            <v>1.3908299799999999</v>
          </cell>
        </row>
        <row r="36">
          <cell r="B36">
            <v>0.221</v>
          </cell>
          <cell r="E36">
            <v>0.16666600000000001</v>
          </cell>
          <cell r="H36">
            <v>0.22186</v>
          </cell>
        </row>
        <row r="37">
          <cell r="D37">
            <v>0.34059600000000001</v>
          </cell>
          <cell r="F37">
            <v>7.2691000000000006E-2</v>
          </cell>
          <cell r="J37">
            <v>0.34059600000000001</v>
          </cell>
        </row>
        <row r="40">
          <cell r="D40">
            <v>6.9444000000000006E-2</v>
          </cell>
          <cell r="G40">
            <v>6.9444400000000003E-2</v>
          </cell>
          <cell r="J40">
            <v>6.9444400000000003E-2</v>
          </cell>
        </row>
        <row r="41">
          <cell r="E41">
            <v>0.113982</v>
          </cell>
          <cell r="F41">
            <v>5.3357000000000002E-2</v>
          </cell>
          <cell r="G41">
            <v>8.2253000000000007E-2</v>
          </cell>
        </row>
        <row r="42">
          <cell r="G42">
            <v>0.11925243000000001</v>
          </cell>
        </row>
        <row r="43">
          <cell r="D43">
            <v>3.3487000000000003E-2</v>
          </cell>
          <cell r="G43">
            <v>3.3487169999999997E-2</v>
          </cell>
          <cell r="J43">
            <v>3.3487169999999997E-2</v>
          </cell>
        </row>
        <row r="44">
          <cell r="G44">
            <v>2.2699999999999999E-4</v>
          </cell>
        </row>
        <row r="45">
          <cell r="G45">
            <v>4.6930000000000001E-3</v>
          </cell>
        </row>
        <row r="46">
          <cell r="G46">
            <v>0.19384299999999999</v>
          </cell>
        </row>
        <row r="48">
          <cell r="B48">
            <v>2.7263271800000002</v>
          </cell>
          <cell r="C48">
            <v>1.366096</v>
          </cell>
          <cell r="D48">
            <v>1.3926620000000001</v>
          </cell>
          <cell r="E48">
            <v>1.7539009999999999</v>
          </cell>
          <cell r="F48">
            <v>1.7924360000000001</v>
          </cell>
          <cell r="G48">
            <v>3.5955097500000006</v>
          </cell>
          <cell r="H48">
            <v>2.9068409799999997</v>
          </cell>
          <cell r="I48">
            <v>3.2991630000000001</v>
          </cell>
          <cell r="J48">
            <v>3.76555332</v>
          </cell>
        </row>
        <row r="53">
          <cell r="B53" t="str">
            <v>Oct.01</v>
          </cell>
          <cell r="C53" t="str">
            <v>Nov.01</v>
          </cell>
          <cell r="D53" t="str">
            <v>Dic.01</v>
          </cell>
          <cell r="E53" t="str">
            <v>Jan.02</v>
          </cell>
          <cell r="F53" t="str">
            <v>Feb.02</v>
          </cell>
          <cell r="G53" t="str">
            <v>Mar.02</v>
          </cell>
          <cell r="H53" t="str">
            <v>Abr.02</v>
          </cell>
          <cell r="I53" t="str">
            <v>May.02</v>
          </cell>
          <cell r="J53" t="str">
            <v>Jun.02</v>
          </cell>
        </row>
        <row r="54">
          <cell r="B54">
            <v>0.70769126999999998</v>
          </cell>
          <cell r="C54">
            <v>0.48649900000000001</v>
          </cell>
          <cell r="D54">
            <v>0</v>
          </cell>
          <cell r="E54">
            <v>0.79357699999999998</v>
          </cell>
          <cell r="F54">
            <v>0.37074000000000001</v>
          </cell>
          <cell r="G54">
            <v>4.3520000000000003E-2</v>
          </cell>
          <cell r="H54">
            <v>0.69269199999999997</v>
          </cell>
          <cell r="I54">
            <v>0.46812399999999998</v>
          </cell>
          <cell r="J54">
            <v>0</v>
          </cell>
        </row>
        <row r="55">
          <cell r="B55">
            <v>0.120337</v>
          </cell>
          <cell r="C55">
            <v>0.143484</v>
          </cell>
          <cell r="D55">
            <v>0.463868</v>
          </cell>
          <cell r="E55">
            <v>0.62765000000000004</v>
          </cell>
          <cell r="F55">
            <v>0.30425099999999999</v>
          </cell>
          <cell r="G55">
            <v>0.226493</v>
          </cell>
          <cell r="H55">
            <v>0.119699</v>
          </cell>
          <cell r="I55">
            <v>0.14119999999999999</v>
          </cell>
          <cell r="J55">
            <v>0.46047300000000002</v>
          </cell>
        </row>
        <row r="56">
          <cell r="C56">
            <v>0.36048849200000005</v>
          </cell>
          <cell r="D56">
            <v>4.8721581999999999E-2</v>
          </cell>
          <cell r="F56">
            <v>0.36048849200000005</v>
          </cell>
          <cell r="H56">
            <v>1.9530420000000001E-3</v>
          </cell>
          <cell r="I56">
            <v>0.33165022799999999</v>
          </cell>
          <cell r="J56">
            <v>4.6399080000000002E-2</v>
          </cell>
        </row>
        <row r="57">
          <cell r="G57">
            <v>5.6841000000000003E-2</v>
          </cell>
        </row>
        <row r="58">
          <cell r="B58">
            <v>0.41736299999999998</v>
          </cell>
          <cell r="H58">
            <v>0.40822599999999998</v>
          </cell>
        </row>
        <row r="59">
          <cell r="B59">
            <v>6.3509999999999997E-2</v>
          </cell>
          <cell r="E59">
            <v>5.1457999999999997E-2</v>
          </cell>
          <cell r="H59">
            <v>6.0587000000000002E-2</v>
          </cell>
        </row>
        <row r="60">
          <cell r="D60">
            <v>0.106529</v>
          </cell>
          <cell r="F60">
            <v>2.2897000000000001E-2</v>
          </cell>
          <cell r="J60">
            <v>0.109679</v>
          </cell>
        </row>
        <row r="63">
          <cell r="D63">
            <v>3.7498999999999998E-2</v>
          </cell>
          <cell r="G63">
            <v>3.6457999999999997E-2</v>
          </cell>
          <cell r="J63">
            <v>3.5416000000000003E-2</v>
          </cell>
        </row>
        <row r="64">
          <cell r="E64">
            <v>7.7211000000000002E-2</v>
          </cell>
          <cell r="F64">
            <v>2.5222000000000001E-2</v>
          </cell>
          <cell r="G64">
            <v>0.10384599999999999</v>
          </cell>
        </row>
        <row r="65">
          <cell r="G65">
            <v>0.21662600000000001</v>
          </cell>
        </row>
        <row r="66">
          <cell r="D66">
            <v>1.5027E-2</v>
          </cell>
          <cell r="G66">
            <v>1.4449E-2</v>
          </cell>
          <cell r="J66">
            <v>1.4349000000000001E-2</v>
          </cell>
        </row>
        <row r="67">
          <cell r="G67">
            <v>7.4209999999999996E-3</v>
          </cell>
        </row>
        <row r="68">
          <cell r="G68">
            <v>0.120459</v>
          </cell>
        </row>
        <row r="69">
          <cell r="G69">
            <v>0.410499</v>
          </cell>
        </row>
        <row r="70">
          <cell r="C70">
            <v>1.6500000000000001E-2</v>
          </cell>
          <cell r="D70">
            <v>3.7499999999999999E-2</v>
          </cell>
          <cell r="G70">
            <v>0.28899999999999998</v>
          </cell>
          <cell r="I70">
            <v>1.6500000000000001E-2</v>
          </cell>
          <cell r="J70">
            <v>7.4999999999999997E-2</v>
          </cell>
        </row>
        <row r="71">
          <cell r="B71">
            <v>1.30890127</v>
          </cell>
          <cell r="C71">
            <v>1.0069714919999999</v>
          </cell>
          <cell r="D71">
            <v>0.70914458199999997</v>
          </cell>
          <cell r="E71">
            <v>1.5498959999999999</v>
          </cell>
          <cell r="F71">
            <v>1.0835984920000001</v>
          </cell>
          <cell r="G71">
            <v>1.525612</v>
          </cell>
          <cell r="H71">
            <v>1.283157042</v>
          </cell>
          <cell r="I71">
            <v>0.95747422799999993</v>
          </cell>
          <cell r="J71">
            <v>0.74131608000000004</v>
          </cell>
        </row>
      </sheetData>
      <sheetData sheetId="24" refreshError="1">
        <row r="7">
          <cell r="B7" t="str">
            <v>Q1</v>
          </cell>
          <cell r="C7" t="str">
            <v>Q2</v>
          </cell>
          <cell r="D7" t="str">
            <v>Q3</v>
          </cell>
          <cell r="E7" t="str">
            <v>Q4</v>
          </cell>
        </row>
        <row r="9">
          <cell r="B9">
            <v>1.1941899999999999</v>
          </cell>
          <cell r="C9">
            <v>1.46620167</v>
          </cell>
          <cell r="D9">
            <v>1.9841365500000008</v>
          </cell>
          <cell r="E9">
            <v>1.6134059399999998</v>
          </cell>
          <cell r="F9">
            <v>6.2579341600000005</v>
          </cell>
        </row>
        <row r="10">
          <cell r="B10">
            <v>0.72768900000000003</v>
          </cell>
          <cell r="C10">
            <v>1.1583940000000001</v>
          </cell>
          <cell r="D10">
            <v>0.72137200000000001</v>
          </cell>
          <cell r="E10">
            <v>1.17622</v>
          </cell>
          <cell r="F10">
            <v>3.7836750000000006</v>
          </cell>
        </row>
        <row r="11">
          <cell r="B11">
            <v>0.74282827000000018</v>
          </cell>
          <cell r="C11">
            <v>2.1306359899999991</v>
          </cell>
          <cell r="D11">
            <v>0.73115699999999972</v>
          </cell>
          <cell r="E11">
            <v>1.7189679900000003</v>
          </cell>
          <cell r="F11">
            <v>5.3235892499999995</v>
          </cell>
        </row>
        <row r="12">
          <cell r="B12">
            <v>0.37635299999999999</v>
          </cell>
          <cell r="C12">
            <v>0.328206</v>
          </cell>
          <cell r="D12">
            <v>0.34843100000000005</v>
          </cell>
          <cell r="E12">
            <v>0.29042000000000001</v>
          </cell>
          <cell r="F12">
            <v>1.34341</v>
          </cell>
        </row>
        <row r="13">
          <cell r="B13">
            <v>3.04106027</v>
          </cell>
          <cell r="C13">
            <v>5.0834376599999995</v>
          </cell>
          <cell r="D13">
            <v>3.7850965500000004</v>
          </cell>
          <cell r="E13">
            <v>4.7990139300000001</v>
          </cell>
          <cell r="F13">
            <v>16.70860841</v>
          </cell>
        </row>
        <row r="16">
          <cell r="B16">
            <v>1.8812280000000001</v>
          </cell>
          <cell r="C16">
            <v>2.5763549500000011</v>
          </cell>
          <cell r="D16">
            <v>3.2723841500000006</v>
          </cell>
          <cell r="E16">
            <v>2.5227628900000001</v>
          </cell>
          <cell r="F16">
            <v>10.252729990000002</v>
          </cell>
        </row>
        <row r="17">
          <cell r="B17">
            <v>1.7248587799999999</v>
          </cell>
          <cell r="C17">
            <v>2.8540355699999997</v>
          </cell>
          <cell r="D17">
            <v>2.2476564099999998</v>
          </cell>
          <cell r="E17">
            <v>2.8111371399999996</v>
          </cell>
          <cell r="F17">
            <v>9.6376878999999995</v>
          </cell>
        </row>
        <row r="18">
          <cell r="B18">
            <v>1.8753869999999999</v>
          </cell>
          <cell r="C18">
            <v>0.90989600000000204</v>
          </cell>
          <cell r="D18">
            <v>2.0562175499999995</v>
          </cell>
          <cell r="E18">
            <v>1.1027439000000006</v>
          </cell>
          <cell r="F18">
            <v>5.9442444500000011</v>
          </cell>
        </row>
        <row r="19">
          <cell r="B19">
            <v>4.2980540000000005</v>
          </cell>
          <cell r="C19">
            <v>2.3878080000000002</v>
          </cell>
          <cell r="D19">
            <v>4.2980547300000005</v>
          </cell>
          <cell r="E19">
            <v>2.3878080000000002</v>
          </cell>
          <cell r="F19">
            <v>13.37172473</v>
          </cell>
        </row>
        <row r="20">
          <cell r="B20">
            <v>9.7795277800000004</v>
          </cell>
          <cell r="C20">
            <v>8.7280945200000026</v>
          </cell>
          <cell r="D20">
            <v>11.87431284</v>
          </cell>
          <cell r="E20">
            <v>8.8244519300000004</v>
          </cell>
          <cell r="F20">
            <v>39.206387070000005</v>
          </cell>
        </row>
        <row r="22">
          <cell r="B22">
            <v>12.820588050000001</v>
          </cell>
          <cell r="C22">
            <v>13.811532180000002</v>
          </cell>
          <cell r="D22">
            <v>15.65940939</v>
          </cell>
          <cell r="E22">
            <v>13.62346586</v>
          </cell>
          <cell r="F22">
            <v>55.914995480000002</v>
          </cell>
        </row>
        <row r="25">
          <cell r="B25">
            <v>8.1461810500000009</v>
          </cell>
          <cell r="C25">
            <v>11.095518180000003</v>
          </cell>
          <cell r="D25">
            <v>11.01292366</v>
          </cell>
          <cell r="E25">
            <v>10.945237860000001</v>
          </cell>
          <cell r="F25">
            <v>41.199860749999999</v>
          </cell>
        </row>
        <row r="27">
          <cell r="D27">
            <v>3.8583779999999956E-2</v>
          </cell>
          <cell r="E27">
            <v>0.61051499999999992</v>
          </cell>
          <cell r="F27">
            <v>1.0895569999999966E-2</v>
          </cell>
          <cell r="G27">
            <v>4.9410999999999983E-2</v>
          </cell>
          <cell r="H27">
            <v>0.15000999999999998</v>
          </cell>
          <cell r="I27">
            <v>0.14978163</v>
          </cell>
          <cell r="J27">
            <v>0.26343877999999998</v>
          </cell>
        </row>
        <row r="30">
          <cell r="B30" t="str">
            <v>Oct.02</v>
          </cell>
          <cell r="C30" t="str">
            <v>Nov.02</v>
          </cell>
          <cell r="D30" t="str">
            <v>Dic.02</v>
          </cell>
          <cell r="E30" t="str">
            <v>Jan.03</v>
          </cell>
          <cell r="F30" t="str">
            <v>Feb.03</v>
          </cell>
          <cell r="G30" t="str">
            <v>Mar.03</v>
          </cell>
          <cell r="H30" t="str">
            <v>Abr.03</v>
          </cell>
          <cell r="I30" t="str">
            <v>May.03</v>
          </cell>
          <cell r="J30" t="str">
            <v>Jun.03</v>
          </cell>
        </row>
        <row r="31">
          <cell r="B31">
            <v>1.1240000000000001</v>
          </cell>
          <cell r="C31">
            <v>0.75722800000000001</v>
          </cell>
          <cell r="D31">
            <v>0</v>
          </cell>
          <cell r="E31">
            <v>0.57125120000000107</v>
          </cell>
          <cell r="F31">
            <v>1.8649464199999999</v>
          </cell>
          <cell r="G31">
            <v>0.14015733000000008</v>
          </cell>
          <cell r="H31">
            <v>1.5835262499999982</v>
          </cell>
          <cell r="I31">
            <v>1.6888579000000021</v>
          </cell>
          <cell r="J31">
            <v>0</v>
          </cell>
        </row>
        <row r="32">
          <cell r="B32">
            <v>0.17199999999999999</v>
          </cell>
          <cell r="C32">
            <v>0.60886799999999996</v>
          </cell>
          <cell r="D32">
            <v>0.94399077999999992</v>
          </cell>
          <cell r="E32">
            <v>1.55965</v>
          </cell>
          <cell r="F32">
            <v>0.70328356999999997</v>
          </cell>
          <cell r="G32">
            <v>0.59110200000000002</v>
          </cell>
          <cell r="H32">
            <v>0.32016099999999997</v>
          </cell>
          <cell r="I32">
            <v>0.75864962999999996</v>
          </cell>
          <cell r="J32">
            <v>1.1688457799999998</v>
          </cell>
        </row>
        <row r="33">
          <cell r="C33">
            <v>1.9102460000000001</v>
          </cell>
          <cell r="D33">
            <v>2.3878080000000002</v>
          </cell>
          <cell r="G33">
            <v>2.3878080000000002</v>
          </cell>
          <cell r="I33">
            <v>1.9102467299999999</v>
          </cell>
          <cell r="J33">
            <v>2.3878080000000002</v>
          </cell>
        </row>
        <row r="35">
          <cell r="B35">
            <v>1.21</v>
          </cell>
          <cell r="H35">
            <v>1.3908299799999999</v>
          </cell>
        </row>
        <row r="36">
          <cell r="B36">
            <v>0.22186</v>
          </cell>
          <cell r="E36">
            <v>0.16666600000000001</v>
          </cell>
          <cell r="F36">
            <v>0</v>
          </cell>
          <cell r="H36">
            <v>0.22186</v>
          </cell>
        </row>
        <row r="37">
          <cell r="D37">
            <v>0.34059600000000001</v>
          </cell>
          <cell r="F37">
            <v>7.2691000000000006E-2</v>
          </cell>
          <cell r="J37">
            <v>0.34059600000000001</v>
          </cell>
        </row>
        <row r="38">
          <cell r="D38">
            <v>0</v>
          </cell>
          <cell r="F38">
            <v>0</v>
          </cell>
          <cell r="J38">
            <v>0</v>
          </cell>
        </row>
        <row r="40">
          <cell r="D40">
            <v>6.9444000000000006E-2</v>
          </cell>
          <cell r="G40">
            <v>6.9444400000000003E-2</v>
          </cell>
          <cell r="J40">
            <v>6.9444400000000003E-2</v>
          </cell>
        </row>
        <row r="41">
          <cell r="E41">
            <v>0.113982</v>
          </cell>
          <cell r="F41">
            <v>5.3357000000000002E-2</v>
          </cell>
          <cell r="G41">
            <v>8.2253000000000007E-2</v>
          </cell>
        </row>
        <row r="42">
          <cell r="G42">
            <v>0.11925243000000001</v>
          </cell>
        </row>
        <row r="43">
          <cell r="D43">
            <v>3.3487000000000003E-2</v>
          </cell>
          <cell r="G43">
            <v>3.3487169999999997E-2</v>
          </cell>
          <cell r="J43">
            <v>3.3487169999999997E-2</v>
          </cell>
        </row>
        <row r="44">
          <cell r="G44">
            <v>2.2699999999999999E-4</v>
          </cell>
        </row>
        <row r="45">
          <cell r="G45">
            <v>4.6930000000000001E-3</v>
          </cell>
        </row>
        <row r="46">
          <cell r="G46">
            <v>0.19384299999999999</v>
          </cell>
        </row>
        <row r="48">
          <cell r="B48">
            <v>2.7278600000000002</v>
          </cell>
          <cell r="C48">
            <v>3.2763420000000001</v>
          </cell>
          <cell r="D48">
            <v>3.7753257800000002</v>
          </cell>
          <cell r="E48">
            <v>2.4115492000000014</v>
          </cell>
          <cell r="F48">
            <v>2.6942779899999998</v>
          </cell>
          <cell r="G48">
            <v>3.6222673300000006</v>
          </cell>
          <cell r="H48">
            <v>3.516377229999998</v>
          </cell>
          <cell r="I48">
            <v>4.3577542600000019</v>
          </cell>
          <cell r="J48">
            <v>4.0001813500000001</v>
          </cell>
        </row>
        <row r="50">
          <cell r="B50">
            <v>1.2100000000000002</v>
          </cell>
          <cell r="C50">
            <v>0</v>
          </cell>
          <cell r="D50">
            <v>0.10293099999999999</v>
          </cell>
          <cell r="E50">
            <v>0.11398200000000022</v>
          </cell>
          <cell r="F50">
            <v>5.3356999999999932E-2</v>
          </cell>
          <cell r="G50">
            <v>0.50320000000000009</v>
          </cell>
          <cell r="H50">
            <v>1.3908299799999999</v>
          </cell>
          <cell r="I50">
            <v>0</v>
          </cell>
          <cell r="J50">
            <v>0.10293157000000008</v>
          </cell>
        </row>
        <row r="53">
          <cell r="B53" t="str">
            <v>Oct.02</v>
          </cell>
          <cell r="C53" t="str">
            <v>Nov.02</v>
          </cell>
          <cell r="D53" t="str">
            <v>Dic.02</v>
          </cell>
          <cell r="E53" t="str">
            <v>Jan.03</v>
          </cell>
          <cell r="F53" t="str">
            <v>Feb.03</v>
          </cell>
          <cell r="G53" t="str">
            <v>Mar.03</v>
          </cell>
          <cell r="H53" t="str">
            <v>Abr.03</v>
          </cell>
          <cell r="I53" t="str">
            <v>May.03</v>
          </cell>
          <cell r="J53" t="str">
            <v>Jun.03</v>
          </cell>
        </row>
        <row r="54">
          <cell r="B54">
            <v>0.70769099999999996</v>
          </cell>
          <cell r="C54">
            <v>0.48649900000000001</v>
          </cell>
          <cell r="D54">
            <v>0</v>
          </cell>
          <cell r="E54">
            <v>0.59473148000000042</v>
          </cell>
          <cell r="F54">
            <v>0.82581657000000031</v>
          </cell>
          <cell r="G54">
            <v>4.565361999999918E-2</v>
          </cell>
          <cell r="H54">
            <v>1.0542659900000002</v>
          </cell>
          <cell r="I54">
            <v>0.92987056000000057</v>
          </cell>
          <cell r="J54">
            <v>0</v>
          </cell>
        </row>
        <row r="55">
          <cell r="B55">
            <v>0.120337</v>
          </cell>
          <cell r="C55">
            <v>0.143484</v>
          </cell>
          <cell r="D55">
            <v>0.463868</v>
          </cell>
          <cell r="E55">
            <v>0.62765000000000004</v>
          </cell>
          <cell r="F55">
            <v>0.30425099999999999</v>
          </cell>
          <cell r="G55">
            <v>0.226493</v>
          </cell>
          <cell r="H55">
            <v>0.119699</v>
          </cell>
          <cell r="I55">
            <v>0.14119999999999999</v>
          </cell>
          <cell r="J55">
            <v>0.46047300000000002</v>
          </cell>
        </row>
        <row r="56">
          <cell r="C56">
            <v>0.328206</v>
          </cell>
          <cell r="D56">
            <v>4.8147000000000002E-2</v>
          </cell>
          <cell r="F56">
            <v>0.328206</v>
          </cell>
          <cell r="I56">
            <v>0.30258600000000002</v>
          </cell>
          <cell r="J56">
            <v>4.5844999999999997E-2</v>
          </cell>
        </row>
        <row r="57">
          <cell r="G57">
            <v>5.6841000000000003E-2</v>
          </cell>
        </row>
        <row r="58">
          <cell r="B58">
            <v>0.41736327000000001</v>
          </cell>
          <cell r="H58">
            <v>0.40822599999999998</v>
          </cell>
        </row>
        <row r="59">
          <cell r="B59">
            <v>6.3509999999999997E-2</v>
          </cell>
          <cell r="E59">
            <v>5.1457999999999997E-2</v>
          </cell>
          <cell r="F59">
            <v>0.04</v>
          </cell>
          <cell r="H59">
            <v>6.0587000000000002E-2</v>
          </cell>
        </row>
        <row r="60">
          <cell r="D60">
            <v>0.106529</v>
          </cell>
          <cell r="F60">
            <v>2.2897000000000001E-2</v>
          </cell>
          <cell r="J60">
            <v>0.109679</v>
          </cell>
        </row>
        <row r="63">
          <cell r="D63">
            <v>3.7498999999999998E-2</v>
          </cell>
          <cell r="G63">
            <v>3.6457999999999997E-2</v>
          </cell>
          <cell r="J63">
            <v>3.5416000000000003E-2</v>
          </cell>
        </row>
        <row r="64">
          <cell r="E64">
            <v>7.7211000000000002E-2</v>
          </cell>
          <cell r="F64">
            <v>2.5222000000000001E-2</v>
          </cell>
          <cell r="G64">
            <v>0.10384599999999999</v>
          </cell>
        </row>
        <row r="65">
          <cell r="G65">
            <v>0.21662600000000001</v>
          </cell>
        </row>
        <row r="66">
          <cell r="D66">
            <v>1.5027E-2</v>
          </cell>
          <cell r="G66">
            <v>1.4449E-2</v>
          </cell>
          <cell r="J66">
            <v>1.4349000000000001E-2</v>
          </cell>
        </row>
        <row r="67">
          <cell r="G67">
            <v>7.4209999999999996E-3</v>
          </cell>
        </row>
        <row r="68">
          <cell r="G68">
            <v>0.120459</v>
          </cell>
        </row>
        <row r="69">
          <cell r="G69">
            <v>0.410499</v>
          </cell>
        </row>
        <row r="70">
          <cell r="C70">
            <v>1.6500000000000001E-2</v>
          </cell>
          <cell r="D70">
            <v>8.6400000000000005E-2</v>
          </cell>
          <cell r="E70">
            <v>0</v>
          </cell>
          <cell r="F70">
            <v>0</v>
          </cell>
          <cell r="G70">
            <v>0.94724899000000007</v>
          </cell>
          <cell r="I70">
            <v>1.6500000000000001E-2</v>
          </cell>
          <cell r="J70">
            <v>8.6400000000000005E-2</v>
          </cell>
        </row>
        <row r="71">
          <cell r="B71">
            <v>1.30890127</v>
          </cell>
          <cell r="C71">
            <v>0.97468899999999992</v>
          </cell>
          <cell r="D71">
            <v>0.75746999999999998</v>
          </cell>
          <cell r="E71">
            <v>1.3510504800000005</v>
          </cell>
          <cell r="F71">
            <v>1.5463925700000003</v>
          </cell>
          <cell r="G71">
            <v>2.1859946099999989</v>
          </cell>
          <cell r="H71">
            <v>1.6427779900000001</v>
          </cell>
          <cell r="I71">
            <v>1.3901565600000005</v>
          </cell>
          <cell r="J71">
            <v>0.752162</v>
          </cell>
        </row>
      </sheetData>
      <sheetData sheetId="25" refreshError="1">
        <row r="5">
          <cell r="C5" t="str">
            <v>Fiscal Year 2000/2001</v>
          </cell>
        </row>
        <row r="6">
          <cell r="C6" t="str">
            <v>Oct.</v>
          </cell>
          <cell r="D6" t="str">
            <v>Nov.</v>
          </cell>
          <cell r="E6" t="str">
            <v>Dec</v>
          </cell>
          <cell r="F6" t="str">
            <v>Jan</v>
          </cell>
          <cell r="G6" t="str">
            <v>Feb</v>
          </cell>
          <cell r="H6" t="str">
            <v>Mar</v>
          </cell>
          <cell r="I6" t="str">
            <v>Apr</v>
          </cell>
          <cell r="J6" t="str">
            <v>May</v>
          </cell>
        </row>
        <row r="7">
          <cell r="C7">
            <v>1.194</v>
          </cell>
          <cell r="D7">
            <v>0.78100000000000003</v>
          </cell>
          <cell r="E7">
            <v>1.3109999999999999</v>
          </cell>
          <cell r="F7">
            <v>0.32</v>
          </cell>
          <cell r="G7">
            <v>0.421072</v>
          </cell>
          <cell r="H7">
            <v>0.153617</v>
          </cell>
          <cell r="I7">
            <v>0.53275300000000003</v>
          </cell>
          <cell r="J7">
            <v>1.7869999999999999</v>
          </cell>
        </row>
        <row r="8">
          <cell r="C8">
            <v>1.869</v>
          </cell>
          <cell r="D8">
            <v>0.45500000000000002</v>
          </cell>
          <cell r="E8">
            <v>0.122</v>
          </cell>
          <cell r="F8">
            <v>1.075</v>
          </cell>
          <cell r="H8">
            <v>0.26090600000000003</v>
          </cell>
          <cell r="I8">
            <v>0.31642599999999999</v>
          </cell>
        </row>
        <row r="9">
          <cell r="F9">
            <v>0.21</v>
          </cell>
          <cell r="I9">
            <v>0.26090600000000003</v>
          </cell>
        </row>
        <row r="10">
          <cell r="C10">
            <v>0.53900000000000003</v>
          </cell>
          <cell r="E10">
            <v>1.6</v>
          </cell>
          <cell r="G10">
            <v>6</v>
          </cell>
          <cell r="H10">
            <v>1.6</v>
          </cell>
          <cell r="J10">
            <v>0.55000000000000004</v>
          </cell>
        </row>
        <row r="11">
          <cell r="E11">
            <v>0.56599999999999995</v>
          </cell>
          <cell r="G11">
            <v>0.98427299999999995</v>
          </cell>
        </row>
        <row r="12">
          <cell r="D12">
            <v>0.13500000000000001</v>
          </cell>
        </row>
        <row r="13">
          <cell r="C13">
            <v>3.6019999999999999</v>
          </cell>
          <cell r="D13">
            <v>1.371</v>
          </cell>
          <cell r="E13">
            <v>3.5989999999999998</v>
          </cell>
          <cell r="F13">
            <v>1.605</v>
          </cell>
          <cell r="G13">
            <v>7.4053449999999996</v>
          </cell>
          <cell r="H13">
            <v>2.0145230000000001</v>
          </cell>
          <cell r="I13">
            <v>1.110085</v>
          </cell>
          <cell r="J13">
            <v>2.3369999999999997</v>
          </cell>
        </row>
        <row r="19">
          <cell r="C19" t="str">
            <v>Fiscal Year 2000/2001</v>
          </cell>
        </row>
        <row r="20">
          <cell r="C20" t="str">
            <v>Oct.</v>
          </cell>
          <cell r="D20" t="str">
            <v>Nov.</v>
          </cell>
          <cell r="E20" t="str">
            <v>Dec</v>
          </cell>
          <cell r="F20" t="str">
            <v>Jan</v>
          </cell>
          <cell r="G20" t="str">
            <v>Feb</v>
          </cell>
          <cell r="H20" t="str">
            <v>Mar</v>
          </cell>
          <cell r="I20" t="str">
            <v>Apr</v>
          </cell>
          <cell r="J20" t="str">
            <v>May</v>
          </cell>
        </row>
        <row r="21">
          <cell r="C21">
            <v>0.55500000000000005</v>
          </cell>
          <cell r="D21">
            <v>0.64500000000000002</v>
          </cell>
          <cell r="G21">
            <v>0.67554400000000003</v>
          </cell>
          <cell r="H21">
            <v>1.7784960000000001</v>
          </cell>
          <cell r="J21">
            <v>0.108626</v>
          </cell>
        </row>
        <row r="22">
          <cell r="C22">
            <v>0.29499999999999998</v>
          </cell>
          <cell r="J22">
            <v>0.41799999999999998</v>
          </cell>
        </row>
        <row r="23">
          <cell r="C23">
            <v>0.13200000000000001</v>
          </cell>
          <cell r="D23">
            <v>0.76600000000000001</v>
          </cell>
          <cell r="E23">
            <v>0.29099999999999998</v>
          </cell>
          <cell r="G23">
            <v>0.48343000000000003</v>
          </cell>
          <cell r="H23">
            <v>2.3135590000000001</v>
          </cell>
          <cell r="I23">
            <v>1.7417069999999999</v>
          </cell>
          <cell r="J23">
            <v>0.39823700000000001</v>
          </cell>
        </row>
        <row r="24">
          <cell r="C24">
            <v>0.23799999999999999</v>
          </cell>
          <cell r="E24">
            <v>0.27500000000000002</v>
          </cell>
          <cell r="G24">
            <v>0.11</v>
          </cell>
        </row>
        <row r="25">
          <cell r="C25">
            <v>0.62</v>
          </cell>
        </row>
        <row r="26">
          <cell r="D26">
            <v>0.46600000000000003</v>
          </cell>
        </row>
        <row r="28">
          <cell r="C28">
            <v>1.8400000000000003</v>
          </cell>
          <cell r="D28">
            <v>1.877</v>
          </cell>
          <cell r="E28">
            <v>0.56600000000000006</v>
          </cell>
          <cell r="F28">
            <v>0</v>
          </cell>
          <cell r="G28">
            <v>1.2689740000000003</v>
          </cell>
          <cell r="H28">
            <v>4.0920550000000002</v>
          </cell>
          <cell r="I28">
            <v>1.7417069999999999</v>
          </cell>
          <cell r="J28">
            <v>0.92486299999999999</v>
          </cell>
        </row>
        <row r="34">
          <cell r="C34" t="str">
            <v>Fiscal Year 2000/2001</v>
          </cell>
        </row>
        <row r="35">
          <cell r="C35" t="str">
            <v>Oct.</v>
          </cell>
          <cell r="D35" t="str">
            <v>Nov.</v>
          </cell>
          <cell r="E35" t="str">
            <v>Dec</v>
          </cell>
          <cell r="F35" t="str">
            <v>Jan</v>
          </cell>
          <cell r="G35" t="str">
            <v>Feb</v>
          </cell>
          <cell r="H35" t="str">
            <v>Mar</v>
          </cell>
          <cell r="I35" t="str">
            <v>Apr</v>
          </cell>
          <cell r="J35" t="str">
            <v>May</v>
          </cell>
        </row>
        <row r="36">
          <cell r="C36">
            <v>4.7E-2</v>
          </cell>
          <cell r="D36">
            <v>0.47900000000000004</v>
          </cell>
          <cell r="E36">
            <v>0.08</v>
          </cell>
          <cell r="G36">
            <v>0.35520000000000002</v>
          </cell>
          <cell r="H36">
            <v>1.2969999999999999</v>
          </cell>
          <cell r="I36">
            <v>0.98464399999999996</v>
          </cell>
          <cell r="J36">
            <v>0.116229</v>
          </cell>
        </row>
        <row r="37">
          <cell r="C37">
            <v>0.23100000000000001</v>
          </cell>
          <cell r="D37">
            <v>0.218</v>
          </cell>
          <cell r="G37">
            <v>0.43399900000000002</v>
          </cell>
          <cell r="H37">
            <v>0.93525599999999998</v>
          </cell>
          <cell r="J37">
            <v>7.1972999999999995E-2</v>
          </cell>
        </row>
        <row r="38">
          <cell r="C38">
            <v>9.2999999999999999E-2</v>
          </cell>
          <cell r="J38">
            <v>0.11046800000000001</v>
          </cell>
        </row>
        <row r="39">
          <cell r="C39">
            <v>0.217</v>
          </cell>
          <cell r="E39">
            <v>2.5000000000000001E-2</v>
          </cell>
          <cell r="G39">
            <v>0.18384899999999998</v>
          </cell>
          <cell r="I39">
            <v>8.8491E-2</v>
          </cell>
        </row>
        <row r="40">
          <cell r="C40">
            <v>7.0000000000000001E-3</v>
          </cell>
        </row>
        <row r="41">
          <cell r="C41">
            <v>0</v>
          </cell>
        </row>
        <row r="42">
          <cell r="C42">
            <v>6.0999999999999999E-2</v>
          </cell>
        </row>
        <row r="43">
          <cell r="D43">
            <v>0.09</v>
          </cell>
        </row>
        <row r="44">
          <cell r="D44">
            <v>0.20599999999999999</v>
          </cell>
          <cell r="F44">
            <v>4.9889999999999997E-2</v>
          </cell>
          <cell r="J44">
            <v>0.41064600000000001</v>
          </cell>
        </row>
        <row r="45">
          <cell r="D45">
            <v>2.9000000000000001E-2</v>
          </cell>
        </row>
        <row r="47">
          <cell r="C47">
            <v>0.65599999999999992</v>
          </cell>
          <cell r="D47">
            <v>1.022</v>
          </cell>
          <cell r="E47">
            <v>0.10500000000000001</v>
          </cell>
          <cell r="F47">
            <v>4.9889999999999997E-2</v>
          </cell>
          <cell r="G47">
            <v>0.97304799999999991</v>
          </cell>
          <cell r="H47">
            <v>2.232256</v>
          </cell>
          <cell r="I47">
            <v>1.073135</v>
          </cell>
          <cell r="J47">
            <v>0.70931600000000006</v>
          </cell>
        </row>
        <row r="53">
          <cell r="C53" t="str">
            <v>Fiscal Year 2000/2001</v>
          </cell>
        </row>
        <row r="54">
          <cell r="C54" t="str">
            <v>Oct.</v>
          </cell>
          <cell r="D54" t="str">
            <v>Nov.</v>
          </cell>
          <cell r="E54" t="str">
            <v>Dec</v>
          </cell>
          <cell r="F54" t="str">
            <v>Jan</v>
          </cell>
          <cell r="G54" t="str">
            <v>Feb</v>
          </cell>
          <cell r="H54" t="str">
            <v>Mar</v>
          </cell>
          <cell r="I54" t="str">
            <v>Apr</v>
          </cell>
          <cell r="J54" t="str">
            <v>May</v>
          </cell>
        </row>
        <row r="55">
          <cell r="E55">
            <v>0.43099999999999999</v>
          </cell>
          <cell r="F55">
            <v>0.43113800000000002</v>
          </cell>
          <cell r="G55">
            <v>0.53120599999999996</v>
          </cell>
          <cell r="H55">
            <v>0.251722</v>
          </cell>
          <cell r="I55">
            <v>0.53120599999999996</v>
          </cell>
        </row>
        <row r="56">
          <cell r="D56">
            <v>3.2290000000000001</v>
          </cell>
          <cell r="E56">
            <v>2.6030000000000002</v>
          </cell>
          <cell r="F56">
            <v>3.7410580000000002</v>
          </cell>
          <cell r="G56">
            <v>5.8882899999999996</v>
          </cell>
          <cell r="H56">
            <v>1.549838</v>
          </cell>
          <cell r="I56">
            <v>0.54626600000000003</v>
          </cell>
          <cell r="J56">
            <v>2.3230360000000001</v>
          </cell>
        </row>
        <row r="57">
          <cell r="E57">
            <v>1.109</v>
          </cell>
          <cell r="F57">
            <v>2.6120749999999999</v>
          </cell>
          <cell r="H57">
            <v>0.54379299999999997</v>
          </cell>
          <cell r="I57">
            <v>0.83663299999999996</v>
          </cell>
          <cell r="J57">
            <v>1.5153669999999999</v>
          </cell>
        </row>
        <row r="58">
          <cell r="F58">
            <v>0.192</v>
          </cell>
          <cell r="G58">
            <v>9.7941E-2</v>
          </cell>
          <cell r="H58">
            <v>0.36399900000000002</v>
          </cell>
          <cell r="I58">
            <v>0.36399900000000002</v>
          </cell>
          <cell r="J58">
            <v>0.36399900000000002</v>
          </cell>
        </row>
        <row r="59">
          <cell r="F59">
            <v>0.36751400000000001</v>
          </cell>
          <cell r="G59">
            <v>0.36751400000000001</v>
          </cell>
          <cell r="H59">
            <v>0.25115399999999999</v>
          </cell>
          <cell r="I59">
            <v>0.86417900000000003</v>
          </cell>
          <cell r="J59">
            <v>0.74782000000000004</v>
          </cell>
        </row>
        <row r="60">
          <cell r="G60">
            <v>1.244885</v>
          </cell>
          <cell r="H60">
            <v>1.244885</v>
          </cell>
          <cell r="I60">
            <v>1.3145150000000001</v>
          </cell>
          <cell r="J60">
            <v>1.3145150000000001</v>
          </cell>
        </row>
        <row r="61">
          <cell r="D61">
            <v>1.218</v>
          </cell>
          <cell r="E61">
            <v>0.999</v>
          </cell>
          <cell r="F61">
            <v>2.4283250000000001</v>
          </cell>
          <cell r="G61">
            <v>2.4283250000000001</v>
          </cell>
          <cell r="H61">
            <v>2.4283250000000001</v>
          </cell>
          <cell r="I61">
            <v>3.4916320000000001</v>
          </cell>
          <cell r="J61">
            <v>3.4916320000000001</v>
          </cell>
        </row>
        <row r="64">
          <cell r="G64">
            <v>0.15026200000000001</v>
          </cell>
          <cell r="H64">
            <v>0.15026200000000001</v>
          </cell>
          <cell r="I64">
            <v>0</v>
          </cell>
          <cell r="J64">
            <v>0</v>
          </cell>
        </row>
        <row r="65">
          <cell r="G65">
            <v>2.1399999999999999E-2</v>
          </cell>
          <cell r="H65">
            <v>2.1399999999999999E-2</v>
          </cell>
          <cell r="I65">
            <v>2.1399999999999999E-2</v>
          </cell>
          <cell r="J65">
            <v>2.1399999999999999E-2</v>
          </cell>
        </row>
        <row r="66">
          <cell r="G66">
            <v>6.8228999999999998E-2</v>
          </cell>
          <cell r="H66">
            <v>6.8229849999999995E-2</v>
          </cell>
          <cell r="I66">
            <v>6.8228999999999998E-2</v>
          </cell>
          <cell r="J66">
            <v>6.8228999999999998E-2</v>
          </cell>
        </row>
        <row r="67">
          <cell r="D67">
            <v>1.5960000000000001</v>
          </cell>
          <cell r="E67">
            <v>1.569</v>
          </cell>
          <cell r="F67">
            <v>1.569002</v>
          </cell>
          <cell r="G67">
            <v>1.569002</v>
          </cell>
          <cell r="H67">
            <v>1.386028</v>
          </cell>
          <cell r="I67">
            <v>1.386028</v>
          </cell>
          <cell r="J67">
            <v>1.533023</v>
          </cell>
        </row>
        <row r="68">
          <cell r="D68">
            <v>6.0430000000000001</v>
          </cell>
          <cell r="E68">
            <v>6.7110000000000003</v>
          </cell>
          <cell r="F68">
            <v>11.341112000000001</v>
          </cell>
          <cell r="G68">
            <v>12.367053999999998</v>
          </cell>
          <cell r="H68">
            <v>8.2596358500000004</v>
          </cell>
          <cell r="I68">
            <v>9.4240870000000001</v>
          </cell>
          <cell r="J68">
            <v>11.379021</v>
          </cell>
        </row>
      </sheetData>
      <sheetData sheetId="26" refreshError="1">
        <row r="3">
          <cell r="B3" t="str">
            <v>1990A1</v>
          </cell>
          <cell r="C3" t="str">
            <v>1991A1</v>
          </cell>
          <cell r="D3" t="str">
            <v>1992A1</v>
          </cell>
          <cell r="E3" t="str">
            <v>1993A1</v>
          </cell>
          <cell r="F3" t="str">
            <v>1994A1</v>
          </cell>
          <cell r="G3" t="str">
            <v>1995A1</v>
          </cell>
          <cell r="H3" t="str">
            <v>1996A1</v>
          </cell>
          <cell r="I3" t="str">
            <v>1997A1</v>
          </cell>
          <cell r="J3" t="str">
            <v>1998A1</v>
          </cell>
        </row>
        <row r="5">
          <cell r="E5">
            <v>0.86240000000000006</v>
          </cell>
          <cell r="F5">
            <v>0.9405</v>
          </cell>
          <cell r="G5">
            <v>0.93340000000000012</v>
          </cell>
          <cell r="H5">
            <v>0.92230000000000001</v>
          </cell>
          <cell r="I5">
            <v>1.0530999999999999</v>
          </cell>
          <cell r="J5">
            <v>1.162554445</v>
          </cell>
        </row>
        <row r="6">
          <cell r="E6">
            <v>1.058488E-2</v>
          </cell>
          <cell r="F6">
            <v>1.2535447504166667E-2</v>
          </cell>
          <cell r="G6">
            <v>9.006035095E-3</v>
          </cell>
          <cell r="H6">
            <v>9.4196778674999985E-3</v>
          </cell>
          <cell r="I6">
            <v>1.3982059473333332E-2</v>
          </cell>
          <cell r="J6">
            <v>1.2912147994166666E-2</v>
          </cell>
        </row>
        <row r="7">
          <cell r="E7">
            <v>2.7200000000000002E-2</v>
          </cell>
          <cell r="F7">
            <v>2.5799999999999997E-2</v>
          </cell>
          <cell r="G7">
            <v>1.9800000000000005E-2</v>
          </cell>
          <cell r="H7">
            <v>1.6899999999999998E-2</v>
          </cell>
          <cell r="I7">
            <v>1.9600000000000003E-2</v>
          </cell>
          <cell r="J7">
            <v>3.0499999999999999E-2</v>
          </cell>
        </row>
        <row r="8">
          <cell r="G8">
            <v>-3.6400663394166657E-2</v>
          </cell>
          <cell r="H8">
            <v>-3.8523531222267766E-2</v>
          </cell>
          <cell r="I8">
            <v>-9.7086420051449244E-3</v>
          </cell>
          <cell r="J8">
            <v>1.7646625111585195E-2</v>
          </cell>
        </row>
        <row r="9">
          <cell r="D9">
            <v>0.14786000000000002</v>
          </cell>
          <cell r="E9">
            <v>0.15385000000000001</v>
          </cell>
          <cell r="F9">
            <v>0.13050999999999999</v>
          </cell>
          <cell r="G9">
            <v>0.22692000000000001</v>
          </cell>
          <cell r="H9">
            <v>0.32934000000000002</v>
          </cell>
          <cell r="I9">
            <v>0.37912000000000001</v>
          </cell>
          <cell r="J9">
            <v>0.47934000000000004</v>
          </cell>
        </row>
        <row r="10">
          <cell r="E10">
            <v>0.39009862799999995</v>
          </cell>
          <cell r="F10">
            <v>0.28047017479999997</v>
          </cell>
          <cell r="G10">
            <v>0.79213</v>
          </cell>
          <cell r="H10">
            <v>0.82735999999999998</v>
          </cell>
          <cell r="I10">
            <v>0.87969999999999982</v>
          </cell>
          <cell r="J10">
            <v>1.0217400000000001</v>
          </cell>
        </row>
        <row r="11">
          <cell r="D11">
            <v>0.14249999999999999</v>
          </cell>
          <cell r="E11">
            <v>0.17</v>
          </cell>
          <cell r="F11">
            <v>0.16486000000000001</v>
          </cell>
          <cell r="G11">
            <v>0.51839863999999991</v>
          </cell>
          <cell r="H11">
            <v>0.44513205709281961</v>
          </cell>
          <cell r="I11">
            <v>0.47785009326776323</v>
          </cell>
          <cell r="J11">
            <v>0.54990123266994639</v>
          </cell>
        </row>
        <row r="12">
          <cell r="D12">
            <v>8.5000000000000006E-2</v>
          </cell>
          <cell r="E12">
            <v>0.1</v>
          </cell>
          <cell r="F12">
            <v>0.1133</v>
          </cell>
          <cell r="G12">
            <v>0.40989863999999993</v>
          </cell>
          <cell r="H12">
            <v>0.29313205709281959</v>
          </cell>
          <cell r="I12">
            <v>0.22185009326776325</v>
          </cell>
          <cell r="J12">
            <v>0.22260123266994633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7.4000000000000003E-3</v>
          </cell>
          <cell r="H13">
            <v>4.0999999999999995E-3</v>
          </cell>
          <cell r="I13">
            <v>4.0000000000000001E-3</v>
          </cell>
          <cell r="J13">
            <v>1.076E-2</v>
          </cell>
        </row>
        <row r="14">
          <cell r="F14">
            <v>2.1675724728272336</v>
          </cell>
          <cell r="G14">
            <v>2.8133132818071518</v>
          </cell>
          <cell r="H14">
            <v>2.9075043449185682</v>
          </cell>
          <cell r="I14">
            <v>3.3389127304187465</v>
          </cell>
          <cell r="J14">
            <v>3.7238929443331514</v>
          </cell>
        </row>
        <row r="15">
          <cell r="F15">
            <v>10558.365806376409</v>
          </cell>
          <cell r="G15">
            <v>11602.770348220487</v>
          </cell>
          <cell r="H15">
            <v>12083.453945062069</v>
          </cell>
          <cell r="I15">
            <v>12410.27670871573</v>
          </cell>
          <cell r="J15">
            <v>12681.049217654125</v>
          </cell>
        </row>
        <row r="16">
          <cell r="F16">
            <v>14.744166666666667</v>
          </cell>
          <cell r="G16">
            <v>14.477199999999998</v>
          </cell>
          <cell r="H16">
            <v>16.043583333333334</v>
          </cell>
          <cell r="I16">
            <v>16.17455</v>
          </cell>
          <cell r="J16">
            <v>16.916924999999999</v>
          </cell>
        </row>
        <row r="22">
          <cell r="D22">
            <v>0</v>
          </cell>
          <cell r="E22">
            <v>0.86240000000000006</v>
          </cell>
          <cell r="F22">
            <v>0.9405</v>
          </cell>
          <cell r="G22">
            <v>0.93340000000000012</v>
          </cell>
          <cell r="H22">
            <v>0.92230000000000001</v>
          </cell>
          <cell r="I22">
            <v>1.0530999999999999</v>
          </cell>
          <cell r="J22">
            <v>1.162554445</v>
          </cell>
        </row>
      </sheetData>
      <sheetData sheetId="27" refreshError="1">
        <row r="3">
          <cell r="D3" t="str">
            <v>1986</v>
          </cell>
          <cell r="E3" t="str">
            <v>1987</v>
          </cell>
          <cell r="F3" t="str">
            <v>1988</v>
          </cell>
          <cell r="G3" t="str">
            <v>1989</v>
          </cell>
          <cell r="H3" t="str">
            <v>1990</v>
          </cell>
          <cell r="I3" t="str">
            <v>1991</v>
          </cell>
          <cell r="J3" t="str">
            <v>1992</v>
          </cell>
        </row>
        <row r="4">
          <cell r="B4" t="str">
            <v>(in percent, unless indicated)</v>
          </cell>
        </row>
        <row r="7">
          <cell r="B7" t="str">
            <v>Debt service ratios</v>
          </cell>
        </row>
        <row r="8">
          <cell r="B8" t="str">
            <v>To exports of goods and services</v>
          </cell>
        </row>
        <row r="9">
          <cell r="B9" t="str">
            <v xml:space="preserve">      Interest</v>
          </cell>
        </row>
        <row r="10">
          <cell r="B10" t="str">
            <v xml:space="preserve">      Amortization</v>
          </cell>
        </row>
        <row r="12">
          <cell r="B12" t="str">
            <v>To exports (incl. all services)</v>
          </cell>
        </row>
        <row r="13">
          <cell r="B13" t="str">
            <v xml:space="preserve">      Interest</v>
          </cell>
        </row>
        <row r="14">
          <cell r="B14" t="str">
            <v xml:space="preserve">      Amortization</v>
          </cell>
        </row>
        <row r="16">
          <cell r="B16" t="str">
            <v xml:space="preserve">To consolidated public sector revenue </v>
          </cell>
        </row>
        <row r="17">
          <cell r="B17" t="str">
            <v xml:space="preserve">      Interest</v>
          </cell>
        </row>
        <row r="18">
          <cell r="B18" t="str">
            <v xml:space="preserve">      Amortization</v>
          </cell>
        </row>
        <row r="20">
          <cell r="B20" t="str">
            <v>To nominal GDP</v>
          </cell>
        </row>
        <row r="21">
          <cell r="B21" t="str">
            <v xml:space="preserve">      Interest</v>
          </cell>
        </row>
        <row r="22">
          <cell r="B22" t="str">
            <v xml:space="preserve">      Amortization</v>
          </cell>
        </row>
        <row r="24">
          <cell r="B24" t="str">
            <v>External public debt ratio to GDP  1/</v>
          </cell>
        </row>
        <row r="25">
          <cell r="B25" t="str">
            <v xml:space="preserve">  Multilateral debt</v>
          </cell>
        </row>
        <row r="26">
          <cell r="B26" t="str">
            <v xml:space="preserve">    of which:  IMF  2/</v>
          </cell>
        </row>
        <row r="27">
          <cell r="B27" t="str">
            <v xml:space="preserve">  Bilateral debt  3/</v>
          </cell>
        </row>
        <row r="29">
          <cell r="B29" t="str">
            <v>Memorandum items:</v>
          </cell>
        </row>
        <row r="30">
          <cell r="B30" t="str">
            <v>External public debt (in US$ m)</v>
          </cell>
        </row>
        <row r="31">
          <cell r="B31" t="str">
            <v>Effective interest rate  4/</v>
          </cell>
        </row>
        <row r="32">
          <cell r="B32" t="str">
            <v>Nominal GDP (in US$ m)</v>
          </cell>
        </row>
        <row r="33">
          <cell r="B33" t="str">
            <v>Total export receipts (incl. all services)</v>
          </cell>
        </row>
        <row r="35">
          <cell r="B35" t="str">
            <v>Source: Data provided by the central bank; and staff estimates</v>
          </cell>
        </row>
        <row r="37">
          <cell r="B37" t="str">
            <v>1/  Including use of Fund resources.</v>
          </cell>
        </row>
        <row r="38">
          <cell r="B38" t="str">
            <v>2/  Trust Fund plus outstanding purchases and SAF/ESAF loans</v>
          </cell>
        </row>
        <row r="39">
          <cell r="B39" t="str">
            <v>3/  Includes officially guaranteed debt</v>
          </cell>
        </row>
        <row r="40">
          <cell r="B40" t="str">
            <v>4/  In percent, interest payments over average outstanding debt during the fiscal year.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EERProfile"/>
      <sheetName val="Feuil1"/>
      <sheetName val="ASSUMPTIONS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PI"/>
      <sheetName val="Output_CPI"/>
      <sheetName val="NAsect"/>
      <sheetName val="NA"/>
      <sheetName val="Diff"/>
      <sheetName val="WEO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PI"/>
      <sheetName val="NA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R1"/>
      <sheetName val="WEO In"/>
      <sheetName val="ASSUM"/>
      <sheetName val="DEBT In"/>
      <sheetName val="BOP_MACRO"/>
      <sheetName val="BOPquart"/>
      <sheetName val="BOP"/>
      <sheetName val="Exp"/>
      <sheetName val="Serv"/>
      <sheetName val="Inc"/>
      <sheetName val="Imp"/>
      <sheetName val="Transf"/>
      <sheetName val="CapFin"/>
      <sheetName val="BOP Fin"/>
      <sheetName val="Priv"/>
      <sheetName val="Fund"/>
      <sheetName val="Res"/>
      <sheetName val="Trade%Tab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Sheet1"/>
      <sheetName val="RED Table 38"/>
      <sheetName val="Comparation"/>
      <sheetName val="M"/>
      <sheetName val="DR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BOP"/>
      <sheetName val="Assumptions"/>
      <sheetName val="SR"/>
      <sheetName val="Mediumterm-High"/>
      <sheetName val="Mediumterm-Low"/>
      <sheetName val="ext financing"/>
      <sheetName val="OUPUT TO DSA"/>
      <sheetName val="Stock of Arrears"/>
      <sheetName val="Exports"/>
      <sheetName val="Imports"/>
      <sheetName val="Serv&amp;Trans"/>
      <sheetName val="Income"/>
      <sheetName val="Fund"/>
      <sheetName val="Grants"/>
      <sheetName val="RES"/>
      <sheetName val="External Debt(A)"/>
      <sheetName val="2001-02 Debt Service "/>
      <sheetName val="2002-03 Debt Service"/>
      <sheetName val="2003-04 Debt Service"/>
      <sheetName val="Debt monthly"/>
      <sheetName val="Debtind"/>
      <sheetName val="Cash Flow"/>
      <sheetName val="FinReq"/>
      <sheetName val="ConcLoan"/>
      <sheetName val="IMF quart"/>
      <sheetName val="IMF"/>
      <sheetName val="RED"/>
      <sheetName val="TOC"/>
      <sheetName val="IN_GAS-GEE"/>
      <sheetName val="Ext fin req"/>
      <sheetName val="MT-Low"/>
      <sheetName val="ext fin"/>
      <sheetName val="Debt Service"/>
      <sheetName val="Det fin"/>
      <sheetName val="External Debt"/>
      <sheetName val="Arrears"/>
      <sheetName val="Opérations"/>
      <sheetName val="2001-02 mon DS"/>
      <sheetName val="OUT TO DSA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hared Data"/>
      <sheetName val="DOMACR Output"/>
      <sheetName val="DOMACR Output CG"/>
      <sheetName val="WEO output"/>
      <sheetName val="REDtabs"/>
      <sheetName val="Cons PS"/>
      <sheetName val="Central Govt"/>
      <sheetName val="GC Ingresos"/>
      <sheetName val="Chart1 data"/>
      <sheetName val="Chart1"/>
      <sheetName val="Enterprises"/>
      <sheetName val="Agencias&amp;Empr"/>
      <sheetName val="NFPS"/>
      <sheetName val="Gen Govt"/>
      <sheetName val="GC Gastos"/>
      <sheetName val="GC Trans"/>
      <sheetName val="DomFin2"/>
      <sheetName val="Ext Fin2"/>
      <sheetName val="Cuadro2"/>
      <sheetName val="Cuadro4a"/>
      <sheetName val="Cuadro4b"/>
      <sheetName val="InOut A"/>
      <sheetName val="InOut M"/>
      <sheetName val="WEO"/>
      <sheetName val="Georges"/>
      <sheetName val="Sheet1"/>
      <sheetName val="Sheet2"/>
      <sheetName val="DomFin"/>
      <sheetName val="Ext Fin"/>
      <sheetName val="CG RED97"/>
      <sheetName val="ConsPS RED97"/>
      <sheetName val="MacroflowXX"/>
      <sheetName val="Dom.Fin."/>
      <sheetName val="Ext.Fin."/>
      <sheetName val="CG_m"/>
      <sheetName val="CG_cumm"/>
      <sheetName val="CG_q"/>
      <sheetName val="CG_y"/>
      <sheetName val="SR_Tab03"/>
      <sheetName val="Central Gov monthly"/>
      <sheetName val="Central Gov quarterly"/>
      <sheetName val="Central Gov yearly"/>
      <sheetName val="CenGov mnth"/>
      <sheetName val="CenGov qrt_1"/>
      <sheetName val="CenGov qr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tabSelected="1" view="pageBreakPreview" zoomScale="84" zoomScaleSheetLayoutView="84" workbookViewId="0">
      <pane xSplit="5" ySplit="4" topLeftCell="P5" activePane="bottomRight" state="frozen"/>
      <selection activeCell="I75" sqref="I75"/>
      <selection pane="topRight" activeCell="I75" sqref="I75"/>
      <selection pane="bottomLeft" activeCell="I75" sqref="I75"/>
      <selection pane="bottomRight" activeCell="AD3" sqref="AD3"/>
    </sheetView>
  </sheetViews>
  <sheetFormatPr defaultColWidth="11.44140625" defaultRowHeight="14.4" x14ac:dyDescent="0.3"/>
  <cols>
    <col min="1" max="1" width="15.88671875" hidden="1" customWidth="1"/>
    <col min="2" max="3" width="14.33203125" hidden="1" customWidth="1"/>
    <col min="4" max="4" width="16.5546875" bestFit="1" customWidth="1"/>
    <col min="5" max="5" width="52.109375" customWidth="1"/>
    <col min="6" max="6" width="19" style="87" hidden="1" customWidth="1"/>
    <col min="7" max="7" width="18.44140625" style="87" hidden="1" customWidth="1"/>
    <col min="8" max="8" width="18.44140625" style="87" customWidth="1"/>
    <col min="9" max="9" width="19.33203125" style="87" customWidth="1"/>
    <col min="10" max="10" width="18.6640625" style="87" bestFit="1" customWidth="1"/>
    <col min="11" max="11" width="13.88671875" style="15" customWidth="1"/>
  </cols>
  <sheetData>
    <row r="1" spans="1:11" ht="32.1" customHeight="1" x14ac:dyDescent="0.3">
      <c r="B1" s="1"/>
      <c r="C1" s="1"/>
      <c r="D1" s="2"/>
      <c r="E1" s="3"/>
      <c r="F1" s="4">
        <v>7139816665.8917742</v>
      </c>
      <c r="G1" s="4">
        <v>11613333333.352434</v>
      </c>
      <c r="H1" s="4"/>
      <c r="I1" s="4">
        <v>111213134219.74203</v>
      </c>
      <c r="J1" s="4"/>
      <c r="K1" s="4"/>
    </row>
    <row r="2" spans="1:11" ht="43.5" customHeight="1" x14ac:dyDescent="0.3">
      <c r="A2" s="5" t="s">
        <v>0</v>
      </c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10" t="s">
        <v>10</v>
      </c>
    </row>
    <row r="3" spans="1:11" ht="24" customHeight="1" x14ac:dyDescent="0.3">
      <c r="A3" s="5"/>
      <c r="B3" s="5"/>
      <c r="C3" s="6"/>
      <c r="D3" s="11"/>
      <c r="E3" s="12"/>
      <c r="F3" s="13"/>
      <c r="G3" s="13"/>
      <c r="H3" s="13"/>
      <c r="I3" s="13"/>
      <c r="J3" s="13"/>
      <c r="K3" s="14"/>
    </row>
    <row r="4" spans="1:11" s="15" customFormat="1" ht="27" customHeight="1" thickBot="1" x14ac:dyDescent="0.35">
      <c r="D4" s="16"/>
      <c r="E4" s="17" t="s">
        <v>11</v>
      </c>
      <c r="F4" s="18">
        <v>85677799990.701294</v>
      </c>
      <c r="G4" s="18">
        <v>139360000000.22922</v>
      </c>
      <c r="H4" s="18">
        <f>SUMIF($B$5:$B$999,"POUVOIR",H5:H999)</f>
        <v>165827999999.93149</v>
      </c>
      <c r="I4" s="18">
        <f>SUMIF($B$5:$B$999,"POUVOIR",I5:I999)</f>
        <v>145031563648.27203</v>
      </c>
      <c r="J4" s="18">
        <f>SUMIF($B$5:$B$999,"POUVOIR",J5:J999)</f>
        <v>20796436351.659527</v>
      </c>
      <c r="K4" s="19">
        <f t="shared" ref="K4:K67" si="0">IF(G4&lt;&gt;0,I4/H4,0)</f>
        <v>0.87459032038215467</v>
      </c>
    </row>
    <row r="5" spans="1:11" s="15" customFormat="1" ht="27.75" customHeight="1" thickTop="1" thickBot="1" x14ac:dyDescent="0.35">
      <c r="A5" s="20" t="s">
        <v>12</v>
      </c>
      <c r="B5" s="20" t="s">
        <v>12</v>
      </c>
      <c r="C5" s="20" t="s">
        <v>12</v>
      </c>
      <c r="D5" s="21">
        <v>1</v>
      </c>
      <c r="E5" s="22" t="s">
        <v>13</v>
      </c>
      <c r="F5" s="23">
        <v>76399871218.098846</v>
      </c>
      <c r="G5" s="23">
        <v>130359776638.13483</v>
      </c>
      <c r="H5" s="23">
        <f>SUMIF($B$6:$B$879,"secteur",H6:H879)</f>
        <v>155440821647.99765</v>
      </c>
      <c r="I5" s="23">
        <f>SUMIF($B$6:$B$879,"secteur",I6:I879)</f>
        <v>135410305284.25201</v>
      </c>
      <c r="J5" s="23">
        <f>SUMIF($B$6:$B$879,"secteur",J6:J879)</f>
        <v>20030516363.745655</v>
      </c>
      <c r="K5" s="24">
        <f t="shared" si="0"/>
        <v>0.87113734891915595</v>
      </c>
    </row>
    <row r="6" spans="1:11" s="15" customFormat="1" ht="27.75" customHeight="1" thickTop="1" thickBot="1" x14ac:dyDescent="0.35">
      <c r="A6" s="25" t="s">
        <v>14</v>
      </c>
      <c r="B6" s="25" t="s">
        <v>14</v>
      </c>
      <c r="C6" s="25" t="s">
        <v>14</v>
      </c>
      <c r="D6" s="26">
        <v>11</v>
      </c>
      <c r="E6" s="27" t="s">
        <v>15</v>
      </c>
      <c r="F6" s="28">
        <v>10309080652.903856</v>
      </c>
      <c r="G6" s="28">
        <v>12790587860.145393</v>
      </c>
      <c r="H6" s="28">
        <f>SUMIF($B$7:$B$325,"min",H7:H325)</f>
        <v>21173536389.113003</v>
      </c>
      <c r="I6" s="28">
        <f>SUMIF($B$7:$B$325,"min",I7:I325)</f>
        <v>19238023332.969997</v>
      </c>
      <c r="J6" s="28">
        <f>SUMIF($B$7:$B$325,"min",J7:J325)</f>
        <v>1935513056.1430023</v>
      </c>
      <c r="K6" s="29">
        <f t="shared" si="0"/>
        <v>0.90858810637139453</v>
      </c>
    </row>
    <row r="7" spans="1:11" s="15" customFormat="1" ht="27.75" customHeight="1" thickTop="1" x14ac:dyDescent="0.3">
      <c r="A7" s="30" t="s">
        <v>16</v>
      </c>
      <c r="B7" s="30" t="s">
        <v>16</v>
      </c>
      <c r="C7" s="30" t="s">
        <v>16</v>
      </c>
      <c r="D7" s="31" t="s">
        <v>17</v>
      </c>
      <c r="E7" s="32" t="s">
        <v>18</v>
      </c>
      <c r="F7" s="33">
        <v>1084314103.688735</v>
      </c>
      <c r="G7" s="33">
        <v>1193121719.7400002</v>
      </c>
      <c r="H7" s="33">
        <f>SUMIF($B$8:$B$44,"chap",H8:H44)</f>
        <v>2047179056.3994999</v>
      </c>
      <c r="I7" s="33">
        <f>SUMIF($B$8:$B$44,"chap",I8:I44)</f>
        <v>1938914665.4099998</v>
      </c>
      <c r="J7" s="33">
        <f>SUMIF($B$8:$B$44,"chap",J8:J44)</f>
        <v>108264390.98950012</v>
      </c>
      <c r="K7" s="34">
        <f t="shared" si="0"/>
        <v>0.94711532894444939</v>
      </c>
    </row>
    <row r="8" spans="1:11" s="40" customFormat="1" ht="27.75" customHeight="1" x14ac:dyDescent="0.3">
      <c r="A8" s="35" t="s">
        <v>19</v>
      </c>
      <c r="B8" s="35" t="s">
        <v>19</v>
      </c>
      <c r="C8" s="35" t="s">
        <v>19</v>
      </c>
      <c r="D8" s="36">
        <v>11111</v>
      </c>
      <c r="E8" s="37" t="s">
        <v>20</v>
      </c>
      <c r="F8" s="38">
        <v>1084314103.688735</v>
      </c>
      <c r="G8" s="38">
        <v>1193121719.7400002</v>
      </c>
      <c r="H8" s="38">
        <f>SUMIF($B$9:$B$44,"section",H9:H44)</f>
        <v>2047179056.3994999</v>
      </c>
      <c r="I8" s="38">
        <f>SUMIF($B$9:$B$44,"section",I9:I44)</f>
        <v>1938914665.4099998</v>
      </c>
      <c r="J8" s="38">
        <f>SUMIF($B$9:$B$44,"section",J9:J44)</f>
        <v>108264390.98950012</v>
      </c>
      <c r="K8" s="39">
        <f t="shared" si="0"/>
        <v>0.94711532894444939</v>
      </c>
    </row>
    <row r="9" spans="1:11" s="15" customFormat="1" ht="27.75" customHeight="1" x14ac:dyDescent="0.3">
      <c r="A9" s="41" t="s">
        <v>21</v>
      </c>
      <c r="B9" s="41" t="s">
        <v>21</v>
      </c>
      <c r="C9" s="41" t="s">
        <v>21</v>
      </c>
      <c r="D9" s="42">
        <v>1111111</v>
      </c>
      <c r="E9" s="43" t="s">
        <v>22</v>
      </c>
      <c r="F9" s="44">
        <v>103990638.35000001</v>
      </c>
      <c r="G9" s="44">
        <v>81738272.435000002</v>
      </c>
      <c r="H9" s="44">
        <f>SUMIF($B$10:$B$16,"article",H10:H16)</f>
        <v>64545531.789999999</v>
      </c>
      <c r="I9" s="44">
        <f>SUMIF($B$10:$B$16,"article",I10:I16)</f>
        <v>53502018.57</v>
      </c>
      <c r="J9" s="44">
        <f>SUMIF($B$10:$B$16,"article",J10:J16)</f>
        <v>11043513.219999995</v>
      </c>
      <c r="K9" s="45">
        <f t="shared" si="0"/>
        <v>0.82890352106896792</v>
      </c>
    </row>
    <row r="10" spans="1:11" s="52" customFormat="1" ht="27.75" customHeight="1" x14ac:dyDescent="0.3">
      <c r="A10" s="46" t="s">
        <v>23</v>
      </c>
      <c r="B10" s="46" t="s">
        <v>23</v>
      </c>
      <c r="C10" s="47">
        <v>1111111</v>
      </c>
      <c r="D10" s="48">
        <v>1</v>
      </c>
      <c r="E10" s="49" t="s">
        <v>24</v>
      </c>
      <c r="F10" s="50">
        <v>25038402.400000002</v>
      </c>
      <c r="G10" s="50">
        <v>32965154.890000001</v>
      </c>
      <c r="H10" s="50">
        <v>60269968.739999995</v>
      </c>
      <c r="I10" s="50">
        <v>50322956.57</v>
      </c>
      <c r="J10" s="50">
        <f t="shared" ref="J10:J16" si="1">H10-I10</f>
        <v>9947012.1699999943</v>
      </c>
      <c r="K10" s="51">
        <f t="shared" si="0"/>
        <v>0.8349590620677001</v>
      </c>
    </row>
    <row r="11" spans="1:11" s="52" customFormat="1" ht="27.75" customHeight="1" x14ac:dyDescent="0.3">
      <c r="A11" s="46" t="s">
        <v>23</v>
      </c>
      <c r="B11" s="46" t="s">
        <v>23</v>
      </c>
      <c r="C11" s="47">
        <v>1111111</v>
      </c>
      <c r="D11" s="48">
        <v>2</v>
      </c>
      <c r="E11" s="49" t="s">
        <v>25</v>
      </c>
      <c r="F11" s="50">
        <v>27387867.040000003</v>
      </c>
      <c r="G11" s="50">
        <v>11250249.969999999</v>
      </c>
      <c r="H11" s="50">
        <v>3485594.5999999992</v>
      </c>
      <c r="I11" s="50">
        <v>2279062</v>
      </c>
      <c r="J11" s="50">
        <f t="shared" si="1"/>
        <v>1206532.5999999992</v>
      </c>
      <c r="K11" s="51">
        <f t="shared" si="0"/>
        <v>0.65385171299037492</v>
      </c>
    </row>
    <row r="12" spans="1:11" s="52" customFormat="1" ht="27.75" customHeight="1" x14ac:dyDescent="0.3">
      <c r="A12" s="46" t="s">
        <v>23</v>
      </c>
      <c r="B12" s="46" t="s">
        <v>23</v>
      </c>
      <c r="C12" s="47">
        <v>1111111</v>
      </c>
      <c r="D12" s="48">
        <v>3</v>
      </c>
      <c r="E12" s="49" t="s">
        <v>26</v>
      </c>
      <c r="F12" s="50">
        <v>8780073.0800000001</v>
      </c>
      <c r="G12" s="50">
        <v>8717007.5749999993</v>
      </c>
      <c r="H12" s="50">
        <v>766311.7000000003</v>
      </c>
      <c r="I12" s="50">
        <v>900000</v>
      </c>
      <c r="J12" s="50">
        <f t="shared" si="1"/>
        <v>-133688.2999999997</v>
      </c>
      <c r="K12" s="51">
        <f t="shared" si="0"/>
        <v>1.1744568169845242</v>
      </c>
    </row>
    <row r="13" spans="1:11" s="52" customFormat="1" ht="27.75" customHeight="1" x14ac:dyDescent="0.3">
      <c r="A13" s="46" t="s">
        <v>23</v>
      </c>
      <c r="B13" s="46" t="s">
        <v>23</v>
      </c>
      <c r="C13" s="47">
        <v>1111111</v>
      </c>
      <c r="D13" s="48">
        <v>4</v>
      </c>
      <c r="E13" s="49" t="s">
        <v>27</v>
      </c>
      <c r="F13" s="50">
        <v>2499999.96</v>
      </c>
      <c r="G13" s="50">
        <v>2556018</v>
      </c>
      <c r="H13" s="50">
        <v>8.1532003370909933E-16</v>
      </c>
      <c r="I13" s="50">
        <v>0</v>
      </c>
      <c r="J13" s="50">
        <f t="shared" si="1"/>
        <v>8.1532003370909933E-16</v>
      </c>
      <c r="K13" s="51">
        <f t="shared" si="0"/>
        <v>0</v>
      </c>
    </row>
    <row r="14" spans="1:11" s="52" customFormat="1" ht="27.75" customHeight="1" x14ac:dyDescent="0.3">
      <c r="A14" s="46" t="s">
        <v>23</v>
      </c>
      <c r="B14" s="46" t="s">
        <v>23</v>
      </c>
      <c r="C14" s="47">
        <v>1111111</v>
      </c>
      <c r="D14" s="48">
        <v>5</v>
      </c>
      <c r="E14" s="49" t="s">
        <v>28</v>
      </c>
      <c r="F14" s="50">
        <v>0</v>
      </c>
      <c r="G14" s="50">
        <v>0</v>
      </c>
      <c r="H14" s="50">
        <v>0</v>
      </c>
      <c r="I14" s="50">
        <v>0</v>
      </c>
      <c r="J14" s="50">
        <f t="shared" si="1"/>
        <v>0</v>
      </c>
      <c r="K14" s="51">
        <f t="shared" si="0"/>
        <v>0</v>
      </c>
    </row>
    <row r="15" spans="1:11" s="52" customFormat="1" ht="27.75" customHeight="1" x14ac:dyDescent="0.3">
      <c r="A15" s="46" t="s">
        <v>23</v>
      </c>
      <c r="B15" s="46" t="s">
        <v>23</v>
      </c>
      <c r="C15" s="47">
        <v>1111111</v>
      </c>
      <c r="D15" s="48">
        <v>7</v>
      </c>
      <c r="E15" s="49" t="s">
        <v>29</v>
      </c>
      <c r="F15" s="50">
        <v>1099299.8799999999</v>
      </c>
      <c r="G15" s="50">
        <v>0</v>
      </c>
      <c r="H15" s="50">
        <v>0</v>
      </c>
      <c r="I15" s="50">
        <v>0</v>
      </c>
      <c r="J15" s="50">
        <f t="shared" si="1"/>
        <v>0</v>
      </c>
      <c r="K15" s="51">
        <f t="shared" si="0"/>
        <v>0</v>
      </c>
    </row>
    <row r="16" spans="1:11" s="52" customFormat="1" ht="27.75" customHeight="1" x14ac:dyDescent="0.3">
      <c r="A16" s="46" t="s">
        <v>23</v>
      </c>
      <c r="B16" s="46" t="s">
        <v>23</v>
      </c>
      <c r="C16" s="47">
        <v>1111111</v>
      </c>
      <c r="D16" s="48">
        <v>9</v>
      </c>
      <c r="E16" s="49" t="s">
        <v>30</v>
      </c>
      <c r="F16" s="50">
        <v>39184995.990000002</v>
      </c>
      <c r="G16" s="50">
        <v>26249842</v>
      </c>
      <c r="H16" s="50">
        <v>23656.75</v>
      </c>
      <c r="I16" s="50">
        <v>0</v>
      </c>
      <c r="J16" s="50">
        <f t="shared" si="1"/>
        <v>23656.75</v>
      </c>
      <c r="K16" s="51">
        <f t="shared" si="0"/>
        <v>0</v>
      </c>
    </row>
    <row r="17" spans="1:11" s="15" customFormat="1" ht="27.75" customHeight="1" x14ac:dyDescent="0.3">
      <c r="A17" s="41" t="s">
        <v>21</v>
      </c>
      <c r="B17" s="41" t="s">
        <v>21</v>
      </c>
      <c r="C17" s="41" t="s">
        <v>21</v>
      </c>
      <c r="D17" s="42">
        <v>1111112</v>
      </c>
      <c r="E17" s="53" t="s">
        <v>31</v>
      </c>
      <c r="F17" s="54">
        <v>803122187.07873499</v>
      </c>
      <c r="G17" s="54">
        <v>914891823.78499997</v>
      </c>
      <c r="H17" s="54">
        <f>SUMIF($B$18:$B$24,"article",H18:H24)</f>
        <v>1572794532.7014999</v>
      </c>
      <c r="I17" s="54">
        <f>SUMIF($B$18:$B$24,"article",I18:I24)</f>
        <v>1476560236.9099998</v>
      </c>
      <c r="J17" s="54">
        <f>SUMIF($B$18:$B$24,"article",J18:J24)</f>
        <v>96234295.791500106</v>
      </c>
      <c r="K17" s="55">
        <f t="shared" si="0"/>
        <v>0.93881318011310488</v>
      </c>
    </row>
    <row r="18" spans="1:11" s="52" customFormat="1" ht="27.75" customHeight="1" x14ac:dyDescent="0.3">
      <c r="A18" s="46" t="s">
        <v>23</v>
      </c>
      <c r="B18" s="46" t="s">
        <v>23</v>
      </c>
      <c r="C18" s="47">
        <v>1111112</v>
      </c>
      <c r="D18" s="48">
        <v>1</v>
      </c>
      <c r="E18" s="49" t="s">
        <v>24</v>
      </c>
      <c r="F18" s="50">
        <v>362061678.23999995</v>
      </c>
      <c r="G18" s="50">
        <v>393466927.32999998</v>
      </c>
      <c r="H18" s="50">
        <v>630020742.81000018</v>
      </c>
      <c r="I18" s="50">
        <v>598324482</v>
      </c>
      <c r="J18" s="50">
        <f t="shared" ref="J18:J24" si="2">H18-I18</f>
        <v>31696260.810000181</v>
      </c>
      <c r="K18" s="51">
        <f t="shared" si="0"/>
        <v>0.949690131361978</v>
      </c>
    </row>
    <row r="19" spans="1:11" s="52" customFormat="1" ht="27.75" customHeight="1" x14ac:dyDescent="0.3">
      <c r="A19" s="46" t="s">
        <v>23</v>
      </c>
      <c r="B19" s="46" t="s">
        <v>23</v>
      </c>
      <c r="C19" s="47">
        <v>1111112</v>
      </c>
      <c r="D19" s="48">
        <v>2</v>
      </c>
      <c r="E19" s="49" t="s">
        <v>25</v>
      </c>
      <c r="F19" s="50">
        <v>65483963.579999998</v>
      </c>
      <c r="G19" s="50">
        <v>82400634.144999996</v>
      </c>
      <c r="H19" s="50">
        <v>90102905.809999987</v>
      </c>
      <c r="I19" s="50">
        <v>87484601.670000002</v>
      </c>
      <c r="J19" s="50">
        <f t="shared" si="2"/>
        <v>2618304.1399999857</v>
      </c>
      <c r="K19" s="51">
        <f t="shared" si="0"/>
        <v>0.97094095782525369</v>
      </c>
    </row>
    <row r="20" spans="1:11" s="52" customFormat="1" ht="27.75" customHeight="1" x14ac:dyDescent="0.3">
      <c r="A20" s="46" t="s">
        <v>23</v>
      </c>
      <c r="B20" s="46" t="s">
        <v>23</v>
      </c>
      <c r="C20" s="47">
        <v>1111112</v>
      </c>
      <c r="D20" s="48">
        <v>3</v>
      </c>
      <c r="E20" s="49" t="s">
        <v>26</v>
      </c>
      <c r="F20" s="50">
        <v>53263029.449999996</v>
      </c>
      <c r="G20" s="50">
        <v>52025697.450000003</v>
      </c>
      <c r="H20" s="50">
        <v>135734738.87349999</v>
      </c>
      <c r="I20" s="50">
        <v>114518482.91</v>
      </c>
      <c r="J20" s="50">
        <f t="shared" si="2"/>
        <v>21216255.963499993</v>
      </c>
      <c r="K20" s="51">
        <f t="shared" si="0"/>
        <v>0.84369324949839997</v>
      </c>
    </row>
    <row r="21" spans="1:11" s="52" customFormat="1" ht="27.75" customHeight="1" x14ac:dyDescent="0.3">
      <c r="A21" s="46" t="s">
        <v>23</v>
      </c>
      <c r="B21" s="46" t="s">
        <v>23</v>
      </c>
      <c r="C21" s="47">
        <v>1111112</v>
      </c>
      <c r="D21" s="48">
        <v>4</v>
      </c>
      <c r="E21" s="49" t="s">
        <v>27</v>
      </c>
      <c r="F21" s="50">
        <v>8113523.6462038513</v>
      </c>
      <c r="G21" s="50">
        <v>4473811</v>
      </c>
      <c r="H21" s="50">
        <v>20943455.565000001</v>
      </c>
      <c r="I21" s="50">
        <v>14310604.399999999</v>
      </c>
      <c r="J21" s="50">
        <f t="shared" si="2"/>
        <v>6632851.1650000028</v>
      </c>
      <c r="K21" s="51">
        <f t="shared" si="0"/>
        <v>0.68329719303415237</v>
      </c>
    </row>
    <row r="22" spans="1:11" s="52" customFormat="1" ht="27.75" customHeight="1" x14ac:dyDescent="0.3">
      <c r="A22" s="46" t="s">
        <v>23</v>
      </c>
      <c r="B22" s="46" t="s">
        <v>23</v>
      </c>
      <c r="C22" s="47">
        <v>1111112</v>
      </c>
      <c r="D22" s="48">
        <v>5</v>
      </c>
      <c r="E22" s="49" t="s">
        <v>28</v>
      </c>
      <c r="F22" s="50">
        <v>200000</v>
      </c>
      <c r="G22" s="50">
        <v>0</v>
      </c>
      <c r="H22" s="50">
        <v>0</v>
      </c>
      <c r="I22" s="50">
        <v>0</v>
      </c>
      <c r="J22" s="50">
        <f t="shared" si="2"/>
        <v>0</v>
      </c>
      <c r="K22" s="51">
        <f t="shared" si="0"/>
        <v>0</v>
      </c>
    </row>
    <row r="23" spans="1:11" s="52" customFormat="1" ht="27.75" customHeight="1" x14ac:dyDescent="0.3">
      <c r="A23" s="46" t="s">
        <v>23</v>
      </c>
      <c r="B23" s="46" t="s">
        <v>23</v>
      </c>
      <c r="C23" s="47">
        <v>1111112</v>
      </c>
      <c r="D23" s="48">
        <v>7</v>
      </c>
      <c r="E23" s="49" t="s">
        <v>29</v>
      </c>
      <c r="F23" s="50">
        <v>167999992.16253117</v>
      </c>
      <c r="G23" s="50">
        <v>188420253.86000001</v>
      </c>
      <c r="H23" s="50">
        <v>218595068.22999996</v>
      </c>
      <c r="I23" s="50">
        <v>185598867.19</v>
      </c>
      <c r="J23" s="50">
        <f t="shared" si="2"/>
        <v>32996201.039999962</v>
      </c>
      <c r="K23" s="51">
        <f t="shared" si="0"/>
        <v>0.84905331439004728</v>
      </c>
    </row>
    <row r="24" spans="1:11" s="52" customFormat="1" ht="27.75" customHeight="1" x14ac:dyDescent="0.3">
      <c r="A24" s="46" t="s">
        <v>23</v>
      </c>
      <c r="B24" s="46" t="s">
        <v>23</v>
      </c>
      <c r="C24" s="47">
        <v>1111112</v>
      </c>
      <c r="D24" s="48">
        <v>9</v>
      </c>
      <c r="E24" s="49" t="s">
        <v>30</v>
      </c>
      <c r="F24" s="50">
        <v>146000000</v>
      </c>
      <c r="G24" s="50">
        <v>194104500</v>
      </c>
      <c r="H24" s="50">
        <v>477397621.41299999</v>
      </c>
      <c r="I24" s="50">
        <v>476323198.74000001</v>
      </c>
      <c r="J24" s="50">
        <f t="shared" si="2"/>
        <v>1074422.6729999781</v>
      </c>
      <c r="K24" s="51">
        <f t="shared" si="0"/>
        <v>0.997749417624202</v>
      </c>
    </row>
    <row r="25" spans="1:11" s="15" customFormat="1" ht="27.75" customHeight="1" x14ac:dyDescent="0.3">
      <c r="A25" s="41" t="s">
        <v>21</v>
      </c>
      <c r="B25" s="41" t="s">
        <v>21</v>
      </c>
      <c r="C25" s="41" t="s">
        <v>21</v>
      </c>
      <c r="D25" s="42">
        <v>1111113</v>
      </c>
      <c r="E25" s="53" t="s">
        <v>32</v>
      </c>
      <c r="F25" s="54">
        <v>71433444.680000007</v>
      </c>
      <c r="G25" s="54">
        <v>87500678.870000005</v>
      </c>
      <c r="H25" s="54">
        <f>SUMIF($B$26:$B$32,"article",H26:H32)</f>
        <v>146567418.58600003</v>
      </c>
      <c r="I25" s="54">
        <f>SUMIF($B$26:$B$32,"article",I26:I32)</f>
        <v>145688286.90000001</v>
      </c>
      <c r="J25" s="54">
        <f>SUMIF($B$26:$B$32,"article",J26:J32)</f>
        <v>879131.68600001186</v>
      </c>
      <c r="K25" s="55">
        <f t="shared" si="0"/>
        <v>0.99400186143358882</v>
      </c>
    </row>
    <row r="26" spans="1:11" s="52" customFormat="1" ht="27.75" customHeight="1" x14ac:dyDescent="0.3">
      <c r="A26" s="46" t="s">
        <v>23</v>
      </c>
      <c r="B26" s="46" t="s">
        <v>23</v>
      </c>
      <c r="C26" s="47">
        <v>1111113</v>
      </c>
      <c r="D26" s="48">
        <v>1</v>
      </c>
      <c r="E26" s="49" t="s">
        <v>24</v>
      </c>
      <c r="F26" s="50">
        <v>40065572.719999999</v>
      </c>
      <c r="G26" s="50">
        <v>54241593.280000001</v>
      </c>
      <c r="H26" s="50">
        <v>122246724.87000002</v>
      </c>
      <c r="I26" s="50">
        <v>121392335.40000001</v>
      </c>
      <c r="J26" s="50">
        <f t="shared" ref="J26:J32" si="3">H26-I26</f>
        <v>854389.47000001371</v>
      </c>
      <c r="K26" s="51">
        <f t="shared" si="0"/>
        <v>0.99301094183988492</v>
      </c>
    </row>
    <row r="27" spans="1:11" s="52" customFormat="1" ht="27.75" customHeight="1" x14ac:dyDescent="0.3">
      <c r="A27" s="46" t="s">
        <v>23</v>
      </c>
      <c r="B27" s="46" t="s">
        <v>23</v>
      </c>
      <c r="C27" s="47">
        <v>1111113</v>
      </c>
      <c r="D27" s="48">
        <v>2</v>
      </c>
      <c r="E27" s="49" t="s">
        <v>25</v>
      </c>
      <c r="F27" s="50">
        <v>31367871.960000001</v>
      </c>
      <c r="G27" s="50">
        <v>33259085.59</v>
      </c>
      <c r="H27" s="50">
        <v>24320693.715999998</v>
      </c>
      <c r="I27" s="50">
        <v>24295951.5</v>
      </c>
      <c r="J27" s="50">
        <f t="shared" si="3"/>
        <v>24742.215999998152</v>
      </c>
      <c r="K27" s="51">
        <f t="shared" si="0"/>
        <v>0.99898266816362558</v>
      </c>
    </row>
    <row r="28" spans="1:11" s="52" customFormat="1" ht="27.75" customHeight="1" x14ac:dyDescent="0.3">
      <c r="A28" s="46" t="s">
        <v>23</v>
      </c>
      <c r="B28" s="46" t="s">
        <v>23</v>
      </c>
      <c r="C28" s="47">
        <v>1111113</v>
      </c>
      <c r="D28" s="48">
        <v>3</v>
      </c>
      <c r="E28" s="49" t="s">
        <v>26</v>
      </c>
      <c r="F28" s="50">
        <v>0</v>
      </c>
      <c r="G28" s="50">
        <v>0</v>
      </c>
      <c r="H28" s="50">
        <v>0</v>
      </c>
      <c r="I28" s="50">
        <v>0</v>
      </c>
      <c r="J28" s="50">
        <f t="shared" si="3"/>
        <v>0</v>
      </c>
      <c r="K28" s="51">
        <f t="shared" si="0"/>
        <v>0</v>
      </c>
    </row>
    <row r="29" spans="1:11" s="52" customFormat="1" ht="27.75" customHeight="1" x14ac:dyDescent="0.3">
      <c r="A29" s="46" t="s">
        <v>23</v>
      </c>
      <c r="B29" s="46" t="s">
        <v>23</v>
      </c>
      <c r="C29" s="47">
        <v>1111113</v>
      </c>
      <c r="D29" s="48">
        <v>4</v>
      </c>
      <c r="E29" s="49" t="s">
        <v>27</v>
      </c>
      <c r="F29" s="50">
        <v>0</v>
      </c>
      <c r="G29" s="50">
        <v>0</v>
      </c>
      <c r="H29" s="50">
        <v>0</v>
      </c>
      <c r="I29" s="50">
        <v>0</v>
      </c>
      <c r="J29" s="50">
        <f t="shared" si="3"/>
        <v>0</v>
      </c>
      <c r="K29" s="51">
        <f t="shared" si="0"/>
        <v>0</v>
      </c>
    </row>
    <row r="30" spans="1:11" s="52" customFormat="1" ht="27.75" customHeight="1" x14ac:dyDescent="0.3">
      <c r="A30" s="46" t="s">
        <v>23</v>
      </c>
      <c r="B30" s="46" t="s">
        <v>23</v>
      </c>
      <c r="C30" s="47">
        <v>1111113</v>
      </c>
      <c r="D30" s="48">
        <v>5</v>
      </c>
      <c r="E30" s="49" t="s">
        <v>28</v>
      </c>
      <c r="F30" s="50">
        <v>0</v>
      </c>
      <c r="G30" s="50">
        <v>0</v>
      </c>
      <c r="H30" s="50">
        <v>0</v>
      </c>
      <c r="I30" s="50">
        <v>0</v>
      </c>
      <c r="J30" s="50">
        <f t="shared" si="3"/>
        <v>0</v>
      </c>
      <c r="K30" s="51">
        <f t="shared" si="0"/>
        <v>0</v>
      </c>
    </row>
    <row r="31" spans="1:11" s="52" customFormat="1" ht="27.75" customHeight="1" x14ac:dyDescent="0.3">
      <c r="A31" s="46" t="s">
        <v>23</v>
      </c>
      <c r="B31" s="46" t="s">
        <v>23</v>
      </c>
      <c r="C31" s="47">
        <v>1111113</v>
      </c>
      <c r="D31" s="48">
        <v>7</v>
      </c>
      <c r="E31" s="49" t="s">
        <v>29</v>
      </c>
      <c r="F31" s="50">
        <v>0</v>
      </c>
      <c r="G31" s="50">
        <v>0</v>
      </c>
      <c r="H31" s="50">
        <v>0</v>
      </c>
      <c r="I31" s="50">
        <v>0</v>
      </c>
      <c r="J31" s="50">
        <f t="shared" si="3"/>
        <v>0</v>
      </c>
      <c r="K31" s="51">
        <f t="shared" si="0"/>
        <v>0</v>
      </c>
    </row>
    <row r="32" spans="1:11" s="52" customFormat="1" ht="27.75" customHeight="1" x14ac:dyDescent="0.3">
      <c r="A32" s="46" t="s">
        <v>23</v>
      </c>
      <c r="B32" s="46" t="s">
        <v>23</v>
      </c>
      <c r="C32" s="47">
        <v>1111113</v>
      </c>
      <c r="D32" s="48">
        <v>9</v>
      </c>
      <c r="E32" s="49" t="s">
        <v>30</v>
      </c>
      <c r="F32" s="50">
        <v>0</v>
      </c>
      <c r="G32" s="50">
        <v>0</v>
      </c>
      <c r="H32" s="50">
        <v>0</v>
      </c>
      <c r="I32" s="50">
        <v>0</v>
      </c>
      <c r="J32" s="50">
        <f t="shared" si="3"/>
        <v>0</v>
      </c>
      <c r="K32" s="51">
        <f t="shared" si="0"/>
        <v>0</v>
      </c>
    </row>
    <row r="33" spans="1:11" s="15" customFormat="1" ht="27.75" customHeight="1" x14ac:dyDescent="0.3">
      <c r="A33" s="56" t="s">
        <v>21</v>
      </c>
      <c r="B33" s="56" t="s">
        <v>21</v>
      </c>
      <c r="C33" s="56" t="s">
        <v>21</v>
      </c>
      <c r="D33" s="42">
        <v>1111114</v>
      </c>
      <c r="E33" s="53" t="s">
        <v>33</v>
      </c>
      <c r="F33" s="54">
        <v>30821789.469999999</v>
      </c>
      <c r="G33" s="54">
        <v>29799040.880000003</v>
      </c>
      <c r="H33" s="54">
        <f>SUMIF($B$34:$B$40,"article",H34:H40)</f>
        <v>83611681.968500003</v>
      </c>
      <c r="I33" s="54">
        <f>SUMIF($B$34:$B$40,"article",I34:I40)</f>
        <v>83505280.079999998</v>
      </c>
      <c r="J33" s="54">
        <f>SUMIF($B$34:$B$40,"article",J34:J40)</f>
        <v>106401.88850000501</v>
      </c>
      <c r="K33" s="55">
        <f t="shared" si="0"/>
        <v>0.9987274279622782</v>
      </c>
    </row>
    <row r="34" spans="1:11" s="52" customFormat="1" ht="27.75" customHeight="1" x14ac:dyDescent="0.3">
      <c r="A34" s="46" t="s">
        <v>23</v>
      </c>
      <c r="B34" s="46" t="s">
        <v>23</v>
      </c>
      <c r="C34" s="47">
        <v>1111114</v>
      </c>
      <c r="D34" s="48">
        <v>1</v>
      </c>
      <c r="E34" s="49" t="s">
        <v>24</v>
      </c>
      <c r="F34" s="50">
        <v>20036352.469999999</v>
      </c>
      <c r="G34" s="50">
        <v>19101809.990000002</v>
      </c>
      <c r="H34" s="50">
        <v>50025739.020000003</v>
      </c>
      <c r="I34" s="50">
        <v>49919380</v>
      </c>
      <c r="J34" s="50">
        <f t="shared" ref="J34:J40" si="4">H34-I34</f>
        <v>106359.02000000328</v>
      </c>
      <c r="K34" s="51">
        <f t="shared" si="0"/>
        <v>0.99787391406736681</v>
      </c>
    </row>
    <row r="35" spans="1:11" s="52" customFormat="1" ht="27.75" customHeight="1" x14ac:dyDescent="0.3">
      <c r="A35" s="46" t="s">
        <v>23</v>
      </c>
      <c r="B35" s="46" t="s">
        <v>23</v>
      </c>
      <c r="C35" s="47">
        <v>1111114</v>
      </c>
      <c r="D35" s="48">
        <v>2</v>
      </c>
      <c r="E35" s="49" t="s">
        <v>25</v>
      </c>
      <c r="F35" s="50">
        <v>10785437</v>
      </c>
      <c r="G35" s="50">
        <v>10697230.890000001</v>
      </c>
      <c r="H35" s="50">
        <v>33585942.9485</v>
      </c>
      <c r="I35" s="50">
        <v>33585900.079999998</v>
      </c>
      <c r="J35" s="50">
        <f t="shared" si="4"/>
        <v>42.868500001728535</v>
      </c>
      <c r="K35" s="51">
        <f t="shared" si="0"/>
        <v>0.99999872361779252</v>
      </c>
    </row>
    <row r="36" spans="1:11" s="52" customFormat="1" ht="27.75" customHeight="1" x14ac:dyDescent="0.3">
      <c r="A36" s="46" t="s">
        <v>23</v>
      </c>
      <c r="B36" s="46" t="s">
        <v>23</v>
      </c>
      <c r="C36" s="47">
        <v>1111114</v>
      </c>
      <c r="D36" s="48">
        <v>3</v>
      </c>
      <c r="E36" s="49" t="s">
        <v>26</v>
      </c>
      <c r="F36" s="50">
        <v>0</v>
      </c>
      <c r="G36" s="50">
        <v>0</v>
      </c>
      <c r="H36" s="50">
        <v>0</v>
      </c>
      <c r="I36" s="50">
        <v>0</v>
      </c>
      <c r="J36" s="50">
        <f t="shared" si="4"/>
        <v>0</v>
      </c>
      <c r="K36" s="51">
        <f t="shared" si="0"/>
        <v>0</v>
      </c>
    </row>
    <row r="37" spans="1:11" s="52" customFormat="1" ht="27.75" customHeight="1" x14ac:dyDescent="0.3">
      <c r="A37" s="46" t="s">
        <v>23</v>
      </c>
      <c r="B37" s="46" t="s">
        <v>23</v>
      </c>
      <c r="C37" s="47">
        <v>1111114</v>
      </c>
      <c r="D37" s="48">
        <v>4</v>
      </c>
      <c r="E37" s="49" t="s">
        <v>27</v>
      </c>
      <c r="F37" s="50">
        <v>0</v>
      </c>
      <c r="G37" s="50">
        <v>0</v>
      </c>
      <c r="H37" s="50">
        <v>0</v>
      </c>
      <c r="I37" s="50">
        <v>0</v>
      </c>
      <c r="J37" s="50">
        <f t="shared" si="4"/>
        <v>0</v>
      </c>
      <c r="K37" s="51">
        <f t="shared" si="0"/>
        <v>0</v>
      </c>
    </row>
    <row r="38" spans="1:11" s="52" customFormat="1" ht="27.75" customHeight="1" x14ac:dyDescent="0.3">
      <c r="A38" s="46" t="s">
        <v>23</v>
      </c>
      <c r="B38" s="46" t="s">
        <v>23</v>
      </c>
      <c r="C38" s="47">
        <v>1111114</v>
      </c>
      <c r="D38" s="48">
        <v>5</v>
      </c>
      <c r="E38" s="49" t="s">
        <v>28</v>
      </c>
      <c r="F38" s="50">
        <v>0</v>
      </c>
      <c r="G38" s="50">
        <v>0</v>
      </c>
      <c r="H38" s="50">
        <v>0</v>
      </c>
      <c r="I38" s="50">
        <v>0</v>
      </c>
      <c r="J38" s="50">
        <f t="shared" si="4"/>
        <v>0</v>
      </c>
      <c r="K38" s="51">
        <f t="shared" si="0"/>
        <v>0</v>
      </c>
    </row>
    <row r="39" spans="1:11" s="52" customFormat="1" ht="27.75" customHeight="1" x14ac:dyDescent="0.3">
      <c r="A39" s="46" t="s">
        <v>23</v>
      </c>
      <c r="B39" s="46" t="s">
        <v>23</v>
      </c>
      <c r="C39" s="47">
        <v>1111114</v>
      </c>
      <c r="D39" s="48">
        <v>7</v>
      </c>
      <c r="E39" s="49" t="s">
        <v>29</v>
      </c>
      <c r="F39" s="50">
        <v>0</v>
      </c>
      <c r="G39" s="50">
        <v>0</v>
      </c>
      <c r="H39" s="50">
        <v>0</v>
      </c>
      <c r="I39" s="50">
        <v>0</v>
      </c>
      <c r="J39" s="50">
        <f t="shared" si="4"/>
        <v>0</v>
      </c>
      <c r="K39" s="51">
        <f t="shared" si="0"/>
        <v>0</v>
      </c>
    </row>
    <row r="40" spans="1:11" s="52" customFormat="1" ht="27.75" customHeight="1" x14ac:dyDescent="0.3">
      <c r="A40" s="46" t="s">
        <v>23</v>
      </c>
      <c r="B40" s="46" t="s">
        <v>23</v>
      </c>
      <c r="C40" s="47">
        <v>1111114</v>
      </c>
      <c r="D40" s="48">
        <v>9</v>
      </c>
      <c r="E40" s="49" t="s">
        <v>30</v>
      </c>
      <c r="F40" s="50">
        <v>0</v>
      </c>
      <c r="G40" s="50">
        <v>0</v>
      </c>
      <c r="H40" s="50">
        <v>0</v>
      </c>
      <c r="I40" s="50">
        <v>0</v>
      </c>
      <c r="J40" s="50">
        <f t="shared" si="4"/>
        <v>0</v>
      </c>
      <c r="K40" s="51">
        <f t="shared" si="0"/>
        <v>0</v>
      </c>
    </row>
    <row r="41" spans="1:11" s="15" customFormat="1" ht="27.75" customHeight="1" x14ac:dyDescent="0.3">
      <c r="A41" s="41" t="s">
        <v>21</v>
      </c>
      <c r="B41" s="41" t="s">
        <v>21</v>
      </c>
      <c r="C41" s="41" t="s">
        <v>21</v>
      </c>
      <c r="D41" s="42">
        <v>1111115</v>
      </c>
      <c r="E41" s="53" t="s">
        <v>34</v>
      </c>
      <c r="F41" s="54">
        <v>74946044.109999999</v>
      </c>
      <c r="G41" s="54">
        <v>79191903.769999996</v>
      </c>
      <c r="H41" s="54">
        <f>SUMIF($B$42:$B$44,"article",H42:H44)</f>
        <v>179659891.35350001</v>
      </c>
      <c r="I41" s="54">
        <f>SUMIF($B$42:$B$44,"article",I42:I44)</f>
        <v>179658842.94999999</v>
      </c>
      <c r="J41" s="54">
        <f>SUMIF($B$42:$B$44,"article",J42:J44)</f>
        <v>1048.4035000056028</v>
      </c>
      <c r="K41" s="55">
        <f t="shared" si="0"/>
        <v>0.99999416450999656</v>
      </c>
    </row>
    <row r="42" spans="1:11" s="52" customFormat="1" ht="27.75" customHeight="1" x14ac:dyDescent="0.3">
      <c r="A42" s="46" t="s">
        <v>23</v>
      </c>
      <c r="B42" s="46" t="s">
        <v>23</v>
      </c>
      <c r="C42" s="47">
        <v>1111115</v>
      </c>
      <c r="D42" s="48">
        <v>1</v>
      </c>
      <c r="E42" s="49" t="s">
        <v>24</v>
      </c>
      <c r="F42" s="50">
        <v>54411940.109999999</v>
      </c>
      <c r="G42" s="50">
        <v>58650373.43</v>
      </c>
      <c r="H42" s="50">
        <v>108671037.64</v>
      </c>
      <c r="I42" s="50">
        <v>108670553.38</v>
      </c>
      <c r="J42" s="50">
        <f>H42-I42</f>
        <v>484.26000000536442</v>
      </c>
      <c r="K42" s="51">
        <f t="shared" si="0"/>
        <v>0.99999554379887667</v>
      </c>
    </row>
    <row r="43" spans="1:11" s="52" customFormat="1" ht="27.75" customHeight="1" x14ac:dyDescent="0.3">
      <c r="A43" s="46" t="s">
        <v>23</v>
      </c>
      <c r="B43" s="46" t="s">
        <v>23</v>
      </c>
      <c r="C43" s="47">
        <v>1111115</v>
      </c>
      <c r="D43" s="48">
        <v>2</v>
      </c>
      <c r="E43" s="49" t="s">
        <v>25</v>
      </c>
      <c r="F43" s="50">
        <v>20534104</v>
      </c>
      <c r="G43" s="50">
        <v>20541530.34</v>
      </c>
      <c r="H43" s="50">
        <v>70988853.713500008</v>
      </c>
      <c r="I43" s="50">
        <v>70988289.570000008</v>
      </c>
      <c r="J43" s="50">
        <f>H43-I43</f>
        <v>564.14350000023842</v>
      </c>
      <c r="K43" s="51">
        <f t="shared" si="0"/>
        <v>0.99999205306931316</v>
      </c>
    </row>
    <row r="44" spans="1:11" s="52" customFormat="1" ht="27.75" customHeight="1" x14ac:dyDescent="0.3">
      <c r="A44" s="46" t="s">
        <v>23</v>
      </c>
      <c r="B44" s="46" t="s">
        <v>23</v>
      </c>
      <c r="C44" s="47">
        <v>1111115</v>
      </c>
      <c r="D44" s="48">
        <v>7</v>
      </c>
      <c r="E44" s="49" t="s">
        <v>29</v>
      </c>
      <c r="F44" s="50">
        <v>0</v>
      </c>
      <c r="G44" s="50">
        <v>0</v>
      </c>
      <c r="H44" s="50">
        <v>0</v>
      </c>
      <c r="I44" s="50">
        <v>0</v>
      </c>
      <c r="J44" s="50">
        <f>H44-I44</f>
        <v>0</v>
      </c>
      <c r="K44" s="51">
        <f t="shared" si="0"/>
        <v>0</v>
      </c>
    </row>
    <row r="45" spans="1:11" s="15" customFormat="1" ht="27.75" customHeight="1" x14ac:dyDescent="0.3">
      <c r="A45" s="57" t="s">
        <v>16</v>
      </c>
      <c r="B45" s="57" t="s">
        <v>16</v>
      </c>
      <c r="C45" s="57" t="s">
        <v>16</v>
      </c>
      <c r="D45" s="58">
        <v>1112</v>
      </c>
      <c r="E45" s="59" t="s">
        <v>35</v>
      </c>
      <c r="F45" s="60">
        <v>5442737277.2852993</v>
      </c>
      <c r="G45" s="60">
        <v>6383965488.8237495</v>
      </c>
      <c r="H45" s="60">
        <f>SUMIF($B$46:$B$123,"chap",H46:H123)</f>
        <v>10895260027.058004</v>
      </c>
      <c r="I45" s="60">
        <f>SUMIF($B$46:$B$123,"chap",I46:I123)</f>
        <v>9498311986.7099991</v>
      </c>
      <c r="J45" s="60">
        <f>SUMIF($B$46:$B$123,"chap",J46:J123)</f>
        <v>1396948040.3480024</v>
      </c>
      <c r="K45" s="61">
        <f t="shared" si="0"/>
        <v>0.87178387327344797</v>
      </c>
    </row>
    <row r="46" spans="1:11" s="40" customFormat="1" ht="27.75" customHeight="1" x14ac:dyDescent="0.3">
      <c r="A46" s="35" t="s">
        <v>19</v>
      </c>
      <c r="B46" s="35" t="s">
        <v>19</v>
      </c>
      <c r="C46" s="35" t="s">
        <v>19</v>
      </c>
      <c r="D46" s="36">
        <v>11121</v>
      </c>
      <c r="E46" s="37" t="s">
        <v>20</v>
      </c>
      <c r="F46" s="38">
        <v>1503353899.3403001</v>
      </c>
      <c r="G46" s="38">
        <v>1750389119.5295</v>
      </c>
      <c r="H46" s="38">
        <f>SUMIF($B$47:$B$82,"section",H47:H82)</f>
        <v>2864255238.4090009</v>
      </c>
      <c r="I46" s="38">
        <f>SUMIF($B$47:$B$82,"section",I47:I82)</f>
        <v>2399543135.4700003</v>
      </c>
      <c r="J46" s="38">
        <f>SUMIF($B$47:$B$82,"section",J47:J82)</f>
        <v>464712102.93900073</v>
      </c>
      <c r="K46" s="39">
        <f t="shared" si="0"/>
        <v>0.83775464675517786</v>
      </c>
    </row>
    <row r="47" spans="1:11" s="15" customFormat="1" ht="27.75" customHeight="1" x14ac:dyDescent="0.3">
      <c r="A47" s="56" t="s">
        <v>21</v>
      </c>
      <c r="B47" s="56" t="s">
        <v>21</v>
      </c>
      <c r="C47" s="56" t="s">
        <v>21</v>
      </c>
      <c r="D47" s="42">
        <v>1112111</v>
      </c>
      <c r="E47" s="53" t="s">
        <v>22</v>
      </c>
      <c r="F47" s="54">
        <v>74076330.820000008</v>
      </c>
      <c r="G47" s="54">
        <v>36243750.25</v>
      </c>
      <c r="H47" s="54">
        <f>SUMIF($B$48:$B$54,"article",H48:H54)</f>
        <v>53188946.290000007</v>
      </c>
      <c r="I47" s="54">
        <f>SUMIF($B$48:$B$54,"article",I48:I54)</f>
        <v>36188094.210000001</v>
      </c>
      <c r="J47" s="54">
        <f>SUMIF($B$48:$B$54,"article",J48:J54)</f>
        <v>17000852.079999998</v>
      </c>
      <c r="K47" s="55">
        <f t="shared" si="0"/>
        <v>0.68036869940406552</v>
      </c>
    </row>
    <row r="48" spans="1:11" s="52" customFormat="1" ht="27.75" customHeight="1" x14ac:dyDescent="0.3">
      <c r="A48" s="46" t="s">
        <v>23</v>
      </c>
      <c r="B48" s="46" t="s">
        <v>23</v>
      </c>
      <c r="C48" s="47">
        <v>1112111</v>
      </c>
      <c r="D48" s="48">
        <v>1</v>
      </c>
      <c r="E48" s="49" t="s">
        <v>24</v>
      </c>
      <c r="F48" s="50">
        <v>34213151.260000005</v>
      </c>
      <c r="G48" s="50">
        <v>12035713.720000001</v>
      </c>
      <c r="H48" s="50">
        <v>35775746.18</v>
      </c>
      <c r="I48" s="50">
        <v>21055081.57</v>
      </c>
      <c r="J48" s="50">
        <f t="shared" ref="J48:J54" si="5">H48-I48</f>
        <v>14720664.609999999</v>
      </c>
      <c r="K48" s="51">
        <f t="shared" si="0"/>
        <v>0.58852948766084967</v>
      </c>
    </row>
    <row r="49" spans="1:12" s="52" customFormat="1" ht="27.75" customHeight="1" x14ac:dyDescent="0.3">
      <c r="A49" s="46" t="s">
        <v>23</v>
      </c>
      <c r="B49" s="46" t="s">
        <v>23</v>
      </c>
      <c r="C49" s="47">
        <v>1112111</v>
      </c>
      <c r="D49" s="48">
        <v>2</v>
      </c>
      <c r="E49" s="49" t="s">
        <v>25</v>
      </c>
      <c r="F49" s="50">
        <v>16624179.760000002</v>
      </c>
      <c r="G49" s="50">
        <v>8791944</v>
      </c>
      <c r="H49" s="50">
        <v>2202691.66</v>
      </c>
      <c r="I49" s="50">
        <v>1246125</v>
      </c>
      <c r="J49" s="50">
        <f t="shared" si="5"/>
        <v>956566.66000000015</v>
      </c>
      <c r="K49" s="51">
        <f t="shared" si="0"/>
        <v>0.56572829626094823</v>
      </c>
    </row>
    <row r="50" spans="1:12" s="52" customFormat="1" ht="27.75" customHeight="1" x14ac:dyDescent="0.3">
      <c r="A50" s="46" t="s">
        <v>23</v>
      </c>
      <c r="B50" s="46" t="s">
        <v>23</v>
      </c>
      <c r="C50" s="47">
        <v>1112111</v>
      </c>
      <c r="D50" s="48">
        <v>3</v>
      </c>
      <c r="E50" s="49" t="s">
        <v>26</v>
      </c>
      <c r="F50" s="50">
        <v>6203967.6000000006</v>
      </c>
      <c r="G50" s="50">
        <v>4551617.53</v>
      </c>
      <c r="H50" s="50">
        <v>0</v>
      </c>
      <c r="I50" s="50">
        <v>0</v>
      </c>
      <c r="J50" s="50">
        <f t="shared" si="5"/>
        <v>0</v>
      </c>
      <c r="K50" s="51" t="e">
        <f t="shared" si="0"/>
        <v>#DIV/0!</v>
      </c>
    </row>
    <row r="51" spans="1:12" s="52" customFormat="1" ht="27.75" customHeight="1" x14ac:dyDescent="0.3">
      <c r="A51" s="46" t="s">
        <v>23</v>
      </c>
      <c r="B51" s="46" t="s">
        <v>23</v>
      </c>
      <c r="C51" s="47">
        <v>1112111</v>
      </c>
      <c r="D51" s="48">
        <v>4</v>
      </c>
      <c r="E51" s="49" t="s">
        <v>27</v>
      </c>
      <c r="F51" s="50">
        <v>0</v>
      </c>
      <c r="G51" s="50">
        <v>0</v>
      </c>
      <c r="H51" s="50">
        <v>0</v>
      </c>
      <c r="I51" s="50">
        <v>0</v>
      </c>
      <c r="J51" s="50">
        <f t="shared" si="5"/>
        <v>0</v>
      </c>
      <c r="K51" s="51">
        <f t="shared" si="0"/>
        <v>0</v>
      </c>
    </row>
    <row r="52" spans="1:12" s="52" customFormat="1" ht="27.75" customHeight="1" x14ac:dyDescent="0.3">
      <c r="A52" s="46" t="s">
        <v>23</v>
      </c>
      <c r="B52" s="46" t="s">
        <v>23</v>
      </c>
      <c r="C52" s="47">
        <v>1112111</v>
      </c>
      <c r="D52" s="48">
        <v>5</v>
      </c>
      <c r="E52" s="49" t="s">
        <v>28</v>
      </c>
      <c r="F52" s="50">
        <v>0</v>
      </c>
      <c r="G52" s="50">
        <v>0</v>
      </c>
      <c r="H52" s="50">
        <v>0</v>
      </c>
      <c r="I52" s="50">
        <v>0</v>
      </c>
      <c r="J52" s="50">
        <f t="shared" si="5"/>
        <v>0</v>
      </c>
      <c r="K52" s="51">
        <f t="shared" si="0"/>
        <v>0</v>
      </c>
    </row>
    <row r="53" spans="1:12" s="52" customFormat="1" ht="27.75" customHeight="1" x14ac:dyDescent="0.3">
      <c r="A53" s="46" t="s">
        <v>23</v>
      </c>
      <c r="B53" s="46" t="s">
        <v>23</v>
      </c>
      <c r="C53" s="47">
        <v>1112111</v>
      </c>
      <c r="D53" s="48">
        <v>7</v>
      </c>
      <c r="E53" s="49" t="s">
        <v>29</v>
      </c>
      <c r="F53" s="50">
        <v>0</v>
      </c>
      <c r="G53" s="50">
        <v>0</v>
      </c>
      <c r="H53" s="50">
        <v>0</v>
      </c>
      <c r="I53" s="50">
        <v>0</v>
      </c>
      <c r="J53" s="50">
        <f t="shared" si="5"/>
        <v>0</v>
      </c>
      <c r="K53" s="51">
        <f t="shared" si="0"/>
        <v>0</v>
      </c>
    </row>
    <row r="54" spans="1:12" s="52" customFormat="1" ht="27.75" customHeight="1" x14ac:dyDescent="0.3">
      <c r="A54" s="46" t="s">
        <v>23</v>
      </c>
      <c r="B54" s="46" t="s">
        <v>23</v>
      </c>
      <c r="C54" s="47">
        <v>1112111</v>
      </c>
      <c r="D54" s="48">
        <v>9</v>
      </c>
      <c r="E54" s="49" t="s">
        <v>30</v>
      </c>
      <c r="F54" s="50">
        <v>17035032.199999999</v>
      </c>
      <c r="G54" s="50">
        <v>10864475</v>
      </c>
      <c r="H54" s="50">
        <v>15210508.449999999</v>
      </c>
      <c r="I54" s="50">
        <v>13886887.640000001</v>
      </c>
      <c r="J54" s="50">
        <f t="shared" si="5"/>
        <v>1323620.8099999987</v>
      </c>
      <c r="K54" s="51">
        <f t="shared" si="0"/>
        <v>0.91297984453636072</v>
      </c>
    </row>
    <row r="55" spans="1:12" s="15" customFormat="1" ht="27.75" customHeight="1" x14ac:dyDescent="0.3">
      <c r="A55" s="41" t="s">
        <v>21</v>
      </c>
      <c r="B55" s="41" t="s">
        <v>21</v>
      </c>
      <c r="C55" s="41" t="s">
        <v>21</v>
      </c>
      <c r="D55" s="42">
        <v>1112112</v>
      </c>
      <c r="E55" s="53" t="s">
        <v>31</v>
      </c>
      <c r="F55" s="54">
        <v>1088078675.2763</v>
      </c>
      <c r="G55" s="54">
        <v>1367014491.2024999</v>
      </c>
      <c r="H55" s="54">
        <f>SUMIF($B$56:$B$62,"article",H56:H62)</f>
        <v>2162998609.9935007</v>
      </c>
      <c r="I55" s="54">
        <f>SUMIF($B$56:$B$62,"article",I56:I62)</f>
        <v>1919759437.1800001</v>
      </c>
      <c r="J55" s="54">
        <f>SUMIF($B$56:$B$62,"article",J56:J62)</f>
        <v>243239172.81350076</v>
      </c>
      <c r="K55" s="55">
        <f t="shared" si="0"/>
        <v>0.88754538644191194</v>
      </c>
    </row>
    <row r="56" spans="1:12" s="52" customFormat="1" ht="27.75" customHeight="1" x14ac:dyDescent="0.3">
      <c r="A56" s="46" t="s">
        <v>23</v>
      </c>
      <c r="B56" s="46" t="s">
        <v>23</v>
      </c>
      <c r="C56" s="47">
        <v>1112112</v>
      </c>
      <c r="D56" s="48">
        <v>1</v>
      </c>
      <c r="E56" s="49" t="s">
        <v>24</v>
      </c>
      <c r="F56" s="50">
        <v>516164287.52999991</v>
      </c>
      <c r="G56" s="50">
        <v>804506596.5999999</v>
      </c>
      <c r="H56" s="50">
        <v>1050214194.5300006</v>
      </c>
      <c r="I56" s="50">
        <v>991021900.38999999</v>
      </c>
      <c r="J56" s="50">
        <f t="shared" ref="J56:J62" si="6">H56-I56</f>
        <v>59192294.140000582</v>
      </c>
      <c r="K56" s="51">
        <f t="shared" si="0"/>
        <v>0.9436378841113543</v>
      </c>
      <c r="L56" s="62" t="e">
        <f>+#REF!-#REF!</f>
        <v>#REF!</v>
      </c>
    </row>
    <row r="57" spans="1:12" s="52" customFormat="1" ht="27.75" customHeight="1" x14ac:dyDescent="0.3">
      <c r="A57" s="46" t="s">
        <v>23</v>
      </c>
      <c r="B57" s="46" t="s">
        <v>23</v>
      </c>
      <c r="C57" s="47">
        <v>1112112</v>
      </c>
      <c r="D57" s="48">
        <v>2</v>
      </c>
      <c r="E57" s="49" t="s">
        <v>25</v>
      </c>
      <c r="F57" s="50">
        <v>90999515.615500003</v>
      </c>
      <c r="G57" s="50">
        <v>81808911.31750001</v>
      </c>
      <c r="H57" s="50">
        <v>330451963.98000008</v>
      </c>
      <c r="I57" s="50">
        <v>295478390.83999997</v>
      </c>
      <c r="J57" s="50">
        <f t="shared" si="6"/>
        <v>34973573.140000105</v>
      </c>
      <c r="K57" s="51">
        <f t="shared" si="0"/>
        <v>0.89416442644560346</v>
      </c>
      <c r="L57" s="62" t="e">
        <f>+#REF!-#REF!</f>
        <v>#REF!</v>
      </c>
    </row>
    <row r="58" spans="1:12" s="52" customFormat="1" ht="27.75" customHeight="1" x14ac:dyDescent="0.3">
      <c r="A58" s="46" t="s">
        <v>23</v>
      </c>
      <c r="B58" s="46" t="s">
        <v>23</v>
      </c>
      <c r="C58" s="47">
        <v>1112112</v>
      </c>
      <c r="D58" s="48">
        <v>3</v>
      </c>
      <c r="E58" s="49" t="s">
        <v>26</v>
      </c>
      <c r="F58" s="50">
        <v>89720088.228799999</v>
      </c>
      <c r="G58" s="50">
        <v>60023580.195</v>
      </c>
      <c r="H58" s="50">
        <v>262647220.1575</v>
      </c>
      <c r="I58" s="50">
        <v>219062199.71000001</v>
      </c>
      <c r="J58" s="50">
        <f t="shared" si="6"/>
        <v>43585020.44749999</v>
      </c>
      <c r="K58" s="51">
        <f t="shared" si="0"/>
        <v>0.8340548953026663</v>
      </c>
    </row>
    <row r="59" spans="1:12" s="52" customFormat="1" ht="27.75" customHeight="1" x14ac:dyDescent="0.3">
      <c r="A59" s="46" t="s">
        <v>23</v>
      </c>
      <c r="B59" s="46" t="s">
        <v>23</v>
      </c>
      <c r="C59" s="47">
        <v>1112112</v>
      </c>
      <c r="D59" s="48">
        <v>4</v>
      </c>
      <c r="E59" s="49" t="s">
        <v>27</v>
      </c>
      <c r="F59" s="50">
        <v>27208696.1404</v>
      </c>
      <c r="G59" s="50">
        <v>19255320.050000001</v>
      </c>
      <c r="H59" s="50">
        <v>157641936.28600001</v>
      </c>
      <c r="I59" s="50">
        <v>61117126.200000003</v>
      </c>
      <c r="J59" s="50">
        <f t="shared" si="6"/>
        <v>96524810.08600001</v>
      </c>
      <c r="K59" s="51">
        <f t="shared" si="0"/>
        <v>0.38769586088513264</v>
      </c>
    </row>
    <row r="60" spans="1:12" s="52" customFormat="1" ht="27.75" customHeight="1" x14ac:dyDescent="0.3">
      <c r="A60" s="46" t="s">
        <v>23</v>
      </c>
      <c r="B60" s="46" t="s">
        <v>23</v>
      </c>
      <c r="C60" s="47">
        <v>1112112</v>
      </c>
      <c r="D60" s="48">
        <v>5</v>
      </c>
      <c r="E60" s="49" t="s">
        <v>28</v>
      </c>
      <c r="F60" s="50">
        <v>679452.48719999986</v>
      </c>
      <c r="G60" s="50">
        <v>35000</v>
      </c>
      <c r="H60" s="50">
        <v>6500007.7999999998</v>
      </c>
      <c r="I60" s="50">
        <v>154000</v>
      </c>
      <c r="J60" s="50">
        <f t="shared" si="6"/>
        <v>6346007.7999999998</v>
      </c>
      <c r="K60" s="51">
        <f t="shared" si="0"/>
        <v>2.369227926157258E-2</v>
      </c>
    </row>
    <row r="61" spans="1:12" s="52" customFormat="1" ht="27.75" customHeight="1" x14ac:dyDescent="0.3">
      <c r="A61" s="46" t="s">
        <v>23</v>
      </c>
      <c r="B61" s="46" t="s">
        <v>23</v>
      </c>
      <c r="C61" s="47">
        <v>1112112</v>
      </c>
      <c r="D61" s="48">
        <v>7</v>
      </c>
      <c r="E61" s="49" t="s">
        <v>29</v>
      </c>
      <c r="F61" s="50">
        <v>538000</v>
      </c>
      <c r="G61" s="50">
        <v>160000</v>
      </c>
      <c r="H61" s="50">
        <v>297412</v>
      </c>
      <c r="I61" s="50">
        <v>0</v>
      </c>
      <c r="J61" s="50">
        <f t="shared" si="6"/>
        <v>297412</v>
      </c>
      <c r="K61" s="51">
        <f t="shared" si="0"/>
        <v>0</v>
      </c>
    </row>
    <row r="62" spans="1:12" s="52" customFormat="1" ht="27.75" customHeight="1" x14ac:dyDescent="0.3">
      <c r="A62" s="46" t="s">
        <v>23</v>
      </c>
      <c r="B62" s="46" t="s">
        <v>23</v>
      </c>
      <c r="C62" s="47">
        <v>1112112</v>
      </c>
      <c r="D62" s="48">
        <v>9</v>
      </c>
      <c r="E62" s="49" t="s">
        <v>30</v>
      </c>
      <c r="F62" s="50">
        <v>362768635.2744</v>
      </c>
      <c r="G62" s="50">
        <v>401225083.03999996</v>
      </c>
      <c r="H62" s="50">
        <v>355245875.24000001</v>
      </c>
      <c r="I62" s="50">
        <v>352925820.03999996</v>
      </c>
      <c r="J62" s="50">
        <f t="shared" si="6"/>
        <v>2320055.2000000477</v>
      </c>
      <c r="K62" s="51">
        <f t="shared" si="0"/>
        <v>0.99346915654282364</v>
      </c>
    </row>
    <row r="63" spans="1:12" s="15" customFormat="1" ht="27.75" customHeight="1" x14ac:dyDescent="0.3">
      <c r="A63" s="41" t="s">
        <v>21</v>
      </c>
      <c r="B63" s="41" t="s">
        <v>21</v>
      </c>
      <c r="C63" s="41" t="s">
        <v>21</v>
      </c>
      <c r="D63" s="42">
        <v>1112119</v>
      </c>
      <c r="E63" s="53" t="s">
        <v>36</v>
      </c>
      <c r="F63" s="54">
        <v>100000000.324</v>
      </c>
      <c r="G63" s="54">
        <v>94071447.200000003</v>
      </c>
      <c r="H63" s="54">
        <f>SUMIF($B$64:$B$66,"article",H64:H66)</f>
        <v>194002095.19849998</v>
      </c>
      <c r="I63" s="54">
        <f>SUMIF($B$64:$B$66,"article",I64:I66)</f>
        <v>135804152.62</v>
      </c>
      <c r="J63" s="54">
        <f>SUMIF($B$64:$B$66,"article",J64:J66)</f>
        <v>58197942.578500003</v>
      </c>
      <c r="K63" s="55">
        <f t="shared" si="0"/>
        <v>0.70001384511361731</v>
      </c>
    </row>
    <row r="64" spans="1:12" s="52" customFormat="1" ht="27.75" customHeight="1" x14ac:dyDescent="0.3">
      <c r="A64" s="46" t="s">
        <v>23</v>
      </c>
      <c r="B64" s="46" t="s">
        <v>23</v>
      </c>
      <c r="C64" s="47">
        <v>1112119</v>
      </c>
      <c r="D64" s="48">
        <v>1</v>
      </c>
      <c r="E64" s="49" t="s">
        <v>24</v>
      </c>
      <c r="F64" s="50">
        <v>39000000</v>
      </c>
      <c r="G64" s="50">
        <v>36908947.200000003</v>
      </c>
      <c r="H64" s="50">
        <v>82140692.760000005</v>
      </c>
      <c r="I64" s="50">
        <v>62444333.549999997</v>
      </c>
      <c r="J64" s="50">
        <f>H64-I64</f>
        <v>19696359.210000008</v>
      </c>
      <c r="K64" s="51">
        <f t="shared" si="0"/>
        <v>0.76021191752607753</v>
      </c>
    </row>
    <row r="65" spans="1:11" s="52" customFormat="1" ht="27.75" customHeight="1" x14ac:dyDescent="0.3">
      <c r="A65" s="46" t="s">
        <v>23</v>
      </c>
      <c r="B65" s="46" t="s">
        <v>23</v>
      </c>
      <c r="C65" s="47">
        <v>1112119</v>
      </c>
      <c r="D65" s="48">
        <v>2</v>
      </c>
      <c r="E65" s="49" t="s">
        <v>25</v>
      </c>
      <c r="F65" s="50">
        <v>61000000.324000001</v>
      </c>
      <c r="G65" s="50">
        <v>57162500</v>
      </c>
      <c r="H65" s="50">
        <v>111861402.43849999</v>
      </c>
      <c r="I65" s="50">
        <v>73359819.069999993</v>
      </c>
      <c r="J65" s="50">
        <f>H65-I65</f>
        <v>38501583.368499994</v>
      </c>
      <c r="K65" s="51">
        <f t="shared" si="0"/>
        <v>0.65580993506971552</v>
      </c>
    </row>
    <row r="66" spans="1:11" s="52" customFormat="1" ht="27.75" customHeight="1" x14ac:dyDescent="0.3">
      <c r="A66" s="46" t="s">
        <v>23</v>
      </c>
      <c r="B66" s="46" t="s">
        <v>23</v>
      </c>
      <c r="C66" s="47">
        <v>1112119</v>
      </c>
      <c r="D66" s="48">
        <v>7</v>
      </c>
      <c r="E66" s="49" t="s">
        <v>29</v>
      </c>
      <c r="F66" s="50">
        <v>0</v>
      </c>
      <c r="G66" s="50">
        <v>0</v>
      </c>
      <c r="H66" s="50">
        <v>0</v>
      </c>
      <c r="I66" s="50">
        <v>0</v>
      </c>
      <c r="J66" s="50">
        <f>H66-I66</f>
        <v>0</v>
      </c>
      <c r="K66" s="51">
        <f t="shared" si="0"/>
        <v>0</v>
      </c>
    </row>
    <row r="67" spans="1:11" s="15" customFormat="1" ht="27.75" customHeight="1" x14ac:dyDescent="0.3">
      <c r="A67" s="41" t="s">
        <v>21</v>
      </c>
      <c r="B67" s="41" t="s">
        <v>21</v>
      </c>
      <c r="C67" s="41" t="s">
        <v>21</v>
      </c>
      <c r="D67" s="42">
        <v>1112121</v>
      </c>
      <c r="E67" s="53" t="s">
        <v>37</v>
      </c>
      <c r="F67" s="54">
        <v>169198893</v>
      </c>
      <c r="G67" s="54">
        <v>184329011.94999999</v>
      </c>
      <c r="H67" s="54">
        <f>SUMIF($B$68:$B$70,"article",H68:H70)</f>
        <v>337791444.80550003</v>
      </c>
      <c r="I67" s="54">
        <f>SUMIF($B$68:$B$70,"article",I68:I70)</f>
        <v>192202095.55000001</v>
      </c>
      <c r="J67" s="54">
        <f>SUMIF($B$68:$B$70,"article",J68:J70)</f>
        <v>145589349.25550002</v>
      </c>
      <c r="K67" s="55">
        <f t="shared" si="0"/>
        <v>0.56899633932608862</v>
      </c>
    </row>
    <row r="68" spans="1:11" s="52" customFormat="1" ht="27.75" customHeight="1" x14ac:dyDescent="0.3">
      <c r="A68" s="46" t="s">
        <v>23</v>
      </c>
      <c r="B68" s="46" t="s">
        <v>23</v>
      </c>
      <c r="C68" s="47">
        <v>1112121</v>
      </c>
      <c r="D68" s="48">
        <v>1</v>
      </c>
      <c r="E68" s="49" t="s">
        <v>24</v>
      </c>
      <c r="F68" s="50">
        <v>98839225.100000009</v>
      </c>
      <c r="G68" s="50">
        <v>105839224.99999999</v>
      </c>
      <c r="H68" s="50">
        <v>193367150.25</v>
      </c>
      <c r="I68" s="50">
        <v>192202095.55000001</v>
      </c>
      <c r="J68" s="50">
        <f>H68-I68</f>
        <v>1165054.6999999881</v>
      </c>
      <c r="K68" s="51">
        <f t="shared" ref="K68:K131" si="7">IF(G68&lt;&gt;0,I68/H68,0)</f>
        <v>0.99397490887933282</v>
      </c>
    </row>
    <row r="69" spans="1:11" s="52" customFormat="1" ht="27.75" customHeight="1" x14ac:dyDescent="0.3">
      <c r="A69" s="46" t="s">
        <v>23</v>
      </c>
      <c r="B69" s="46" t="s">
        <v>23</v>
      </c>
      <c r="C69" s="47">
        <v>1112121</v>
      </c>
      <c r="D69" s="48">
        <v>2</v>
      </c>
      <c r="E69" s="49" t="s">
        <v>25</v>
      </c>
      <c r="F69" s="50">
        <v>70359667.899999991</v>
      </c>
      <c r="G69" s="50">
        <v>78489786.949999988</v>
      </c>
      <c r="H69" s="50">
        <v>144424294.55550003</v>
      </c>
      <c r="I69" s="50">
        <v>0</v>
      </c>
      <c r="J69" s="50">
        <f>H69-I69</f>
        <v>144424294.55550003</v>
      </c>
      <c r="K69" s="51">
        <f t="shared" si="7"/>
        <v>0</v>
      </c>
    </row>
    <row r="70" spans="1:11" s="52" customFormat="1" ht="27.75" customHeight="1" x14ac:dyDescent="0.3">
      <c r="A70" s="46" t="s">
        <v>23</v>
      </c>
      <c r="B70" s="46" t="s">
        <v>23</v>
      </c>
      <c r="C70" s="47">
        <v>1112121</v>
      </c>
      <c r="D70" s="48">
        <v>7</v>
      </c>
      <c r="E70" s="49" t="s">
        <v>29</v>
      </c>
      <c r="F70" s="50">
        <v>0</v>
      </c>
      <c r="G70" s="50">
        <v>0</v>
      </c>
      <c r="H70" s="50">
        <v>0</v>
      </c>
      <c r="I70" s="50">
        <v>0</v>
      </c>
      <c r="J70" s="50">
        <f>H70-I70</f>
        <v>0</v>
      </c>
      <c r="K70" s="51">
        <f t="shared" si="7"/>
        <v>0</v>
      </c>
    </row>
    <row r="71" spans="1:11" s="15" customFormat="1" ht="27.75" customHeight="1" x14ac:dyDescent="0.3">
      <c r="A71" s="41" t="s">
        <v>21</v>
      </c>
      <c r="B71" s="41" t="s">
        <v>21</v>
      </c>
      <c r="C71" s="41" t="s">
        <v>21</v>
      </c>
      <c r="D71" s="42">
        <v>1112122</v>
      </c>
      <c r="E71" s="53" t="s">
        <v>38</v>
      </c>
      <c r="F71" s="54">
        <v>71999999.920000002</v>
      </c>
      <c r="G71" s="54">
        <v>68730418.926999986</v>
      </c>
      <c r="H71" s="54">
        <f>SUMIF($B$72:$B$78,"article",H72:H78)</f>
        <v>116274142.12150002</v>
      </c>
      <c r="I71" s="54">
        <f>SUMIF($B$72:$B$78,"article",I72:I78)</f>
        <v>115589355.91</v>
      </c>
      <c r="J71" s="54">
        <f>SUMIF($B$72:$B$78,"article",J72:J78)</f>
        <v>684786.21150001138</v>
      </c>
      <c r="K71" s="55">
        <f t="shared" si="7"/>
        <v>0.99411058900108284</v>
      </c>
    </row>
    <row r="72" spans="1:11" s="52" customFormat="1" ht="27.75" customHeight="1" x14ac:dyDescent="0.3">
      <c r="A72" s="46" t="s">
        <v>23</v>
      </c>
      <c r="B72" s="46" t="s">
        <v>23</v>
      </c>
      <c r="C72" s="47">
        <v>1112122</v>
      </c>
      <c r="D72" s="48">
        <v>1</v>
      </c>
      <c r="E72" s="49" t="s">
        <v>24</v>
      </c>
      <c r="F72" s="50">
        <v>32516012.489999998</v>
      </c>
      <c r="G72" s="50">
        <v>30863931.926999997</v>
      </c>
      <c r="H72" s="50">
        <v>54118097.670000002</v>
      </c>
      <c r="I72" s="50">
        <v>53858033.340000004</v>
      </c>
      <c r="J72" s="50">
        <f t="shared" ref="J72:J78" si="8">H72-I72</f>
        <v>260064.32999999821</v>
      </c>
      <c r="K72" s="51">
        <f t="shared" si="7"/>
        <v>0.99519450348041039</v>
      </c>
    </row>
    <row r="73" spans="1:11" s="52" customFormat="1" ht="27.75" customHeight="1" x14ac:dyDescent="0.3">
      <c r="A73" s="46" t="s">
        <v>23</v>
      </c>
      <c r="B73" s="46" t="s">
        <v>23</v>
      </c>
      <c r="C73" s="47">
        <v>1112122</v>
      </c>
      <c r="D73" s="48">
        <v>2</v>
      </c>
      <c r="E73" s="49" t="s">
        <v>25</v>
      </c>
      <c r="F73" s="50">
        <v>39483987.43</v>
      </c>
      <c r="G73" s="50">
        <v>37866486.999999993</v>
      </c>
      <c r="H73" s="50">
        <v>62156044.451500013</v>
      </c>
      <c r="I73" s="50">
        <v>61731322.57</v>
      </c>
      <c r="J73" s="50">
        <f t="shared" si="8"/>
        <v>424721.88150001317</v>
      </c>
      <c r="K73" s="51">
        <f t="shared" si="7"/>
        <v>0.99316684507117536</v>
      </c>
    </row>
    <row r="74" spans="1:11" s="52" customFormat="1" ht="27.75" customHeight="1" x14ac:dyDescent="0.3">
      <c r="A74" s="46" t="s">
        <v>23</v>
      </c>
      <c r="B74" s="46" t="s">
        <v>23</v>
      </c>
      <c r="C74" s="47">
        <v>1112122</v>
      </c>
      <c r="D74" s="48">
        <v>3</v>
      </c>
      <c r="E74" s="49" t="s">
        <v>26</v>
      </c>
      <c r="F74" s="50">
        <v>0</v>
      </c>
      <c r="G74" s="50">
        <v>0</v>
      </c>
      <c r="H74" s="50">
        <v>0</v>
      </c>
      <c r="I74" s="50">
        <v>0</v>
      </c>
      <c r="J74" s="50">
        <f t="shared" si="8"/>
        <v>0</v>
      </c>
      <c r="K74" s="51">
        <f t="shared" si="7"/>
        <v>0</v>
      </c>
    </row>
    <row r="75" spans="1:11" s="52" customFormat="1" ht="27.75" customHeight="1" x14ac:dyDescent="0.3">
      <c r="A75" s="46" t="s">
        <v>23</v>
      </c>
      <c r="B75" s="46" t="s">
        <v>23</v>
      </c>
      <c r="C75" s="47">
        <v>1112122</v>
      </c>
      <c r="D75" s="48">
        <v>4</v>
      </c>
      <c r="E75" s="49" t="s">
        <v>27</v>
      </c>
      <c r="F75" s="50">
        <v>0</v>
      </c>
      <c r="G75" s="50">
        <v>0</v>
      </c>
      <c r="H75" s="50">
        <v>0</v>
      </c>
      <c r="I75" s="50">
        <v>0</v>
      </c>
      <c r="J75" s="50">
        <f t="shared" si="8"/>
        <v>0</v>
      </c>
      <c r="K75" s="51">
        <f t="shared" si="7"/>
        <v>0</v>
      </c>
    </row>
    <row r="76" spans="1:11" s="52" customFormat="1" ht="27.75" customHeight="1" x14ac:dyDescent="0.3">
      <c r="A76" s="46" t="s">
        <v>23</v>
      </c>
      <c r="B76" s="46" t="s">
        <v>23</v>
      </c>
      <c r="C76" s="47">
        <v>1112122</v>
      </c>
      <c r="D76" s="48">
        <v>5</v>
      </c>
      <c r="E76" s="49" t="s">
        <v>28</v>
      </c>
      <c r="F76" s="50">
        <v>0</v>
      </c>
      <c r="G76" s="50">
        <v>0</v>
      </c>
      <c r="H76" s="50">
        <v>0</v>
      </c>
      <c r="I76" s="50">
        <v>0</v>
      </c>
      <c r="J76" s="50">
        <f t="shared" si="8"/>
        <v>0</v>
      </c>
      <c r="K76" s="51">
        <f t="shared" si="7"/>
        <v>0</v>
      </c>
    </row>
    <row r="77" spans="1:11" s="52" customFormat="1" ht="27.75" customHeight="1" x14ac:dyDescent="0.3">
      <c r="A77" s="46" t="s">
        <v>23</v>
      </c>
      <c r="B77" s="46" t="s">
        <v>23</v>
      </c>
      <c r="C77" s="47">
        <v>1112122</v>
      </c>
      <c r="D77" s="48">
        <v>7</v>
      </c>
      <c r="E77" s="49" t="s">
        <v>29</v>
      </c>
      <c r="F77" s="50">
        <v>0</v>
      </c>
      <c r="G77" s="50">
        <v>0</v>
      </c>
      <c r="H77" s="50">
        <v>0</v>
      </c>
      <c r="I77" s="50">
        <v>0</v>
      </c>
      <c r="J77" s="50">
        <f t="shared" si="8"/>
        <v>0</v>
      </c>
      <c r="K77" s="51">
        <f t="shared" si="7"/>
        <v>0</v>
      </c>
    </row>
    <row r="78" spans="1:11" s="52" customFormat="1" ht="27.75" customHeight="1" x14ac:dyDescent="0.3">
      <c r="A78" s="46" t="s">
        <v>23</v>
      </c>
      <c r="B78" s="46" t="s">
        <v>23</v>
      </c>
      <c r="C78" s="47">
        <v>1112122</v>
      </c>
      <c r="D78" s="48">
        <v>9</v>
      </c>
      <c r="E78" s="49" t="s">
        <v>30</v>
      </c>
      <c r="F78" s="50">
        <v>0</v>
      </c>
      <c r="G78" s="50">
        <v>0</v>
      </c>
      <c r="H78" s="50">
        <v>0</v>
      </c>
      <c r="I78" s="50">
        <v>0</v>
      </c>
      <c r="J78" s="50">
        <f t="shared" si="8"/>
        <v>0</v>
      </c>
      <c r="K78" s="51">
        <f t="shared" si="7"/>
        <v>0</v>
      </c>
    </row>
    <row r="79" spans="1:11" s="15" customFormat="1" ht="27.75" customHeight="1" x14ac:dyDescent="0.3">
      <c r="A79" s="41" t="s">
        <v>21</v>
      </c>
      <c r="B79" s="41" t="s">
        <v>21</v>
      </c>
      <c r="C79" s="41" t="s">
        <v>21</v>
      </c>
      <c r="D79" s="42">
        <v>1112117</v>
      </c>
      <c r="E79" s="53" t="s">
        <v>39</v>
      </c>
      <c r="F79" s="54">
        <v>0</v>
      </c>
      <c r="G79" s="54">
        <v>0</v>
      </c>
      <c r="H79" s="54">
        <f>SUMIF($B$80:$B$80,"article",H80:H80)</f>
        <v>0</v>
      </c>
      <c r="I79" s="54">
        <f>SUMIF($B$80:$B$80,"article",I80:I80)</f>
        <v>0</v>
      </c>
      <c r="J79" s="54">
        <f>SUMIF($B$80:$B$80,"article",J80:J80)</f>
        <v>0</v>
      </c>
      <c r="K79" s="55">
        <f t="shared" si="7"/>
        <v>0</v>
      </c>
    </row>
    <row r="80" spans="1:11" s="52" customFormat="1" ht="27.75" customHeight="1" x14ac:dyDescent="0.3">
      <c r="A80" s="46" t="s">
        <v>23</v>
      </c>
      <c r="B80" s="46" t="s">
        <v>23</v>
      </c>
      <c r="C80" s="47">
        <v>1112117</v>
      </c>
      <c r="D80" s="48">
        <v>1</v>
      </c>
      <c r="E80" s="49" t="s">
        <v>24</v>
      </c>
      <c r="F80" s="50">
        <v>0</v>
      </c>
      <c r="G80" s="50">
        <v>0</v>
      </c>
      <c r="H80" s="50">
        <v>0</v>
      </c>
      <c r="I80" s="50">
        <v>0</v>
      </c>
      <c r="J80" s="50">
        <f>H80-I80</f>
        <v>0</v>
      </c>
      <c r="K80" s="51">
        <f t="shared" si="7"/>
        <v>0</v>
      </c>
    </row>
    <row r="81" spans="1:11" s="15" customFormat="1" ht="27.75" customHeight="1" x14ac:dyDescent="0.3">
      <c r="A81" s="41" t="s">
        <v>21</v>
      </c>
      <c r="B81" s="41" t="s">
        <v>21</v>
      </c>
      <c r="C81" s="41" t="s">
        <v>21</v>
      </c>
      <c r="D81" s="42">
        <v>1112128</v>
      </c>
      <c r="E81" s="53" t="s">
        <v>40</v>
      </c>
      <c r="F81" s="54">
        <v>0</v>
      </c>
      <c r="G81" s="54">
        <v>0</v>
      </c>
      <c r="H81" s="54">
        <f>SUMIF($B$82:$B$82,"article",H82:H82)</f>
        <v>0</v>
      </c>
      <c r="I81" s="54">
        <f>SUMIF($B$82:$B$82,"article",I82:I82)</f>
        <v>0</v>
      </c>
      <c r="J81" s="54">
        <f>SUMIF($B$82:$B$82,"article",J82:J82)</f>
        <v>0</v>
      </c>
      <c r="K81" s="55">
        <f t="shared" si="7"/>
        <v>0</v>
      </c>
    </row>
    <row r="82" spans="1:11" s="52" customFormat="1" ht="27.75" customHeight="1" x14ac:dyDescent="0.3">
      <c r="A82" s="46" t="s">
        <v>23</v>
      </c>
      <c r="B82" s="46" t="s">
        <v>23</v>
      </c>
      <c r="C82" s="47">
        <v>1112128</v>
      </c>
      <c r="D82" s="48">
        <v>7</v>
      </c>
      <c r="E82" s="49" t="s">
        <v>29</v>
      </c>
      <c r="F82" s="50">
        <v>0</v>
      </c>
      <c r="G82" s="50">
        <v>0</v>
      </c>
      <c r="H82" s="50">
        <v>0</v>
      </c>
      <c r="I82" s="50">
        <v>0</v>
      </c>
      <c r="J82" s="50">
        <f>H82-I82</f>
        <v>0</v>
      </c>
      <c r="K82" s="51">
        <f t="shared" si="7"/>
        <v>0</v>
      </c>
    </row>
    <row r="83" spans="1:11" s="40" customFormat="1" ht="27.75" customHeight="1" x14ac:dyDescent="0.3">
      <c r="A83" s="35" t="s">
        <v>19</v>
      </c>
      <c r="B83" s="35" t="s">
        <v>19</v>
      </c>
      <c r="C83" s="35" t="s">
        <v>19</v>
      </c>
      <c r="D83" s="36">
        <v>11122</v>
      </c>
      <c r="E83" s="37" t="s">
        <v>41</v>
      </c>
      <c r="F83" s="38">
        <v>3939383377.9449987</v>
      </c>
      <c r="G83" s="38">
        <v>4633576369.2942495</v>
      </c>
      <c r="H83" s="38">
        <f>SUMIF($B$83:$B$123,"section",H83:H123)</f>
        <v>8031004788.649003</v>
      </c>
      <c r="I83" s="38">
        <f>SUMIF($B$83:$B$123,"section",I83:I123)</f>
        <v>7098768851.2399998</v>
      </c>
      <c r="J83" s="38">
        <f>SUMIF($B$83:$B$123,"section",J83:J123)</f>
        <v>932235937.40900171</v>
      </c>
      <c r="K83" s="39">
        <f t="shared" si="7"/>
        <v>0.88392038581191945</v>
      </c>
    </row>
    <row r="84" spans="1:11" s="15" customFormat="1" ht="27.75" customHeight="1" x14ac:dyDescent="0.3">
      <c r="A84" s="41" t="s">
        <v>21</v>
      </c>
      <c r="B84" s="41" t="s">
        <v>21</v>
      </c>
      <c r="C84" s="41" t="s">
        <v>21</v>
      </c>
      <c r="D84" s="42">
        <v>1112213</v>
      </c>
      <c r="E84" s="53" t="s">
        <v>42</v>
      </c>
      <c r="F84" s="54">
        <v>112204990.59100001</v>
      </c>
      <c r="G84" s="54">
        <v>111366004.1085</v>
      </c>
      <c r="H84" s="54">
        <f>SUMIF($B$84:$B$91,"article",H84:H91)</f>
        <v>208056360.653</v>
      </c>
      <c r="I84" s="54">
        <f>SUMIF($B$84:$B$91,"article",I84:I91)</f>
        <v>200206304.56999999</v>
      </c>
      <c r="J84" s="54">
        <f>SUMIF($B$84:$B$91,"article",J84:J91)</f>
        <v>7850056.0830000155</v>
      </c>
      <c r="K84" s="55">
        <f t="shared" si="7"/>
        <v>0.96226956936879016</v>
      </c>
    </row>
    <row r="85" spans="1:11" s="52" customFormat="1" ht="27.75" customHeight="1" x14ac:dyDescent="0.3">
      <c r="A85" s="46" t="s">
        <v>23</v>
      </c>
      <c r="B85" s="46" t="s">
        <v>23</v>
      </c>
      <c r="C85" s="47">
        <v>1112213</v>
      </c>
      <c r="D85" s="48">
        <v>1</v>
      </c>
      <c r="E85" s="49" t="s">
        <v>24</v>
      </c>
      <c r="F85" s="50">
        <v>98960460</v>
      </c>
      <c r="G85" s="50">
        <v>98965413.974999994</v>
      </c>
      <c r="H85" s="50">
        <v>135721192.05000001</v>
      </c>
      <c r="I85" s="50">
        <v>130407579.25</v>
      </c>
      <c r="J85" s="50">
        <f t="shared" ref="J85:J91" si="9">H85-I85</f>
        <v>5313612.8000000119</v>
      </c>
      <c r="K85" s="51">
        <f t="shared" si="7"/>
        <v>0.96084905592309811</v>
      </c>
    </row>
    <row r="86" spans="1:11" s="52" customFormat="1" ht="27.75" customHeight="1" x14ac:dyDescent="0.3">
      <c r="A86" s="46" t="s">
        <v>23</v>
      </c>
      <c r="B86" s="46" t="s">
        <v>23</v>
      </c>
      <c r="C86" s="47">
        <v>1112213</v>
      </c>
      <c r="D86" s="48">
        <v>2</v>
      </c>
      <c r="E86" s="49" t="s">
        <v>25</v>
      </c>
      <c r="F86" s="50">
        <v>4718046.591</v>
      </c>
      <c r="G86" s="50">
        <v>4707238.7335000001</v>
      </c>
      <c r="H86" s="50">
        <v>31483426.550499998</v>
      </c>
      <c r="I86" s="50">
        <v>26950991.009999998</v>
      </c>
      <c r="J86" s="50">
        <f t="shared" si="9"/>
        <v>4532435.5405000001</v>
      </c>
      <c r="K86" s="51">
        <f t="shared" si="7"/>
        <v>0.85603741278828438</v>
      </c>
    </row>
    <row r="87" spans="1:11" s="52" customFormat="1" ht="27.75" customHeight="1" x14ac:dyDescent="0.3">
      <c r="A87" s="46" t="s">
        <v>23</v>
      </c>
      <c r="B87" s="46" t="s">
        <v>23</v>
      </c>
      <c r="C87" s="47">
        <v>1112213</v>
      </c>
      <c r="D87" s="48">
        <v>3</v>
      </c>
      <c r="E87" s="49" t="s">
        <v>26</v>
      </c>
      <c r="F87" s="50">
        <v>7192484</v>
      </c>
      <c r="G87" s="50">
        <v>7170106.4000000004</v>
      </c>
      <c r="H87" s="50">
        <v>24075890.493500002</v>
      </c>
      <c r="I87" s="50">
        <v>26223499.57</v>
      </c>
      <c r="J87" s="50">
        <f t="shared" si="9"/>
        <v>-2147609.0764999986</v>
      </c>
      <c r="K87" s="51">
        <f t="shared" si="7"/>
        <v>1.0892016466464578</v>
      </c>
    </row>
    <row r="88" spans="1:11" s="52" customFormat="1" ht="27.75" customHeight="1" x14ac:dyDescent="0.3">
      <c r="A88" s="46" t="s">
        <v>23</v>
      </c>
      <c r="B88" s="46" t="s">
        <v>23</v>
      </c>
      <c r="C88" s="47">
        <v>1112213</v>
      </c>
      <c r="D88" s="48">
        <v>4</v>
      </c>
      <c r="E88" s="49" t="s">
        <v>27</v>
      </c>
      <c r="F88" s="50">
        <v>824000</v>
      </c>
      <c r="G88" s="50">
        <v>523245</v>
      </c>
      <c r="H88" s="50">
        <v>16775851.559</v>
      </c>
      <c r="I88" s="50">
        <v>16624234.739999998</v>
      </c>
      <c r="J88" s="50">
        <f t="shared" si="9"/>
        <v>151616.819000002</v>
      </c>
      <c r="K88" s="51">
        <f t="shared" si="7"/>
        <v>0.99096219834404398</v>
      </c>
    </row>
    <row r="89" spans="1:11" s="52" customFormat="1" ht="27.75" customHeight="1" x14ac:dyDescent="0.3">
      <c r="A89" s="46" t="s">
        <v>23</v>
      </c>
      <c r="B89" s="46" t="s">
        <v>23</v>
      </c>
      <c r="C89" s="47">
        <v>1112213</v>
      </c>
      <c r="D89" s="48">
        <v>5</v>
      </c>
      <c r="E89" s="49" t="s">
        <v>28</v>
      </c>
      <c r="F89" s="50">
        <v>300000</v>
      </c>
      <c r="G89" s="50">
        <v>0</v>
      </c>
      <c r="H89" s="50">
        <v>0</v>
      </c>
      <c r="I89" s="50">
        <v>0</v>
      </c>
      <c r="J89" s="50">
        <f t="shared" si="9"/>
        <v>0</v>
      </c>
      <c r="K89" s="51">
        <f t="shared" si="7"/>
        <v>0</v>
      </c>
    </row>
    <row r="90" spans="1:11" s="52" customFormat="1" ht="27.75" customHeight="1" x14ac:dyDescent="0.3">
      <c r="A90" s="46" t="s">
        <v>23</v>
      </c>
      <c r="B90" s="46" t="s">
        <v>23</v>
      </c>
      <c r="C90" s="47">
        <v>1112213</v>
      </c>
      <c r="D90" s="48">
        <v>7</v>
      </c>
      <c r="E90" s="49" t="s">
        <v>29</v>
      </c>
      <c r="F90" s="50">
        <v>0</v>
      </c>
      <c r="G90" s="50">
        <v>0</v>
      </c>
      <c r="H90" s="50">
        <v>0</v>
      </c>
      <c r="I90" s="50">
        <v>0</v>
      </c>
      <c r="J90" s="50">
        <f t="shared" si="9"/>
        <v>0</v>
      </c>
      <c r="K90" s="51">
        <f t="shared" si="7"/>
        <v>0</v>
      </c>
    </row>
    <row r="91" spans="1:11" s="52" customFormat="1" ht="27.75" customHeight="1" x14ac:dyDescent="0.3">
      <c r="A91" s="46" t="s">
        <v>23</v>
      </c>
      <c r="B91" s="46" t="s">
        <v>23</v>
      </c>
      <c r="C91" s="47">
        <v>1112213</v>
      </c>
      <c r="D91" s="48">
        <v>9</v>
      </c>
      <c r="E91" s="49" t="s">
        <v>30</v>
      </c>
      <c r="F91" s="50">
        <v>210000</v>
      </c>
      <c r="G91" s="50">
        <v>0</v>
      </c>
      <c r="H91" s="50">
        <v>0</v>
      </c>
      <c r="I91" s="50">
        <v>0</v>
      </c>
      <c r="J91" s="50">
        <f t="shared" si="9"/>
        <v>0</v>
      </c>
      <c r="K91" s="51">
        <f t="shared" si="7"/>
        <v>0</v>
      </c>
    </row>
    <row r="92" spans="1:11" s="15" customFormat="1" ht="27.75" customHeight="1" x14ac:dyDescent="0.3">
      <c r="A92" s="41" t="s">
        <v>21</v>
      </c>
      <c r="B92" s="41" t="s">
        <v>21</v>
      </c>
      <c r="C92" s="41" t="s">
        <v>21</v>
      </c>
      <c r="D92" s="42">
        <v>1112214</v>
      </c>
      <c r="E92" s="53" t="s">
        <v>43</v>
      </c>
      <c r="F92" s="54">
        <v>214679681.38999999</v>
      </c>
      <c r="G92" s="54">
        <v>222801206.09649998</v>
      </c>
      <c r="H92" s="54">
        <f>SUMIF($B$93:$B$99,"article",H93:H99)</f>
        <v>431996168.50550008</v>
      </c>
      <c r="I92" s="54">
        <f>SUMIF($B$93:$B$99,"article",I93:I99)</f>
        <v>423323370.67999995</v>
      </c>
      <c r="J92" s="54">
        <f>SUMIF($B$93:$B$99,"article",J93:J99)</f>
        <v>8672797.8255000003</v>
      </c>
      <c r="K92" s="55">
        <f t="shared" si="7"/>
        <v>0.97992390104869709</v>
      </c>
    </row>
    <row r="93" spans="1:11" s="52" customFormat="1" ht="27.75" customHeight="1" x14ac:dyDescent="0.3">
      <c r="A93" s="46" t="s">
        <v>23</v>
      </c>
      <c r="B93" s="46" t="s">
        <v>23</v>
      </c>
      <c r="C93" s="47">
        <v>1112214</v>
      </c>
      <c r="D93" s="48">
        <v>1</v>
      </c>
      <c r="E93" s="49" t="s">
        <v>24</v>
      </c>
      <c r="F93" s="50">
        <v>121319606.11</v>
      </c>
      <c r="G93" s="50">
        <v>129264546.404</v>
      </c>
      <c r="H93" s="50">
        <v>238171403.47999999</v>
      </c>
      <c r="I93" s="50">
        <v>238171045.81</v>
      </c>
      <c r="J93" s="50">
        <f t="shared" ref="J93:J99" si="10">H93-I93</f>
        <v>357.66999998688698</v>
      </c>
      <c r="K93" s="51">
        <f t="shared" si="7"/>
        <v>0.99999849826639653</v>
      </c>
    </row>
    <row r="94" spans="1:11" s="52" customFormat="1" ht="27.75" customHeight="1" x14ac:dyDescent="0.3">
      <c r="A94" s="46" t="s">
        <v>23</v>
      </c>
      <c r="B94" s="46" t="s">
        <v>23</v>
      </c>
      <c r="C94" s="47">
        <v>1112214</v>
      </c>
      <c r="D94" s="48">
        <v>2</v>
      </c>
      <c r="E94" s="49" t="s">
        <v>25</v>
      </c>
      <c r="F94" s="50">
        <v>27038102.93</v>
      </c>
      <c r="G94" s="50">
        <v>9579902.897499999</v>
      </c>
      <c r="H94" s="50">
        <v>26980353.246999998</v>
      </c>
      <c r="I94" s="50">
        <v>34958021.710000001</v>
      </c>
      <c r="J94" s="50">
        <f t="shared" si="10"/>
        <v>-7977668.4630000032</v>
      </c>
      <c r="K94" s="51">
        <f t="shared" si="7"/>
        <v>1.2956843592804723</v>
      </c>
    </row>
    <row r="95" spans="1:11" s="52" customFormat="1" ht="27.75" customHeight="1" x14ac:dyDescent="0.3">
      <c r="A95" s="46" t="s">
        <v>23</v>
      </c>
      <c r="B95" s="46" t="s">
        <v>23</v>
      </c>
      <c r="C95" s="47">
        <v>1112214</v>
      </c>
      <c r="D95" s="48">
        <v>3</v>
      </c>
      <c r="E95" s="49" t="s">
        <v>26</v>
      </c>
      <c r="F95" s="50">
        <v>12796747.369999997</v>
      </c>
      <c r="G95" s="50">
        <v>14662875.414999999</v>
      </c>
      <c r="H95" s="50">
        <v>42603805.96100001</v>
      </c>
      <c r="I95" s="50">
        <v>35512252.239999995</v>
      </c>
      <c r="J95" s="50">
        <f t="shared" si="10"/>
        <v>7091553.7210000157</v>
      </c>
      <c r="K95" s="51">
        <f t="shared" si="7"/>
        <v>0.83354647405230176</v>
      </c>
    </row>
    <row r="96" spans="1:11" s="52" customFormat="1" ht="27.75" customHeight="1" x14ac:dyDescent="0.3">
      <c r="A96" s="46" t="s">
        <v>23</v>
      </c>
      <c r="B96" s="46" t="s">
        <v>23</v>
      </c>
      <c r="C96" s="47">
        <v>1112214</v>
      </c>
      <c r="D96" s="48">
        <v>4</v>
      </c>
      <c r="E96" s="49" t="s">
        <v>27</v>
      </c>
      <c r="F96" s="50">
        <v>3598671.42</v>
      </c>
      <c r="G96" s="50">
        <v>2411764.62</v>
      </c>
      <c r="H96" s="50">
        <v>13953502.234999999</v>
      </c>
      <c r="I96" s="50">
        <v>6413270.8200000003</v>
      </c>
      <c r="J96" s="50">
        <f t="shared" si="10"/>
        <v>7540231.4149999991</v>
      </c>
      <c r="K96" s="51">
        <f t="shared" si="7"/>
        <v>0.4596172854663968</v>
      </c>
    </row>
    <row r="97" spans="1:11" s="52" customFormat="1" ht="27.75" customHeight="1" x14ac:dyDescent="0.3">
      <c r="A97" s="46" t="s">
        <v>23</v>
      </c>
      <c r="B97" s="46" t="s">
        <v>23</v>
      </c>
      <c r="C97" s="47">
        <v>1112214</v>
      </c>
      <c r="D97" s="48">
        <v>5</v>
      </c>
      <c r="E97" s="49" t="s">
        <v>28</v>
      </c>
      <c r="F97" s="50">
        <v>38760</v>
      </c>
      <c r="G97" s="50">
        <v>179705</v>
      </c>
      <c r="H97" s="50">
        <v>1395514.35</v>
      </c>
      <c r="I97" s="50">
        <v>271092.57</v>
      </c>
      <c r="J97" s="50">
        <f t="shared" si="10"/>
        <v>1124421.78</v>
      </c>
      <c r="K97" s="51">
        <f t="shared" si="7"/>
        <v>0.19425996586849859</v>
      </c>
    </row>
    <row r="98" spans="1:11" s="52" customFormat="1" ht="27.75" customHeight="1" x14ac:dyDescent="0.3">
      <c r="A98" s="46" t="s">
        <v>23</v>
      </c>
      <c r="B98" s="46" t="s">
        <v>23</v>
      </c>
      <c r="C98" s="47">
        <v>1112214</v>
      </c>
      <c r="D98" s="48">
        <v>7</v>
      </c>
      <c r="E98" s="49" t="s">
        <v>29</v>
      </c>
      <c r="F98" s="50">
        <v>500000</v>
      </c>
      <c r="G98" s="50">
        <v>140000</v>
      </c>
      <c r="H98" s="50">
        <v>0</v>
      </c>
      <c r="I98" s="50">
        <v>0</v>
      </c>
      <c r="J98" s="50">
        <f t="shared" si="10"/>
        <v>0</v>
      </c>
      <c r="K98" s="51" t="e">
        <f t="shared" si="7"/>
        <v>#DIV/0!</v>
      </c>
    </row>
    <row r="99" spans="1:11" s="52" customFormat="1" ht="27.75" customHeight="1" x14ac:dyDescent="0.3">
      <c r="A99" s="46" t="s">
        <v>23</v>
      </c>
      <c r="B99" s="46" t="s">
        <v>23</v>
      </c>
      <c r="C99" s="47">
        <v>1112214</v>
      </c>
      <c r="D99" s="48">
        <v>9</v>
      </c>
      <c r="E99" s="49" t="s">
        <v>30</v>
      </c>
      <c r="F99" s="50">
        <v>49387793.559999995</v>
      </c>
      <c r="G99" s="50">
        <v>66562411.759999998</v>
      </c>
      <c r="H99" s="50">
        <v>108891589.2325</v>
      </c>
      <c r="I99" s="50">
        <v>107997687.53</v>
      </c>
      <c r="J99" s="50">
        <f t="shared" si="10"/>
        <v>893901.7025000006</v>
      </c>
      <c r="K99" s="51">
        <f t="shared" si="7"/>
        <v>0.99179090222853317</v>
      </c>
    </row>
    <row r="100" spans="1:11" s="15" customFormat="1" ht="27.75" customHeight="1" x14ac:dyDescent="0.3">
      <c r="A100" s="41" t="s">
        <v>21</v>
      </c>
      <c r="B100" s="41" t="s">
        <v>21</v>
      </c>
      <c r="C100" s="41" t="s">
        <v>21</v>
      </c>
      <c r="D100" s="42">
        <v>1112215</v>
      </c>
      <c r="E100" s="53" t="s">
        <v>44</v>
      </c>
      <c r="F100" s="54">
        <v>1529998861.9999998</v>
      </c>
      <c r="G100" s="54">
        <v>1967570958.1020002</v>
      </c>
      <c r="H100" s="54">
        <f>SUMIF($B$101:$B$107,"article",H101:H107)</f>
        <v>3389303912.5195007</v>
      </c>
      <c r="I100" s="54">
        <f>SUMIF($B$101:$B$107,"article",I101:I107)</f>
        <v>3015071104.6500001</v>
      </c>
      <c r="J100" s="54">
        <f>SUMIF($B$101:$B$107,"article",J101:J107)</f>
        <v>374232807.8695007</v>
      </c>
      <c r="K100" s="55">
        <f t="shared" si="7"/>
        <v>0.88958416904215953</v>
      </c>
    </row>
    <row r="101" spans="1:11" s="52" customFormat="1" ht="27.75" customHeight="1" x14ac:dyDescent="0.3">
      <c r="A101" s="46" t="s">
        <v>23</v>
      </c>
      <c r="B101" s="46" t="s">
        <v>23</v>
      </c>
      <c r="C101" s="47">
        <v>1112215</v>
      </c>
      <c r="D101" s="48">
        <v>1</v>
      </c>
      <c r="E101" s="49" t="s">
        <v>24</v>
      </c>
      <c r="F101" s="50">
        <v>798010972.40999997</v>
      </c>
      <c r="G101" s="50">
        <v>1256921260.4395003</v>
      </c>
      <c r="H101" s="50">
        <v>2080193417.8300004</v>
      </c>
      <c r="I101" s="50">
        <v>2076628362.2699997</v>
      </c>
      <c r="J101" s="50">
        <f t="shared" ref="J101:J107" si="11">H101-I101</f>
        <v>3565055.560000658</v>
      </c>
      <c r="K101" s="51">
        <f t="shared" si="7"/>
        <v>0.99828619034679977</v>
      </c>
    </row>
    <row r="102" spans="1:11" s="52" customFormat="1" ht="27.75" customHeight="1" x14ac:dyDescent="0.3">
      <c r="A102" s="46" t="s">
        <v>23</v>
      </c>
      <c r="B102" s="46" t="s">
        <v>23</v>
      </c>
      <c r="C102" s="47">
        <v>1112215</v>
      </c>
      <c r="D102" s="48">
        <v>2</v>
      </c>
      <c r="E102" s="49" t="s">
        <v>25</v>
      </c>
      <c r="F102" s="50">
        <v>266529894.93000001</v>
      </c>
      <c r="G102" s="50">
        <v>329165551.10249996</v>
      </c>
      <c r="H102" s="50">
        <v>576805136.87049997</v>
      </c>
      <c r="I102" s="50">
        <v>489713786.32999998</v>
      </c>
      <c r="J102" s="50">
        <f t="shared" si="11"/>
        <v>87091350.540499985</v>
      </c>
      <c r="K102" s="51">
        <f t="shared" si="7"/>
        <v>0.84901079242632838</v>
      </c>
    </row>
    <row r="103" spans="1:11" s="52" customFormat="1" ht="27.75" customHeight="1" x14ac:dyDescent="0.3">
      <c r="A103" s="46" t="s">
        <v>23</v>
      </c>
      <c r="B103" s="46" t="s">
        <v>23</v>
      </c>
      <c r="C103" s="47">
        <v>1112215</v>
      </c>
      <c r="D103" s="48">
        <v>3</v>
      </c>
      <c r="E103" s="49" t="s">
        <v>26</v>
      </c>
      <c r="F103" s="50">
        <v>137638810.81</v>
      </c>
      <c r="G103" s="50">
        <v>241983996.53999999</v>
      </c>
      <c r="H103" s="50">
        <v>533974624.31550008</v>
      </c>
      <c r="I103" s="50">
        <v>411488926.49000001</v>
      </c>
      <c r="J103" s="50">
        <f t="shared" si="11"/>
        <v>122485697.82550007</v>
      </c>
      <c r="K103" s="51">
        <f t="shared" si="7"/>
        <v>0.77061513366386281</v>
      </c>
    </row>
    <row r="104" spans="1:11" s="52" customFormat="1" ht="27.75" customHeight="1" x14ac:dyDescent="0.3">
      <c r="A104" s="46" t="s">
        <v>23</v>
      </c>
      <c r="B104" s="46" t="s">
        <v>23</v>
      </c>
      <c r="C104" s="47">
        <v>1112215</v>
      </c>
      <c r="D104" s="48">
        <v>4</v>
      </c>
      <c r="E104" s="49" t="s">
        <v>27</v>
      </c>
      <c r="F104" s="50">
        <v>44419183.850000001</v>
      </c>
      <c r="G104" s="50">
        <v>42165100</v>
      </c>
      <c r="H104" s="50">
        <v>246101583.36600003</v>
      </c>
      <c r="I104" s="50">
        <v>37240029.560000002</v>
      </c>
      <c r="J104" s="50">
        <f t="shared" si="11"/>
        <v>208861553.80600002</v>
      </c>
      <c r="K104" s="51">
        <f t="shared" si="7"/>
        <v>0.15131974792952457</v>
      </c>
    </row>
    <row r="105" spans="1:11" s="52" customFormat="1" ht="27.75" customHeight="1" x14ac:dyDescent="0.3">
      <c r="A105" s="46" t="s">
        <v>23</v>
      </c>
      <c r="B105" s="46" t="s">
        <v>23</v>
      </c>
      <c r="C105" s="47">
        <v>1112215</v>
      </c>
      <c r="D105" s="48">
        <v>5</v>
      </c>
      <c r="E105" s="49" t="s">
        <v>28</v>
      </c>
      <c r="F105" s="50">
        <v>0</v>
      </c>
      <c r="G105" s="50">
        <v>0</v>
      </c>
      <c r="H105" s="50">
        <v>0</v>
      </c>
      <c r="I105" s="50">
        <v>0</v>
      </c>
      <c r="J105" s="50">
        <f t="shared" si="11"/>
        <v>0</v>
      </c>
      <c r="K105" s="51">
        <f t="shared" si="7"/>
        <v>0</v>
      </c>
    </row>
    <row r="106" spans="1:11" s="52" customFormat="1" ht="27.75" customHeight="1" x14ac:dyDescent="0.3">
      <c r="A106" s="46" t="s">
        <v>23</v>
      </c>
      <c r="B106" s="46" t="s">
        <v>23</v>
      </c>
      <c r="C106" s="47">
        <v>1112215</v>
      </c>
      <c r="D106" s="48">
        <v>7</v>
      </c>
      <c r="E106" s="49" t="s">
        <v>29</v>
      </c>
      <c r="F106" s="50">
        <v>400000</v>
      </c>
      <c r="G106" s="50">
        <v>0</v>
      </c>
      <c r="H106" s="50">
        <v>0</v>
      </c>
      <c r="I106" s="50">
        <v>0</v>
      </c>
      <c r="J106" s="50">
        <f t="shared" si="11"/>
        <v>0</v>
      </c>
      <c r="K106" s="51">
        <f t="shared" si="7"/>
        <v>0</v>
      </c>
    </row>
    <row r="107" spans="1:11" s="52" customFormat="1" ht="27.75" customHeight="1" x14ac:dyDescent="0.3">
      <c r="A107" s="46" t="s">
        <v>23</v>
      </c>
      <c r="B107" s="46" t="s">
        <v>23</v>
      </c>
      <c r="C107" s="47">
        <v>1112215</v>
      </c>
      <c r="D107" s="48">
        <v>9</v>
      </c>
      <c r="E107" s="49" t="s">
        <v>30</v>
      </c>
      <c r="F107" s="50">
        <v>283000000</v>
      </c>
      <c r="G107" s="50">
        <v>97335050.019999996</v>
      </c>
      <c r="H107" s="50">
        <v>-47770849.862499997</v>
      </c>
      <c r="I107" s="50">
        <v>0</v>
      </c>
      <c r="J107" s="50">
        <f t="shared" si="11"/>
        <v>-47770849.862499997</v>
      </c>
      <c r="K107" s="51">
        <f t="shared" si="7"/>
        <v>0</v>
      </c>
    </row>
    <row r="108" spans="1:11" s="15" customFormat="1" ht="27.75" customHeight="1" x14ac:dyDescent="0.3">
      <c r="A108" s="41" t="s">
        <v>21</v>
      </c>
      <c r="B108" s="41" t="s">
        <v>21</v>
      </c>
      <c r="C108" s="41" t="s">
        <v>21</v>
      </c>
      <c r="D108" s="42">
        <v>1112216</v>
      </c>
      <c r="E108" s="53" t="s">
        <v>45</v>
      </c>
      <c r="F108" s="54">
        <v>1960461859.3699992</v>
      </c>
      <c r="G108" s="54">
        <v>2208857543.2277498</v>
      </c>
      <c r="H108" s="54">
        <f>SUMIF($B$109:$B$115,"article",H109:H115)</f>
        <v>3791329632.6850014</v>
      </c>
      <c r="I108" s="54">
        <f>SUMIF($B$109:$B$115,"article",I109:I115)</f>
        <v>3258122425.98</v>
      </c>
      <c r="J108" s="54">
        <f>SUMIF($B$109:$B$115,"article",J109:J115)</f>
        <v>533207206.70500094</v>
      </c>
      <c r="K108" s="55">
        <f t="shared" si="7"/>
        <v>0.85936142241280489</v>
      </c>
    </row>
    <row r="109" spans="1:11" s="52" customFormat="1" ht="27.75" customHeight="1" x14ac:dyDescent="0.3">
      <c r="A109" s="46" t="s">
        <v>23</v>
      </c>
      <c r="B109" s="46" t="s">
        <v>23</v>
      </c>
      <c r="C109" s="47">
        <v>1112216</v>
      </c>
      <c r="D109" s="48">
        <v>1</v>
      </c>
      <c r="E109" s="49" t="s">
        <v>24</v>
      </c>
      <c r="F109" s="50">
        <v>957773305.94999969</v>
      </c>
      <c r="G109" s="50">
        <v>1164876809.2014999</v>
      </c>
      <c r="H109" s="50">
        <v>2379251925.460001</v>
      </c>
      <c r="I109" s="50">
        <v>2369623325.1700001</v>
      </c>
      <c r="J109" s="50">
        <f t="shared" ref="J109:J115" si="12">H109-I109</f>
        <v>9628600.2900009155</v>
      </c>
      <c r="K109" s="51">
        <f t="shared" si="7"/>
        <v>0.99595309761569728</v>
      </c>
    </row>
    <row r="110" spans="1:11" s="52" customFormat="1" ht="27.75" customHeight="1" x14ac:dyDescent="0.3">
      <c r="A110" s="46" t="s">
        <v>23</v>
      </c>
      <c r="B110" s="46" t="s">
        <v>23</v>
      </c>
      <c r="C110" s="47">
        <v>1112216</v>
      </c>
      <c r="D110" s="48">
        <v>2</v>
      </c>
      <c r="E110" s="49" t="s">
        <v>25</v>
      </c>
      <c r="F110" s="50">
        <v>561922316.12699986</v>
      </c>
      <c r="G110" s="50">
        <v>554730781.95124996</v>
      </c>
      <c r="H110" s="50">
        <v>562284201.66550004</v>
      </c>
      <c r="I110" s="50">
        <v>432774532.63</v>
      </c>
      <c r="J110" s="50">
        <f t="shared" si="12"/>
        <v>129509669.03550005</v>
      </c>
      <c r="K110" s="51">
        <f t="shared" si="7"/>
        <v>0.76967222509206357</v>
      </c>
    </row>
    <row r="111" spans="1:11" s="52" customFormat="1" ht="27.75" customHeight="1" x14ac:dyDescent="0.3">
      <c r="A111" s="46" t="s">
        <v>23</v>
      </c>
      <c r="B111" s="46" t="s">
        <v>23</v>
      </c>
      <c r="C111" s="47">
        <v>1112216</v>
      </c>
      <c r="D111" s="48">
        <v>3</v>
      </c>
      <c r="E111" s="49" t="s">
        <v>26</v>
      </c>
      <c r="F111" s="50">
        <v>177975568.278</v>
      </c>
      <c r="G111" s="50">
        <v>201417187.845</v>
      </c>
      <c r="H111" s="50">
        <v>351228870.662</v>
      </c>
      <c r="I111" s="50">
        <v>261235707.69</v>
      </c>
      <c r="J111" s="50">
        <f t="shared" si="12"/>
        <v>89993162.972000003</v>
      </c>
      <c r="K111" s="51">
        <f t="shared" si="7"/>
        <v>0.74377629378137422</v>
      </c>
    </row>
    <row r="112" spans="1:11" s="52" customFormat="1" ht="27.75" customHeight="1" x14ac:dyDescent="0.3">
      <c r="A112" s="46" t="s">
        <v>23</v>
      </c>
      <c r="B112" s="46" t="s">
        <v>23</v>
      </c>
      <c r="C112" s="47">
        <v>1112216</v>
      </c>
      <c r="D112" s="48">
        <v>4</v>
      </c>
      <c r="E112" s="49" t="s">
        <v>27</v>
      </c>
      <c r="F112" s="50">
        <v>74572042.248000011</v>
      </c>
      <c r="G112" s="50">
        <v>70716396.280000001</v>
      </c>
      <c r="H112" s="50">
        <v>435447024.68900001</v>
      </c>
      <c r="I112" s="50">
        <v>167987281.08000001</v>
      </c>
      <c r="J112" s="50">
        <f t="shared" si="12"/>
        <v>267459743.609</v>
      </c>
      <c r="K112" s="51">
        <f t="shared" si="7"/>
        <v>0.3857812123070033</v>
      </c>
    </row>
    <row r="113" spans="1:11" s="52" customFormat="1" ht="27.75" customHeight="1" x14ac:dyDescent="0.3">
      <c r="A113" s="46" t="s">
        <v>23</v>
      </c>
      <c r="B113" s="46" t="s">
        <v>23</v>
      </c>
      <c r="C113" s="47">
        <v>1112216</v>
      </c>
      <c r="D113" s="48">
        <v>5</v>
      </c>
      <c r="E113" s="49" t="s">
        <v>28</v>
      </c>
      <c r="F113" s="50">
        <v>2551896.304</v>
      </c>
      <c r="G113" s="50">
        <v>0</v>
      </c>
      <c r="H113" s="50">
        <v>0</v>
      </c>
      <c r="I113" s="50">
        <v>0</v>
      </c>
      <c r="J113" s="50">
        <f t="shared" si="12"/>
        <v>0</v>
      </c>
      <c r="K113" s="51">
        <f t="shared" si="7"/>
        <v>0</v>
      </c>
    </row>
    <row r="114" spans="1:11" s="52" customFormat="1" ht="27.75" customHeight="1" x14ac:dyDescent="0.3">
      <c r="A114" s="46" t="s">
        <v>23</v>
      </c>
      <c r="B114" s="46" t="s">
        <v>23</v>
      </c>
      <c r="C114" s="47">
        <v>1112216</v>
      </c>
      <c r="D114" s="48">
        <v>7</v>
      </c>
      <c r="E114" s="49" t="s">
        <v>29</v>
      </c>
      <c r="F114" s="50">
        <v>3011334.12</v>
      </c>
      <c r="G114" s="50">
        <v>0</v>
      </c>
      <c r="H114" s="50">
        <v>0</v>
      </c>
      <c r="I114" s="50">
        <v>0</v>
      </c>
      <c r="J114" s="50">
        <f t="shared" si="12"/>
        <v>0</v>
      </c>
      <c r="K114" s="51">
        <f t="shared" si="7"/>
        <v>0</v>
      </c>
    </row>
    <row r="115" spans="1:11" s="52" customFormat="1" ht="27.75" customHeight="1" x14ac:dyDescent="0.3">
      <c r="A115" s="46" t="s">
        <v>23</v>
      </c>
      <c r="B115" s="46" t="s">
        <v>23</v>
      </c>
      <c r="C115" s="47">
        <v>1112216</v>
      </c>
      <c r="D115" s="48">
        <v>9</v>
      </c>
      <c r="E115" s="49" t="s">
        <v>30</v>
      </c>
      <c r="F115" s="50">
        <v>182655396.34299999</v>
      </c>
      <c r="G115" s="50">
        <v>217116367.94999999</v>
      </c>
      <c r="H115" s="50">
        <v>63117610.208500013</v>
      </c>
      <c r="I115" s="50">
        <v>26501579.410000004</v>
      </c>
      <c r="J115" s="50">
        <f t="shared" si="12"/>
        <v>36616030.798500009</v>
      </c>
      <c r="K115" s="51">
        <f t="shared" si="7"/>
        <v>0.41987615377793647</v>
      </c>
    </row>
    <row r="116" spans="1:11" s="15" customFormat="1" ht="27.75" customHeight="1" x14ac:dyDescent="0.3">
      <c r="A116" s="41" t="s">
        <v>21</v>
      </c>
      <c r="B116" s="41" t="s">
        <v>21</v>
      </c>
      <c r="C116" s="41" t="s">
        <v>21</v>
      </c>
      <c r="D116" s="42">
        <v>1112225</v>
      </c>
      <c r="E116" s="53" t="s">
        <v>46</v>
      </c>
      <c r="F116" s="54">
        <v>122037984.59400003</v>
      </c>
      <c r="G116" s="54">
        <v>122980657.7595</v>
      </c>
      <c r="H116" s="54">
        <f>SUMIF($B$117:$B$123,"article",H117:H123)</f>
        <v>210318714.28599995</v>
      </c>
      <c r="I116" s="54">
        <f>SUMIF($B$117:$B$123,"article",I117:I123)</f>
        <v>202045645.35999998</v>
      </c>
      <c r="J116" s="54">
        <f>SUMIF($B$117:$B$123,"article",J117:J123)</f>
        <v>8273068.9259999618</v>
      </c>
      <c r="K116" s="55">
        <f t="shared" si="7"/>
        <v>0.96066413322235356</v>
      </c>
    </row>
    <row r="117" spans="1:11" s="52" customFormat="1" ht="27.75" customHeight="1" x14ac:dyDescent="0.3">
      <c r="A117" s="46" t="s">
        <v>23</v>
      </c>
      <c r="B117" s="46" t="s">
        <v>23</v>
      </c>
      <c r="C117" s="47">
        <v>1112225</v>
      </c>
      <c r="D117" s="48">
        <v>1</v>
      </c>
      <c r="E117" s="49" t="s">
        <v>24</v>
      </c>
      <c r="F117" s="50">
        <v>54500836.13000001</v>
      </c>
      <c r="G117" s="50">
        <v>54501279.060000002</v>
      </c>
      <c r="H117" s="50">
        <v>113144159.69999996</v>
      </c>
      <c r="I117" s="50">
        <v>106019311.53999999</v>
      </c>
      <c r="J117" s="50">
        <f t="shared" ref="J117:J123" si="13">H117-I117</f>
        <v>7124848.1599999666</v>
      </c>
      <c r="K117" s="51">
        <f t="shared" si="7"/>
        <v>0.93702858213016571</v>
      </c>
    </row>
    <row r="118" spans="1:11" s="52" customFormat="1" ht="27.75" customHeight="1" x14ac:dyDescent="0.3">
      <c r="A118" s="46" t="s">
        <v>23</v>
      </c>
      <c r="B118" s="46" t="s">
        <v>23</v>
      </c>
      <c r="C118" s="47">
        <v>1112225</v>
      </c>
      <c r="D118" s="48">
        <v>2</v>
      </c>
      <c r="E118" s="49" t="s">
        <v>25</v>
      </c>
      <c r="F118" s="50">
        <v>19980076.921</v>
      </c>
      <c r="G118" s="50">
        <v>20922308.164499998</v>
      </c>
      <c r="H118" s="50">
        <v>18614975.180499997</v>
      </c>
      <c r="I118" s="50">
        <v>20198658.289999999</v>
      </c>
      <c r="J118" s="50">
        <f t="shared" si="13"/>
        <v>-1583683.1095000021</v>
      </c>
      <c r="K118" s="51">
        <f t="shared" si="7"/>
        <v>1.0850757572408143</v>
      </c>
    </row>
    <row r="119" spans="1:11" s="52" customFormat="1" ht="27.75" customHeight="1" x14ac:dyDescent="0.3">
      <c r="A119" s="46" t="s">
        <v>23</v>
      </c>
      <c r="B119" s="46" t="s">
        <v>23</v>
      </c>
      <c r="C119" s="47">
        <v>1112225</v>
      </c>
      <c r="D119" s="48">
        <v>3</v>
      </c>
      <c r="E119" s="49" t="s">
        <v>26</v>
      </c>
      <c r="F119" s="50">
        <v>12134723.4</v>
      </c>
      <c r="G119" s="50">
        <v>12134722.925000001</v>
      </c>
      <c r="H119" s="50">
        <v>25749093.308499999</v>
      </c>
      <c r="I119" s="50">
        <v>29389204.629999995</v>
      </c>
      <c r="J119" s="50">
        <f t="shared" si="13"/>
        <v>-3640111.3214999959</v>
      </c>
      <c r="K119" s="51">
        <f t="shared" si="7"/>
        <v>1.1413685242384191</v>
      </c>
    </row>
    <row r="120" spans="1:11" s="52" customFormat="1" ht="27.75" customHeight="1" x14ac:dyDescent="0.3">
      <c r="A120" s="46" t="s">
        <v>23</v>
      </c>
      <c r="B120" s="46" t="s">
        <v>23</v>
      </c>
      <c r="C120" s="47">
        <v>1112225</v>
      </c>
      <c r="D120" s="48">
        <v>4</v>
      </c>
      <c r="E120" s="49" t="s">
        <v>27</v>
      </c>
      <c r="F120" s="50">
        <v>6920000.1430000002</v>
      </c>
      <c r="G120" s="50">
        <v>6919999.96</v>
      </c>
      <c r="H120" s="50">
        <v>18314133.062999997</v>
      </c>
      <c r="I120" s="50">
        <v>18674566.84</v>
      </c>
      <c r="J120" s="50">
        <f t="shared" si="13"/>
        <v>-360433.77700000256</v>
      </c>
      <c r="K120" s="51">
        <f t="shared" si="7"/>
        <v>1.0196806354829968</v>
      </c>
    </row>
    <row r="121" spans="1:11" s="52" customFormat="1" ht="27.75" customHeight="1" x14ac:dyDescent="0.3">
      <c r="A121" s="46" t="s">
        <v>23</v>
      </c>
      <c r="B121" s="46" t="s">
        <v>23</v>
      </c>
      <c r="C121" s="47">
        <v>1112225</v>
      </c>
      <c r="D121" s="48">
        <v>5</v>
      </c>
      <c r="E121" s="49" t="s">
        <v>28</v>
      </c>
      <c r="F121" s="50">
        <v>0</v>
      </c>
      <c r="G121" s="50">
        <v>0</v>
      </c>
      <c r="H121" s="50">
        <v>325000</v>
      </c>
      <c r="I121" s="50">
        <v>0</v>
      </c>
      <c r="J121" s="50">
        <f t="shared" si="13"/>
        <v>325000</v>
      </c>
      <c r="K121" s="51">
        <f t="shared" si="7"/>
        <v>0</v>
      </c>
    </row>
    <row r="122" spans="1:11" s="52" customFormat="1" ht="27.75" customHeight="1" x14ac:dyDescent="0.3">
      <c r="A122" s="46" t="s">
        <v>23</v>
      </c>
      <c r="B122" s="46" t="s">
        <v>23</v>
      </c>
      <c r="C122" s="47">
        <v>1112225</v>
      </c>
      <c r="D122" s="48">
        <v>7</v>
      </c>
      <c r="E122" s="49" t="s">
        <v>29</v>
      </c>
      <c r="F122" s="50">
        <v>0</v>
      </c>
      <c r="G122" s="50">
        <v>0</v>
      </c>
      <c r="H122" s="50">
        <v>0</v>
      </c>
      <c r="I122" s="50">
        <v>0</v>
      </c>
      <c r="J122" s="50">
        <f t="shared" si="13"/>
        <v>0</v>
      </c>
      <c r="K122" s="51">
        <f t="shared" si="7"/>
        <v>0</v>
      </c>
    </row>
    <row r="123" spans="1:11" s="52" customFormat="1" ht="27.75" customHeight="1" x14ac:dyDescent="0.3">
      <c r="A123" s="46" t="s">
        <v>23</v>
      </c>
      <c r="B123" s="46" t="s">
        <v>23</v>
      </c>
      <c r="C123" s="47">
        <v>1112225</v>
      </c>
      <c r="D123" s="48">
        <v>9</v>
      </c>
      <c r="E123" s="49" t="s">
        <v>30</v>
      </c>
      <c r="F123" s="50">
        <v>28502348</v>
      </c>
      <c r="G123" s="50">
        <v>28502347.649999999</v>
      </c>
      <c r="H123" s="50">
        <v>34171353.033999994</v>
      </c>
      <c r="I123" s="50">
        <v>27763904.059999999</v>
      </c>
      <c r="J123" s="50">
        <f t="shared" si="13"/>
        <v>6407448.9739999957</v>
      </c>
      <c r="K123" s="51">
        <f t="shared" si="7"/>
        <v>0.81249062723314824</v>
      </c>
    </row>
    <row r="124" spans="1:11" s="15" customFormat="1" ht="27.75" customHeight="1" x14ac:dyDescent="0.3">
      <c r="A124" s="41" t="s">
        <v>16</v>
      </c>
      <c r="B124" s="41" t="s">
        <v>16</v>
      </c>
      <c r="C124" s="41" t="s">
        <v>16</v>
      </c>
      <c r="D124" s="58">
        <v>1113</v>
      </c>
      <c r="E124" s="59" t="s">
        <v>47</v>
      </c>
      <c r="F124" s="60">
        <v>1318276572.2390001</v>
      </c>
      <c r="G124" s="60">
        <v>1566920385.6619999</v>
      </c>
      <c r="H124" s="60">
        <f>SUMIF($B$125:$B$165,"chap",H125:H165)</f>
        <v>2109658378.7584996</v>
      </c>
      <c r="I124" s="60">
        <f>SUMIF($B$125:$B$165,"chap",I125:I165)</f>
        <v>1881571068.1000001</v>
      </c>
      <c r="J124" s="60">
        <f>SUMIF($B$125:$B$165,"chap",J125:J165)</f>
        <v>228087310.65850002</v>
      </c>
      <c r="K124" s="61">
        <f t="shared" si="7"/>
        <v>0.89188424393492316</v>
      </c>
    </row>
    <row r="125" spans="1:11" s="40" customFormat="1" ht="27.75" customHeight="1" x14ac:dyDescent="0.3">
      <c r="A125" s="35" t="s">
        <v>19</v>
      </c>
      <c r="B125" s="35" t="s">
        <v>19</v>
      </c>
      <c r="C125" s="35" t="s">
        <v>19</v>
      </c>
      <c r="D125" s="36">
        <v>11131</v>
      </c>
      <c r="E125" s="37" t="s">
        <v>20</v>
      </c>
      <c r="F125" s="38">
        <v>1318276572.2390001</v>
      </c>
      <c r="G125" s="38">
        <v>1566920385.6619999</v>
      </c>
      <c r="H125" s="38">
        <f>SUMIF($B$126:$B$165,"section",H126:H165)</f>
        <v>2109658378.7584996</v>
      </c>
      <c r="I125" s="38">
        <f>SUMIF($B$126:$B$165,"section",I126:I165)</f>
        <v>1881571068.1000001</v>
      </c>
      <c r="J125" s="38">
        <f>SUMIF($B$126:$B$165,"section",J126:J165)</f>
        <v>228087310.65850002</v>
      </c>
      <c r="K125" s="39">
        <f t="shared" si="7"/>
        <v>0.89188424393492316</v>
      </c>
    </row>
    <row r="126" spans="1:11" s="15" customFormat="1" ht="27.75" customHeight="1" x14ac:dyDescent="0.3">
      <c r="A126" s="41" t="s">
        <v>21</v>
      </c>
      <c r="B126" s="41" t="s">
        <v>21</v>
      </c>
      <c r="C126" s="41" t="s">
        <v>21</v>
      </c>
      <c r="D126" s="42">
        <v>1113111</v>
      </c>
      <c r="E126" s="53" t="s">
        <v>22</v>
      </c>
      <c r="F126" s="54">
        <v>139804878.52000001</v>
      </c>
      <c r="G126" s="54">
        <v>158991727.89249998</v>
      </c>
      <c r="H126" s="54">
        <f>SUMIF($B$127:$B$133,"article",H127:H133)</f>
        <v>193990396.34349999</v>
      </c>
      <c r="I126" s="54">
        <f>SUMIF($B$127:$B$133,"article",I127:I133)</f>
        <v>171403476.54000002</v>
      </c>
      <c r="J126" s="54">
        <f>SUMIF($B$127:$B$133,"article",J127:J133)</f>
        <v>22586919.803499989</v>
      </c>
      <c r="K126" s="55">
        <f t="shared" si="7"/>
        <v>0.88356681449577967</v>
      </c>
    </row>
    <row r="127" spans="1:11" s="52" customFormat="1" ht="27.75" customHeight="1" x14ac:dyDescent="0.3">
      <c r="A127" s="46" t="s">
        <v>23</v>
      </c>
      <c r="B127" s="46" t="s">
        <v>23</v>
      </c>
      <c r="C127" s="47">
        <v>1113111</v>
      </c>
      <c r="D127" s="48">
        <v>1</v>
      </c>
      <c r="E127" s="49" t="s">
        <v>24</v>
      </c>
      <c r="F127" s="50">
        <v>67784354</v>
      </c>
      <c r="G127" s="50">
        <v>94465155.339999989</v>
      </c>
      <c r="H127" s="50">
        <v>84853767.429999992</v>
      </c>
      <c r="I127" s="50">
        <v>76645300</v>
      </c>
      <c r="J127" s="50">
        <f t="shared" ref="J127:J133" si="14">H127-I127</f>
        <v>8208467.4299999923</v>
      </c>
      <c r="K127" s="51">
        <f t="shared" si="7"/>
        <v>0.90326337087187603</v>
      </c>
    </row>
    <row r="128" spans="1:11" s="52" customFormat="1" ht="27.75" customHeight="1" x14ac:dyDescent="0.3">
      <c r="A128" s="46" t="s">
        <v>23</v>
      </c>
      <c r="B128" s="46" t="s">
        <v>23</v>
      </c>
      <c r="C128" s="47">
        <v>1113111</v>
      </c>
      <c r="D128" s="48">
        <v>2</v>
      </c>
      <c r="E128" s="49" t="s">
        <v>25</v>
      </c>
      <c r="F128" s="50">
        <v>821220.96000000008</v>
      </c>
      <c r="G128" s="50">
        <v>700714.97750000004</v>
      </c>
      <c r="H128" s="50">
        <v>6093762.9550000001</v>
      </c>
      <c r="I128" s="50">
        <v>6287120.3099999996</v>
      </c>
      <c r="J128" s="50">
        <f t="shared" si="14"/>
        <v>-193357.35499999952</v>
      </c>
      <c r="K128" s="51">
        <f t="shared" si="7"/>
        <v>1.0317303702864495</v>
      </c>
    </row>
    <row r="129" spans="1:11" s="52" customFormat="1" ht="27.75" customHeight="1" x14ac:dyDescent="0.3">
      <c r="A129" s="46" t="s">
        <v>23</v>
      </c>
      <c r="B129" s="46" t="s">
        <v>23</v>
      </c>
      <c r="C129" s="47">
        <v>1113111</v>
      </c>
      <c r="D129" s="48">
        <v>3</v>
      </c>
      <c r="E129" s="49" t="s">
        <v>26</v>
      </c>
      <c r="F129" s="50">
        <v>741521.48000000021</v>
      </c>
      <c r="G129" s="50">
        <v>218977.57499999998</v>
      </c>
      <c r="H129" s="50">
        <v>0.22000000000000863</v>
      </c>
      <c r="I129" s="50">
        <v>0</v>
      </c>
      <c r="J129" s="50">
        <f t="shared" si="14"/>
        <v>0.22000000000000863</v>
      </c>
      <c r="K129" s="51">
        <f t="shared" si="7"/>
        <v>0</v>
      </c>
    </row>
    <row r="130" spans="1:11" s="52" customFormat="1" ht="27.75" customHeight="1" x14ac:dyDescent="0.3">
      <c r="A130" s="46" t="s">
        <v>23</v>
      </c>
      <c r="B130" s="46" t="s">
        <v>23</v>
      </c>
      <c r="C130" s="47">
        <v>1113111</v>
      </c>
      <c r="D130" s="48">
        <v>4</v>
      </c>
      <c r="E130" s="49" t="s">
        <v>27</v>
      </c>
      <c r="F130" s="50">
        <v>17660160.34</v>
      </c>
      <c r="G130" s="50">
        <v>3583000</v>
      </c>
      <c r="H130" s="50">
        <v>62171277.838499993</v>
      </c>
      <c r="I130" s="50">
        <v>49206966.369999997</v>
      </c>
      <c r="J130" s="50">
        <f t="shared" si="14"/>
        <v>12964311.468499996</v>
      </c>
      <c r="K130" s="51">
        <f t="shared" si="7"/>
        <v>0.79147426401340981</v>
      </c>
    </row>
    <row r="131" spans="1:11" s="52" customFormat="1" ht="27.75" customHeight="1" x14ac:dyDescent="0.3">
      <c r="A131" s="46" t="s">
        <v>23</v>
      </c>
      <c r="B131" s="46" t="s">
        <v>23</v>
      </c>
      <c r="C131" s="47">
        <v>1113111</v>
      </c>
      <c r="D131" s="48">
        <v>5</v>
      </c>
      <c r="E131" s="49" t="s">
        <v>28</v>
      </c>
      <c r="F131" s="50">
        <v>0</v>
      </c>
      <c r="G131" s="50">
        <v>0</v>
      </c>
      <c r="H131" s="50">
        <v>0</v>
      </c>
      <c r="I131" s="50">
        <v>0</v>
      </c>
      <c r="J131" s="50">
        <f t="shared" si="14"/>
        <v>0</v>
      </c>
      <c r="K131" s="51">
        <f t="shared" si="7"/>
        <v>0</v>
      </c>
    </row>
    <row r="132" spans="1:11" s="52" customFormat="1" ht="27.75" customHeight="1" x14ac:dyDescent="0.3">
      <c r="A132" s="46" t="s">
        <v>23</v>
      </c>
      <c r="B132" s="46" t="s">
        <v>23</v>
      </c>
      <c r="C132" s="47">
        <v>1113111</v>
      </c>
      <c r="D132" s="48">
        <v>7</v>
      </c>
      <c r="E132" s="49" t="s">
        <v>29</v>
      </c>
      <c r="F132" s="50">
        <v>5306617.68</v>
      </c>
      <c r="G132" s="50">
        <v>0</v>
      </c>
      <c r="H132" s="50">
        <v>0</v>
      </c>
      <c r="I132" s="50">
        <v>0</v>
      </c>
      <c r="J132" s="50">
        <f t="shared" si="14"/>
        <v>0</v>
      </c>
      <c r="K132" s="51">
        <f t="shared" ref="K132:K195" si="15">IF(G132&lt;&gt;0,I132/H132,0)</f>
        <v>0</v>
      </c>
    </row>
    <row r="133" spans="1:11" s="52" customFormat="1" ht="27.75" customHeight="1" x14ac:dyDescent="0.3">
      <c r="A133" s="46" t="s">
        <v>23</v>
      </c>
      <c r="B133" s="46" t="s">
        <v>23</v>
      </c>
      <c r="C133" s="47">
        <v>1113111</v>
      </c>
      <c r="D133" s="48">
        <v>9</v>
      </c>
      <c r="E133" s="49" t="s">
        <v>30</v>
      </c>
      <c r="F133" s="50">
        <v>47491004.060000002</v>
      </c>
      <c r="G133" s="50">
        <v>60023880</v>
      </c>
      <c r="H133" s="50">
        <v>40871587.899999999</v>
      </c>
      <c r="I133" s="50">
        <v>39264089.859999999</v>
      </c>
      <c r="J133" s="50">
        <f t="shared" si="14"/>
        <v>1607498.0399999991</v>
      </c>
      <c r="K133" s="51">
        <f t="shared" si="15"/>
        <v>0.96066954765904755</v>
      </c>
    </row>
    <row r="134" spans="1:11" s="15" customFormat="1" ht="27.75" customHeight="1" x14ac:dyDescent="0.3">
      <c r="A134" s="41" t="s">
        <v>21</v>
      </c>
      <c r="B134" s="41" t="s">
        <v>21</v>
      </c>
      <c r="C134" s="41" t="s">
        <v>21</v>
      </c>
      <c r="D134" s="42">
        <v>1113112</v>
      </c>
      <c r="E134" s="53" t="s">
        <v>31</v>
      </c>
      <c r="F134" s="54">
        <v>941559199.61899996</v>
      </c>
      <c r="G134" s="54">
        <v>1181437714.8095</v>
      </c>
      <c r="H134" s="54">
        <f>SUMIF($B$135:$B$141,"article",H135:H141)</f>
        <v>1587182266.9619997</v>
      </c>
      <c r="I134" s="54">
        <f>SUMIF($B$135:$B$141,"article",I135:I141)</f>
        <v>1389668835.3700001</v>
      </c>
      <c r="J134" s="54">
        <f>SUMIF($B$135:$B$141,"article",J135:J141)</f>
        <v>197513431.59200004</v>
      </c>
      <c r="K134" s="55">
        <f t="shared" si="15"/>
        <v>0.8755571835047925</v>
      </c>
    </row>
    <row r="135" spans="1:11" s="52" customFormat="1" ht="27.75" customHeight="1" x14ac:dyDescent="0.3">
      <c r="A135" s="46" t="s">
        <v>23</v>
      </c>
      <c r="B135" s="46" t="s">
        <v>23</v>
      </c>
      <c r="C135" s="47">
        <v>1113112</v>
      </c>
      <c r="D135" s="48">
        <v>1</v>
      </c>
      <c r="E135" s="49" t="s">
        <v>24</v>
      </c>
      <c r="F135" s="50">
        <v>627658849.19000006</v>
      </c>
      <c r="G135" s="50">
        <v>702357462.722</v>
      </c>
      <c r="H135" s="50">
        <v>1022530597.13</v>
      </c>
      <c r="I135" s="50">
        <v>992591849.25</v>
      </c>
      <c r="J135" s="50">
        <f t="shared" ref="J135:J141" si="16">H135-I135</f>
        <v>29938747.879999995</v>
      </c>
      <c r="K135" s="51">
        <f t="shared" si="15"/>
        <v>0.97072092711550062</v>
      </c>
    </row>
    <row r="136" spans="1:11" s="52" customFormat="1" ht="27.75" customHeight="1" x14ac:dyDescent="0.3">
      <c r="A136" s="46" t="s">
        <v>23</v>
      </c>
      <c r="B136" s="46" t="s">
        <v>23</v>
      </c>
      <c r="C136" s="47">
        <v>1113112</v>
      </c>
      <c r="D136" s="48">
        <v>2</v>
      </c>
      <c r="E136" s="49" t="s">
        <v>25</v>
      </c>
      <c r="F136" s="50">
        <v>45010309.780000001</v>
      </c>
      <c r="G136" s="50">
        <v>58846647.082500003</v>
      </c>
      <c r="H136" s="50">
        <v>124392159.64450002</v>
      </c>
      <c r="I136" s="50">
        <v>68894235.739999995</v>
      </c>
      <c r="J136" s="50">
        <f t="shared" si="16"/>
        <v>55497923.904500023</v>
      </c>
      <c r="K136" s="51">
        <f t="shared" si="15"/>
        <v>0.55384709082061623</v>
      </c>
    </row>
    <row r="137" spans="1:11" s="52" customFormat="1" ht="27.75" customHeight="1" x14ac:dyDescent="0.3">
      <c r="A137" s="46" t="s">
        <v>23</v>
      </c>
      <c r="B137" s="46" t="s">
        <v>23</v>
      </c>
      <c r="C137" s="47">
        <v>1113112</v>
      </c>
      <c r="D137" s="48">
        <v>3</v>
      </c>
      <c r="E137" s="49" t="s">
        <v>26</v>
      </c>
      <c r="F137" s="50">
        <v>67048043.740999997</v>
      </c>
      <c r="G137" s="50">
        <v>86432264.875</v>
      </c>
      <c r="H137" s="50">
        <v>212072510.48800001</v>
      </c>
      <c r="I137" s="50">
        <v>118887105.65000001</v>
      </c>
      <c r="J137" s="50">
        <f t="shared" si="16"/>
        <v>93185404.838</v>
      </c>
      <c r="K137" s="51">
        <f t="shared" si="15"/>
        <v>0.56059649304112502</v>
      </c>
    </row>
    <row r="138" spans="1:11" s="52" customFormat="1" ht="27.75" customHeight="1" x14ac:dyDescent="0.3">
      <c r="A138" s="46" t="s">
        <v>23</v>
      </c>
      <c r="B138" s="46" t="s">
        <v>23</v>
      </c>
      <c r="C138" s="47">
        <v>1113112</v>
      </c>
      <c r="D138" s="48">
        <v>4</v>
      </c>
      <c r="E138" s="49" t="s">
        <v>27</v>
      </c>
      <c r="F138" s="50">
        <v>11722733.088</v>
      </c>
      <c r="G138" s="50">
        <v>1852424</v>
      </c>
      <c r="H138" s="50">
        <v>13401718.109999999</v>
      </c>
      <c r="I138" s="50">
        <v>3001317.78</v>
      </c>
      <c r="J138" s="50">
        <f t="shared" si="16"/>
        <v>10400400.33</v>
      </c>
      <c r="K138" s="51">
        <f t="shared" si="15"/>
        <v>0.22395022454326194</v>
      </c>
    </row>
    <row r="139" spans="1:11" s="52" customFormat="1" ht="27.75" customHeight="1" x14ac:dyDescent="0.3">
      <c r="A139" s="46" t="s">
        <v>23</v>
      </c>
      <c r="B139" s="46" t="s">
        <v>23</v>
      </c>
      <c r="C139" s="47">
        <v>1113112</v>
      </c>
      <c r="D139" s="48">
        <v>5</v>
      </c>
      <c r="E139" s="49" t="s">
        <v>28</v>
      </c>
      <c r="F139" s="50">
        <v>0</v>
      </c>
      <c r="G139" s="50">
        <v>858385</v>
      </c>
      <c r="H139" s="50">
        <v>0</v>
      </c>
      <c r="I139" s="50">
        <v>0</v>
      </c>
      <c r="J139" s="50">
        <f t="shared" si="16"/>
        <v>0</v>
      </c>
      <c r="K139" s="51" t="e">
        <f t="shared" si="15"/>
        <v>#DIV/0!</v>
      </c>
    </row>
    <row r="140" spans="1:11" s="52" customFormat="1" ht="27.75" customHeight="1" x14ac:dyDescent="0.3">
      <c r="A140" s="46" t="s">
        <v>23</v>
      </c>
      <c r="B140" s="46" t="s">
        <v>23</v>
      </c>
      <c r="C140" s="47">
        <v>1113112</v>
      </c>
      <c r="D140" s="48">
        <v>7</v>
      </c>
      <c r="E140" s="49" t="s">
        <v>29</v>
      </c>
      <c r="F140" s="50">
        <v>3000000.04</v>
      </c>
      <c r="G140" s="50">
        <v>0</v>
      </c>
      <c r="H140" s="50">
        <v>0</v>
      </c>
      <c r="I140" s="50">
        <v>0</v>
      </c>
      <c r="J140" s="50">
        <f t="shared" si="16"/>
        <v>0</v>
      </c>
      <c r="K140" s="51">
        <f t="shared" si="15"/>
        <v>0</v>
      </c>
    </row>
    <row r="141" spans="1:11" s="52" customFormat="1" ht="27.75" customHeight="1" x14ac:dyDescent="0.3">
      <c r="A141" s="46" t="s">
        <v>23</v>
      </c>
      <c r="B141" s="46" t="s">
        <v>23</v>
      </c>
      <c r="C141" s="47">
        <v>1113112</v>
      </c>
      <c r="D141" s="48">
        <v>9</v>
      </c>
      <c r="E141" s="49" t="s">
        <v>30</v>
      </c>
      <c r="F141" s="50">
        <v>187119263.78</v>
      </c>
      <c r="G141" s="50">
        <v>331090531.13</v>
      </c>
      <c r="H141" s="50">
        <v>214785281.58950001</v>
      </c>
      <c r="I141" s="50">
        <v>206294326.94999999</v>
      </c>
      <c r="J141" s="50">
        <f t="shared" si="16"/>
        <v>8490954.6395000219</v>
      </c>
      <c r="K141" s="51">
        <f t="shared" si="15"/>
        <v>0.96046770720664176</v>
      </c>
    </row>
    <row r="142" spans="1:11" s="15" customFormat="1" ht="27.75" customHeight="1" x14ac:dyDescent="0.3">
      <c r="A142" s="63" t="s">
        <v>21</v>
      </c>
      <c r="B142" s="63" t="s">
        <v>21</v>
      </c>
      <c r="C142" s="63" t="s">
        <v>21</v>
      </c>
      <c r="D142" s="42">
        <v>1113113</v>
      </c>
      <c r="E142" s="64" t="s">
        <v>48</v>
      </c>
      <c r="F142" s="54">
        <v>130071764.52000001</v>
      </c>
      <c r="G142" s="54">
        <v>129525476.09999999</v>
      </c>
      <c r="H142" s="54">
        <f>SUMIF($B$143:$B$149,"article",H143:H149)</f>
        <v>184463821.5645</v>
      </c>
      <c r="I142" s="54">
        <f>SUMIF($B$143:$B$149,"article",I143:I149)</f>
        <v>182387229.62</v>
      </c>
      <c r="J142" s="54">
        <f>SUMIF($B$143:$B$149,"article",J143:J149)</f>
        <v>2076591.9444999807</v>
      </c>
      <c r="K142" s="55">
        <f t="shared" si="15"/>
        <v>0.98874255164569547</v>
      </c>
    </row>
    <row r="143" spans="1:11" s="52" customFormat="1" ht="27.75" customHeight="1" x14ac:dyDescent="0.3">
      <c r="A143" s="46" t="s">
        <v>23</v>
      </c>
      <c r="B143" s="46" t="s">
        <v>23</v>
      </c>
      <c r="C143" s="47">
        <v>1113113</v>
      </c>
      <c r="D143" s="48">
        <v>1</v>
      </c>
      <c r="E143" s="49" t="s">
        <v>24</v>
      </c>
      <c r="F143" s="50">
        <v>94623180.480000004</v>
      </c>
      <c r="G143" s="50">
        <v>110702009.61999999</v>
      </c>
      <c r="H143" s="50">
        <v>157139195.56</v>
      </c>
      <c r="I143" s="50">
        <v>155905749.98000002</v>
      </c>
      <c r="J143" s="50">
        <f t="shared" ref="J143:J149" si="17">H143-I143</f>
        <v>1233445.5799999833</v>
      </c>
      <c r="K143" s="51">
        <f t="shared" si="15"/>
        <v>0.99215061795623727</v>
      </c>
    </row>
    <row r="144" spans="1:11" s="52" customFormat="1" ht="27.75" customHeight="1" x14ac:dyDescent="0.3">
      <c r="A144" s="46" t="s">
        <v>23</v>
      </c>
      <c r="B144" s="46" t="s">
        <v>23</v>
      </c>
      <c r="C144" s="47">
        <v>1113113</v>
      </c>
      <c r="D144" s="48">
        <v>2</v>
      </c>
      <c r="E144" s="49" t="s">
        <v>25</v>
      </c>
      <c r="F144" s="50">
        <v>35448584.039999999</v>
      </c>
      <c r="G144" s="50">
        <v>18823466.48</v>
      </c>
      <c r="H144" s="50">
        <v>27324626.004499994</v>
      </c>
      <c r="I144" s="50">
        <v>26481479.639999997</v>
      </c>
      <c r="J144" s="50">
        <f t="shared" si="17"/>
        <v>843146.36449999735</v>
      </c>
      <c r="K144" s="51">
        <f t="shared" si="15"/>
        <v>0.96914335206779623</v>
      </c>
    </row>
    <row r="145" spans="1:11" s="52" customFormat="1" ht="27.75" customHeight="1" x14ac:dyDescent="0.3">
      <c r="A145" s="46" t="s">
        <v>23</v>
      </c>
      <c r="B145" s="46" t="s">
        <v>23</v>
      </c>
      <c r="C145" s="47">
        <v>1113113</v>
      </c>
      <c r="D145" s="48">
        <v>3</v>
      </c>
      <c r="E145" s="49" t="s">
        <v>26</v>
      </c>
      <c r="F145" s="50">
        <v>0</v>
      </c>
      <c r="G145" s="50">
        <v>0</v>
      </c>
      <c r="H145" s="50">
        <v>0</v>
      </c>
      <c r="I145" s="50">
        <v>0</v>
      </c>
      <c r="J145" s="50">
        <f t="shared" si="17"/>
        <v>0</v>
      </c>
      <c r="K145" s="51">
        <f t="shared" si="15"/>
        <v>0</v>
      </c>
    </row>
    <row r="146" spans="1:11" s="52" customFormat="1" ht="27.75" customHeight="1" x14ac:dyDescent="0.3">
      <c r="A146" s="46" t="s">
        <v>23</v>
      </c>
      <c r="B146" s="46" t="s">
        <v>23</v>
      </c>
      <c r="C146" s="47">
        <v>1113113</v>
      </c>
      <c r="D146" s="48">
        <v>4</v>
      </c>
      <c r="E146" s="49" t="s">
        <v>27</v>
      </c>
      <c r="F146" s="50">
        <v>0</v>
      </c>
      <c r="G146" s="50">
        <v>0</v>
      </c>
      <c r="H146" s="50">
        <v>0</v>
      </c>
      <c r="I146" s="50">
        <v>0</v>
      </c>
      <c r="J146" s="50">
        <f t="shared" si="17"/>
        <v>0</v>
      </c>
      <c r="K146" s="51">
        <f t="shared" si="15"/>
        <v>0</v>
      </c>
    </row>
    <row r="147" spans="1:11" s="52" customFormat="1" ht="27.75" customHeight="1" x14ac:dyDescent="0.3">
      <c r="A147" s="46" t="s">
        <v>23</v>
      </c>
      <c r="B147" s="46" t="s">
        <v>23</v>
      </c>
      <c r="C147" s="47">
        <v>1113113</v>
      </c>
      <c r="D147" s="48">
        <v>5</v>
      </c>
      <c r="E147" s="49" t="s">
        <v>28</v>
      </c>
      <c r="F147" s="50">
        <v>0</v>
      </c>
      <c r="G147" s="50">
        <v>0</v>
      </c>
      <c r="H147" s="50">
        <v>0</v>
      </c>
      <c r="I147" s="50">
        <v>0</v>
      </c>
      <c r="J147" s="50">
        <f t="shared" si="17"/>
        <v>0</v>
      </c>
      <c r="K147" s="51">
        <f t="shared" si="15"/>
        <v>0</v>
      </c>
    </row>
    <row r="148" spans="1:11" s="52" customFormat="1" ht="27.75" customHeight="1" x14ac:dyDescent="0.3">
      <c r="A148" s="46" t="s">
        <v>23</v>
      </c>
      <c r="B148" s="46" t="s">
        <v>23</v>
      </c>
      <c r="C148" s="47">
        <v>1113113</v>
      </c>
      <c r="D148" s="48">
        <v>7</v>
      </c>
      <c r="E148" s="49" t="s">
        <v>29</v>
      </c>
      <c r="F148" s="50">
        <v>0</v>
      </c>
      <c r="G148" s="50">
        <v>0</v>
      </c>
      <c r="H148" s="50">
        <v>0</v>
      </c>
      <c r="I148" s="50">
        <v>0</v>
      </c>
      <c r="J148" s="50">
        <f t="shared" si="17"/>
        <v>0</v>
      </c>
      <c r="K148" s="51">
        <f t="shared" si="15"/>
        <v>0</v>
      </c>
    </row>
    <row r="149" spans="1:11" s="52" customFormat="1" ht="27.75" customHeight="1" x14ac:dyDescent="0.3">
      <c r="A149" s="46" t="s">
        <v>23</v>
      </c>
      <c r="B149" s="46" t="s">
        <v>23</v>
      </c>
      <c r="C149" s="47">
        <v>1113113</v>
      </c>
      <c r="D149" s="48">
        <v>9</v>
      </c>
      <c r="E149" s="49" t="s">
        <v>30</v>
      </c>
      <c r="F149" s="50">
        <v>0</v>
      </c>
      <c r="G149" s="50">
        <v>0</v>
      </c>
      <c r="H149" s="50">
        <v>0</v>
      </c>
      <c r="I149" s="50">
        <v>0</v>
      </c>
      <c r="J149" s="50">
        <f t="shared" si="17"/>
        <v>0</v>
      </c>
      <c r="K149" s="51">
        <f t="shared" si="15"/>
        <v>0</v>
      </c>
    </row>
    <row r="150" spans="1:11" s="15" customFormat="1" ht="27.75" customHeight="1" x14ac:dyDescent="0.3">
      <c r="A150" s="41" t="s">
        <v>21</v>
      </c>
      <c r="B150" s="41" t="s">
        <v>21</v>
      </c>
      <c r="C150" s="41" t="s">
        <v>21</v>
      </c>
      <c r="D150" s="42">
        <v>1113114</v>
      </c>
      <c r="E150" s="53" t="s">
        <v>49</v>
      </c>
      <c r="F150" s="54">
        <v>77999999.700000003</v>
      </c>
      <c r="G150" s="54">
        <v>79988977.209999993</v>
      </c>
      <c r="H150" s="54">
        <f>SUMIF($B$151:$B$157,"article",H151:H157)</f>
        <v>113824628.233</v>
      </c>
      <c r="I150" s="54">
        <f>SUMIF($B$151:$B$157,"article",I151:I157)</f>
        <v>113224201.95999999</v>
      </c>
      <c r="J150" s="54">
        <f>SUMIF($B$151:$B$157,"article",J151:J157)</f>
        <v>600426.27300000191</v>
      </c>
      <c r="K150" s="55">
        <f t="shared" si="15"/>
        <v>0.99472498805995724</v>
      </c>
    </row>
    <row r="151" spans="1:11" s="52" customFormat="1" ht="27.75" customHeight="1" x14ac:dyDescent="0.3">
      <c r="A151" s="46" t="s">
        <v>23</v>
      </c>
      <c r="B151" s="46" t="s">
        <v>23</v>
      </c>
      <c r="C151" s="47">
        <v>1113114</v>
      </c>
      <c r="D151" s="48">
        <v>1</v>
      </c>
      <c r="E151" s="49" t="s">
        <v>24</v>
      </c>
      <c r="F151" s="50">
        <v>54450445</v>
      </c>
      <c r="G151" s="50">
        <v>54451160.409999996</v>
      </c>
      <c r="H151" s="50">
        <v>76140875.209999993</v>
      </c>
      <c r="I151" s="50">
        <v>75866630.659999996</v>
      </c>
      <c r="J151" s="50">
        <f t="shared" ref="J151:J157" si="18">H151-I151</f>
        <v>274244.54999999702</v>
      </c>
      <c r="K151" s="51">
        <f t="shared" si="15"/>
        <v>0.99639819546014385</v>
      </c>
    </row>
    <row r="152" spans="1:11" s="52" customFormat="1" ht="27.75" customHeight="1" x14ac:dyDescent="0.3">
      <c r="A152" s="46" t="s">
        <v>23</v>
      </c>
      <c r="B152" s="46" t="s">
        <v>23</v>
      </c>
      <c r="C152" s="47">
        <v>1113114</v>
      </c>
      <c r="D152" s="48">
        <v>2</v>
      </c>
      <c r="E152" s="49" t="s">
        <v>25</v>
      </c>
      <c r="F152" s="50">
        <v>23549554.699999999</v>
      </c>
      <c r="G152" s="50">
        <v>25537816.799999997</v>
      </c>
      <c r="H152" s="50">
        <v>37683753.023000002</v>
      </c>
      <c r="I152" s="50">
        <v>37357571.299999997</v>
      </c>
      <c r="J152" s="50">
        <f t="shared" si="18"/>
        <v>326181.72300000489</v>
      </c>
      <c r="K152" s="51">
        <f t="shared" si="15"/>
        <v>0.99134423466789723</v>
      </c>
    </row>
    <row r="153" spans="1:11" s="52" customFormat="1" ht="27.75" customHeight="1" x14ac:dyDescent="0.3">
      <c r="A153" s="46" t="s">
        <v>23</v>
      </c>
      <c r="B153" s="46" t="s">
        <v>23</v>
      </c>
      <c r="C153" s="47">
        <v>1113114</v>
      </c>
      <c r="D153" s="48">
        <v>3</v>
      </c>
      <c r="E153" s="49" t="s">
        <v>26</v>
      </c>
      <c r="F153" s="50">
        <v>0</v>
      </c>
      <c r="G153" s="50">
        <v>0</v>
      </c>
      <c r="H153" s="50">
        <v>0</v>
      </c>
      <c r="I153" s="50">
        <v>0</v>
      </c>
      <c r="J153" s="50">
        <f t="shared" si="18"/>
        <v>0</v>
      </c>
      <c r="K153" s="51">
        <f t="shared" si="15"/>
        <v>0</v>
      </c>
    </row>
    <row r="154" spans="1:11" s="52" customFormat="1" ht="27.75" customHeight="1" x14ac:dyDescent="0.3">
      <c r="A154" s="46" t="s">
        <v>23</v>
      </c>
      <c r="B154" s="46" t="s">
        <v>23</v>
      </c>
      <c r="C154" s="47">
        <v>1113114</v>
      </c>
      <c r="D154" s="48">
        <v>4</v>
      </c>
      <c r="E154" s="49" t="s">
        <v>27</v>
      </c>
      <c r="F154" s="50">
        <v>0</v>
      </c>
      <c r="G154" s="50">
        <v>0</v>
      </c>
      <c r="H154" s="50">
        <v>0</v>
      </c>
      <c r="I154" s="50">
        <v>0</v>
      </c>
      <c r="J154" s="50">
        <f t="shared" si="18"/>
        <v>0</v>
      </c>
      <c r="K154" s="51">
        <f t="shared" si="15"/>
        <v>0</v>
      </c>
    </row>
    <row r="155" spans="1:11" s="52" customFormat="1" ht="27.75" customHeight="1" x14ac:dyDescent="0.3">
      <c r="A155" s="46" t="s">
        <v>23</v>
      </c>
      <c r="B155" s="46" t="s">
        <v>23</v>
      </c>
      <c r="C155" s="47">
        <v>1113114</v>
      </c>
      <c r="D155" s="48">
        <v>5</v>
      </c>
      <c r="E155" s="49" t="s">
        <v>28</v>
      </c>
      <c r="F155" s="50">
        <v>0</v>
      </c>
      <c r="G155" s="50">
        <v>0</v>
      </c>
      <c r="H155" s="50">
        <v>0</v>
      </c>
      <c r="I155" s="50">
        <v>0</v>
      </c>
      <c r="J155" s="50">
        <f t="shared" si="18"/>
        <v>0</v>
      </c>
      <c r="K155" s="51">
        <f t="shared" si="15"/>
        <v>0</v>
      </c>
    </row>
    <row r="156" spans="1:11" s="52" customFormat="1" ht="27.75" customHeight="1" x14ac:dyDescent="0.3">
      <c r="A156" s="46" t="s">
        <v>23</v>
      </c>
      <c r="B156" s="46" t="s">
        <v>23</v>
      </c>
      <c r="C156" s="47">
        <v>1113114</v>
      </c>
      <c r="D156" s="48">
        <v>7</v>
      </c>
      <c r="E156" s="49" t="s">
        <v>29</v>
      </c>
      <c r="F156" s="50">
        <v>0</v>
      </c>
      <c r="G156" s="50">
        <v>0</v>
      </c>
      <c r="H156" s="50">
        <v>0</v>
      </c>
      <c r="I156" s="50">
        <v>0</v>
      </c>
      <c r="J156" s="50">
        <f t="shared" si="18"/>
        <v>0</v>
      </c>
      <c r="K156" s="51">
        <f t="shared" si="15"/>
        <v>0</v>
      </c>
    </row>
    <row r="157" spans="1:11" s="52" customFormat="1" ht="27.75" customHeight="1" x14ac:dyDescent="0.3">
      <c r="A157" s="46" t="s">
        <v>23</v>
      </c>
      <c r="B157" s="46" t="s">
        <v>23</v>
      </c>
      <c r="C157" s="47">
        <v>1113114</v>
      </c>
      <c r="D157" s="48">
        <v>9</v>
      </c>
      <c r="E157" s="49" t="s">
        <v>30</v>
      </c>
      <c r="F157" s="50">
        <v>0</v>
      </c>
      <c r="G157" s="50">
        <v>0</v>
      </c>
      <c r="H157" s="50">
        <v>0</v>
      </c>
      <c r="I157" s="50">
        <v>0</v>
      </c>
      <c r="J157" s="50">
        <f t="shared" si="18"/>
        <v>0</v>
      </c>
      <c r="K157" s="51">
        <f t="shared" si="15"/>
        <v>0</v>
      </c>
    </row>
    <row r="158" spans="1:11" s="15" customFormat="1" ht="27.75" customHeight="1" x14ac:dyDescent="0.3">
      <c r="A158" s="41" t="s">
        <v>21</v>
      </c>
      <c r="B158" s="41" t="s">
        <v>21</v>
      </c>
      <c r="C158" s="41" t="s">
        <v>21</v>
      </c>
      <c r="D158" s="42">
        <v>1113116</v>
      </c>
      <c r="E158" s="64" t="s">
        <v>50</v>
      </c>
      <c r="F158" s="54">
        <v>12018583.879999999</v>
      </c>
      <c r="G158" s="54">
        <v>0</v>
      </c>
      <c r="H158" s="54">
        <f>SUMIF($B$159:$B$161,"article",H159:H161)</f>
        <v>0</v>
      </c>
      <c r="I158" s="54">
        <f>SUMIF($B$159:$B$161,"article",I159:I161)</f>
        <v>0</v>
      </c>
      <c r="J158" s="54">
        <f>SUMIF($B$159:$B$161,"article",J159:J161)</f>
        <v>0</v>
      </c>
      <c r="K158" s="55">
        <f t="shared" si="15"/>
        <v>0</v>
      </c>
    </row>
    <row r="159" spans="1:11" s="52" customFormat="1" ht="27.75" customHeight="1" x14ac:dyDescent="0.3">
      <c r="A159" s="46" t="s">
        <v>23</v>
      </c>
      <c r="B159" s="46" t="s">
        <v>23</v>
      </c>
      <c r="C159" s="47">
        <v>1113116</v>
      </c>
      <c r="D159" s="48">
        <v>1</v>
      </c>
      <c r="E159" s="49" t="s">
        <v>24</v>
      </c>
      <c r="F159" s="50">
        <v>8128879.919999999</v>
      </c>
      <c r="G159" s="50">
        <v>0</v>
      </c>
      <c r="H159" s="50">
        <v>0</v>
      </c>
      <c r="I159" s="50">
        <v>0</v>
      </c>
      <c r="J159" s="50">
        <f>H159-I159</f>
        <v>0</v>
      </c>
      <c r="K159" s="51">
        <f t="shared" si="15"/>
        <v>0</v>
      </c>
    </row>
    <row r="160" spans="1:11" s="52" customFormat="1" ht="27.75" customHeight="1" x14ac:dyDescent="0.3">
      <c r="A160" s="46" t="s">
        <v>23</v>
      </c>
      <c r="B160" s="46" t="s">
        <v>23</v>
      </c>
      <c r="C160" s="47">
        <v>1113116</v>
      </c>
      <c r="D160" s="48">
        <v>2</v>
      </c>
      <c r="E160" s="49" t="s">
        <v>25</v>
      </c>
      <c r="F160" s="50">
        <v>3889703.96</v>
      </c>
      <c r="G160" s="50">
        <v>0</v>
      </c>
      <c r="H160" s="50">
        <v>0</v>
      </c>
      <c r="I160" s="50">
        <v>0</v>
      </c>
      <c r="J160" s="50">
        <f>H160-I160</f>
        <v>0</v>
      </c>
      <c r="K160" s="51">
        <f t="shared" si="15"/>
        <v>0</v>
      </c>
    </row>
    <row r="161" spans="1:11" s="52" customFormat="1" ht="27.75" customHeight="1" x14ac:dyDescent="0.3">
      <c r="A161" s="46" t="s">
        <v>23</v>
      </c>
      <c r="B161" s="46" t="s">
        <v>23</v>
      </c>
      <c r="C161" s="47">
        <v>1113116</v>
      </c>
      <c r="D161" s="48">
        <v>7</v>
      </c>
      <c r="E161" s="49" t="s">
        <v>29</v>
      </c>
      <c r="F161" s="50">
        <v>0</v>
      </c>
      <c r="G161" s="50">
        <v>0</v>
      </c>
      <c r="H161" s="50">
        <v>0</v>
      </c>
      <c r="I161" s="50">
        <v>0</v>
      </c>
      <c r="J161" s="50">
        <f>H161-I161</f>
        <v>0</v>
      </c>
      <c r="K161" s="51">
        <f t="shared" si="15"/>
        <v>0</v>
      </c>
    </row>
    <row r="162" spans="1:11" s="15" customFormat="1" ht="27.75" customHeight="1" x14ac:dyDescent="0.3">
      <c r="A162" s="41" t="s">
        <v>21</v>
      </c>
      <c r="B162" s="41" t="s">
        <v>21</v>
      </c>
      <c r="C162" s="41" t="s">
        <v>21</v>
      </c>
      <c r="D162" s="42">
        <v>1113117</v>
      </c>
      <c r="E162" s="64" t="s">
        <v>51</v>
      </c>
      <c r="F162" s="54">
        <v>16822146</v>
      </c>
      <c r="G162" s="54">
        <v>16976489.649999999</v>
      </c>
      <c r="H162" s="54">
        <f>SUMIF($B$163:$B$165,"article",H163:H165)</f>
        <v>30197265.655500002</v>
      </c>
      <c r="I162" s="54">
        <f>SUMIF($B$163:$B$165,"article",I163:I165)</f>
        <v>24887324.609999999</v>
      </c>
      <c r="J162" s="54">
        <f>SUMIF($B$163:$B$165,"article",J163:J165)</f>
        <v>5309941.0455000028</v>
      </c>
      <c r="K162" s="55">
        <f t="shared" si="15"/>
        <v>0.82415821663863553</v>
      </c>
    </row>
    <row r="163" spans="1:11" s="52" customFormat="1" ht="27.75" customHeight="1" x14ac:dyDescent="0.3">
      <c r="A163" s="46" t="s">
        <v>23</v>
      </c>
      <c r="B163" s="46" t="s">
        <v>23</v>
      </c>
      <c r="C163" s="47">
        <v>1113117</v>
      </c>
      <c r="D163" s="48">
        <v>1</v>
      </c>
      <c r="E163" s="49" t="s">
        <v>24</v>
      </c>
      <c r="F163" s="50">
        <v>8693898</v>
      </c>
      <c r="G163" s="50">
        <v>9660487.25</v>
      </c>
      <c r="H163" s="50">
        <v>12524299</v>
      </c>
      <c r="I163" s="50">
        <v>12053725</v>
      </c>
      <c r="J163" s="50">
        <f>H163-I163</f>
        <v>470574</v>
      </c>
      <c r="K163" s="51">
        <f t="shared" si="15"/>
        <v>0.96242711867546438</v>
      </c>
    </row>
    <row r="164" spans="1:11" s="52" customFormat="1" ht="27.75" customHeight="1" x14ac:dyDescent="0.3">
      <c r="A164" s="46" t="s">
        <v>23</v>
      </c>
      <c r="B164" s="46" t="s">
        <v>23</v>
      </c>
      <c r="C164" s="47">
        <v>1113117</v>
      </c>
      <c r="D164" s="48">
        <v>2</v>
      </c>
      <c r="E164" s="49" t="s">
        <v>25</v>
      </c>
      <c r="F164" s="50">
        <v>8128248</v>
      </c>
      <c r="G164" s="50">
        <v>7316002.4000000004</v>
      </c>
      <c r="H164" s="50">
        <v>17672966.655500002</v>
      </c>
      <c r="I164" s="50">
        <v>12833599.609999999</v>
      </c>
      <c r="J164" s="50">
        <f>H164-I164</f>
        <v>4839367.0455000028</v>
      </c>
      <c r="K164" s="51">
        <f t="shared" si="15"/>
        <v>0.7261712116684188</v>
      </c>
    </row>
    <row r="165" spans="1:11" s="52" customFormat="1" ht="27.75" customHeight="1" x14ac:dyDescent="0.3">
      <c r="A165" s="46" t="s">
        <v>23</v>
      </c>
      <c r="B165" s="46" t="s">
        <v>23</v>
      </c>
      <c r="C165" s="47">
        <v>1113117</v>
      </c>
      <c r="D165" s="48">
        <v>7</v>
      </c>
      <c r="E165" s="49" t="s">
        <v>29</v>
      </c>
      <c r="F165" s="50">
        <v>0</v>
      </c>
      <c r="G165" s="50">
        <v>0</v>
      </c>
      <c r="H165" s="50">
        <v>0</v>
      </c>
      <c r="I165" s="50">
        <v>0</v>
      </c>
      <c r="J165" s="50">
        <f>H165-I165</f>
        <v>0</v>
      </c>
      <c r="K165" s="51">
        <f t="shared" si="15"/>
        <v>0</v>
      </c>
    </row>
    <row r="166" spans="1:11" s="15" customFormat="1" ht="27.75" customHeight="1" x14ac:dyDescent="0.3">
      <c r="A166" s="41" t="s">
        <v>16</v>
      </c>
      <c r="B166" s="41" t="s">
        <v>16</v>
      </c>
      <c r="C166" s="41" t="s">
        <v>16</v>
      </c>
      <c r="D166" s="58">
        <v>1114</v>
      </c>
      <c r="E166" s="59" t="s">
        <v>52</v>
      </c>
      <c r="F166" s="60">
        <v>1088083961.8190002</v>
      </c>
      <c r="G166" s="60">
        <v>1403665872.7605002</v>
      </c>
      <c r="H166" s="60">
        <f>SUMIF($B$167:$B$239,"chap",H167:H239)</f>
        <v>2340178717.4844999</v>
      </c>
      <c r="I166" s="60">
        <f>SUMIF($B$167:$B$239,"chap",I167:I239)</f>
        <v>2170980692.4899998</v>
      </c>
      <c r="J166" s="60">
        <f>SUMIF($B$167:$B$239,"chap",J167:J239)</f>
        <v>169198024.99450019</v>
      </c>
      <c r="K166" s="61">
        <f t="shared" si="15"/>
        <v>0.92769867372506742</v>
      </c>
    </row>
    <row r="167" spans="1:11" s="40" customFormat="1" ht="27.75" customHeight="1" x14ac:dyDescent="0.3">
      <c r="A167" s="35" t="s">
        <v>19</v>
      </c>
      <c r="B167" s="35" t="s">
        <v>19</v>
      </c>
      <c r="C167" s="35" t="s">
        <v>19</v>
      </c>
      <c r="D167" s="36">
        <v>11141</v>
      </c>
      <c r="E167" s="37" t="s">
        <v>20</v>
      </c>
      <c r="F167" s="38">
        <v>1088083961.8190002</v>
      </c>
      <c r="G167" s="38">
        <v>1403665872.7605002</v>
      </c>
      <c r="H167" s="38">
        <f>SUMIF($B$168:$B$239,"section",H168:H239)</f>
        <v>2340178717.4844999</v>
      </c>
      <c r="I167" s="38">
        <f>SUMIF($B$168:$B$239,"section",I168:I239)</f>
        <v>2170980692.4899998</v>
      </c>
      <c r="J167" s="38">
        <f>SUMIF($B$168:$B$239,"section",J168:J239)</f>
        <v>169198024.99450019</v>
      </c>
      <c r="K167" s="39">
        <f t="shared" si="15"/>
        <v>0.92769867372506742</v>
      </c>
    </row>
    <row r="168" spans="1:11" s="15" customFormat="1" ht="27.75" customHeight="1" x14ac:dyDescent="0.3">
      <c r="A168" s="63" t="s">
        <v>21</v>
      </c>
      <c r="B168" s="63" t="s">
        <v>21</v>
      </c>
      <c r="C168" s="63" t="s">
        <v>21</v>
      </c>
      <c r="D168" s="42">
        <v>1114111</v>
      </c>
      <c r="E168" s="53" t="s">
        <v>22</v>
      </c>
      <c r="F168" s="54">
        <v>58255423.912</v>
      </c>
      <c r="G168" s="54">
        <v>58261178.302000009</v>
      </c>
      <c r="H168" s="54">
        <f>SUMIF($B$169:$B$175,"article",H169:H175)</f>
        <v>73523130.079999998</v>
      </c>
      <c r="I168" s="54">
        <f>SUMIF($B$169:$B$175,"article",I169:I175)</f>
        <v>58618880.009999998</v>
      </c>
      <c r="J168" s="54">
        <f>SUMIF($B$169:$B$175,"article",J169:J175)</f>
        <v>14904250.069999997</v>
      </c>
      <c r="K168" s="55">
        <f t="shared" si="15"/>
        <v>0.79728488091049998</v>
      </c>
    </row>
    <row r="169" spans="1:11" s="52" customFormat="1" ht="27.75" customHeight="1" x14ac:dyDescent="0.3">
      <c r="A169" s="46" t="s">
        <v>23</v>
      </c>
      <c r="B169" s="46" t="s">
        <v>23</v>
      </c>
      <c r="C169" s="47">
        <v>1114111</v>
      </c>
      <c r="D169" s="48">
        <v>1</v>
      </c>
      <c r="E169" s="49" t="s">
        <v>24</v>
      </c>
      <c r="F169" s="50">
        <v>41257058.039999999</v>
      </c>
      <c r="G169" s="50">
        <v>41155638.892000005</v>
      </c>
      <c r="H169" s="50">
        <v>54823189.999999993</v>
      </c>
      <c r="I169" s="50">
        <v>47022352.299999997</v>
      </c>
      <c r="J169" s="50">
        <f t="shared" ref="J169:J175" si="19">H169-I169</f>
        <v>7800837.6999999955</v>
      </c>
      <c r="K169" s="51">
        <f t="shared" si="15"/>
        <v>0.85770916103203776</v>
      </c>
    </row>
    <row r="170" spans="1:11" s="52" customFormat="1" ht="27.75" customHeight="1" x14ac:dyDescent="0.3">
      <c r="A170" s="46" t="s">
        <v>23</v>
      </c>
      <c r="B170" s="46" t="s">
        <v>23</v>
      </c>
      <c r="C170" s="47">
        <v>1114111</v>
      </c>
      <c r="D170" s="48">
        <v>2</v>
      </c>
      <c r="E170" s="49" t="s">
        <v>25</v>
      </c>
      <c r="F170" s="50">
        <v>6175007.9960000003</v>
      </c>
      <c r="G170" s="50">
        <v>6119304.96</v>
      </c>
      <c r="H170" s="50">
        <v>4481745.3234999999</v>
      </c>
      <c r="I170" s="50">
        <v>5880572.71</v>
      </c>
      <c r="J170" s="50">
        <f t="shared" si="19"/>
        <v>-1398827.3865</v>
      </c>
      <c r="K170" s="51">
        <f t="shared" si="15"/>
        <v>1.312116661151016</v>
      </c>
    </row>
    <row r="171" spans="1:11" s="52" customFormat="1" ht="27.75" customHeight="1" x14ac:dyDescent="0.3">
      <c r="A171" s="46" t="s">
        <v>23</v>
      </c>
      <c r="B171" s="46" t="s">
        <v>23</v>
      </c>
      <c r="C171" s="47">
        <v>1114111</v>
      </c>
      <c r="D171" s="48">
        <v>3</v>
      </c>
      <c r="E171" s="49" t="s">
        <v>26</v>
      </c>
      <c r="F171" s="50">
        <v>2972422.8</v>
      </c>
      <c r="G171" s="50">
        <v>2986234.45</v>
      </c>
      <c r="H171" s="50">
        <v>10087478.056500001</v>
      </c>
      <c r="I171" s="50">
        <v>2861088</v>
      </c>
      <c r="J171" s="50">
        <f t="shared" si="19"/>
        <v>7226390.0565000009</v>
      </c>
      <c r="K171" s="51">
        <f t="shared" si="15"/>
        <v>0.28362768017685253</v>
      </c>
    </row>
    <row r="172" spans="1:11" s="52" customFormat="1" ht="27.75" customHeight="1" x14ac:dyDescent="0.3">
      <c r="A172" s="46" t="s">
        <v>23</v>
      </c>
      <c r="B172" s="46" t="s">
        <v>23</v>
      </c>
      <c r="C172" s="47">
        <v>1114111</v>
      </c>
      <c r="D172" s="48">
        <v>4</v>
      </c>
      <c r="E172" s="49" t="s">
        <v>27</v>
      </c>
      <c r="F172" s="50">
        <v>7150455.4760000007</v>
      </c>
      <c r="G172" s="50">
        <v>7000000</v>
      </c>
      <c r="H172" s="50">
        <v>2505716.6999999997</v>
      </c>
      <c r="I172" s="50">
        <v>2321968</v>
      </c>
      <c r="J172" s="50">
        <f t="shared" si="19"/>
        <v>183748.69999999972</v>
      </c>
      <c r="K172" s="51">
        <f t="shared" si="15"/>
        <v>0.92666820634591307</v>
      </c>
    </row>
    <row r="173" spans="1:11" s="52" customFormat="1" ht="27.75" customHeight="1" x14ac:dyDescent="0.3">
      <c r="A173" s="46" t="s">
        <v>23</v>
      </c>
      <c r="B173" s="46" t="s">
        <v>23</v>
      </c>
      <c r="C173" s="47">
        <v>1114111</v>
      </c>
      <c r="D173" s="48">
        <v>5</v>
      </c>
      <c r="E173" s="49" t="s">
        <v>28</v>
      </c>
      <c r="F173" s="50">
        <v>0</v>
      </c>
      <c r="G173" s="50">
        <v>0</v>
      </c>
      <c r="H173" s="50">
        <v>0</v>
      </c>
      <c r="I173" s="50">
        <v>0</v>
      </c>
      <c r="J173" s="50">
        <f t="shared" si="19"/>
        <v>0</v>
      </c>
      <c r="K173" s="51">
        <f t="shared" si="15"/>
        <v>0</v>
      </c>
    </row>
    <row r="174" spans="1:11" s="52" customFormat="1" ht="27.75" customHeight="1" x14ac:dyDescent="0.3">
      <c r="A174" s="46" t="s">
        <v>23</v>
      </c>
      <c r="B174" s="46" t="s">
        <v>23</v>
      </c>
      <c r="C174" s="47">
        <v>1114111</v>
      </c>
      <c r="D174" s="48">
        <v>7</v>
      </c>
      <c r="E174" s="49" t="s">
        <v>29</v>
      </c>
      <c r="F174" s="50">
        <v>700475.76</v>
      </c>
      <c r="G174" s="50">
        <v>0</v>
      </c>
      <c r="H174" s="50">
        <v>0</v>
      </c>
      <c r="I174" s="50">
        <v>0</v>
      </c>
      <c r="J174" s="50">
        <f t="shared" si="19"/>
        <v>0</v>
      </c>
      <c r="K174" s="51">
        <f t="shared" si="15"/>
        <v>0</v>
      </c>
    </row>
    <row r="175" spans="1:11" s="52" customFormat="1" ht="27.75" customHeight="1" x14ac:dyDescent="0.3">
      <c r="A175" s="46" t="s">
        <v>23</v>
      </c>
      <c r="B175" s="46" t="s">
        <v>23</v>
      </c>
      <c r="C175" s="47">
        <v>1114111</v>
      </c>
      <c r="D175" s="48">
        <v>9</v>
      </c>
      <c r="E175" s="49" t="s">
        <v>30</v>
      </c>
      <c r="F175" s="50">
        <v>3.8400000000256114</v>
      </c>
      <c r="G175" s="50">
        <v>1000000</v>
      </c>
      <c r="H175" s="50">
        <v>1624999.9999999998</v>
      </c>
      <c r="I175" s="50">
        <v>532899</v>
      </c>
      <c r="J175" s="50">
        <f t="shared" si="19"/>
        <v>1092100.9999999998</v>
      </c>
      <c r="K175" s="51">
        <f t="shared" si="15"/>
        <v>0.32793784615384619</v>
      </c>
    </row>
    <row r="176" spans="1:11" s="15" customFormat="1" ht="27.75" customHeight="1" x14ac:dyDescent="0.3">
      <c r="A176" s="63" t="s">
        <v>21</v>
      </c>
      <c r="B176" s="63" t="s">
        <v>21</v>
      </c>
      <c r="C176" s="63" t="s">
        <v>21</v>
      </c>
      <c r="D176" s="42">
        <v>1114112</v>
      </c>
      <c r="E176" s="53" t="s">
        <v>31</v>
      </c>
      <c r="F176" s="54">
        <v>562984671.67500007</v>
      </c>
      <c r="G176" s="54">
        <v>571474594.02899992</v>
      </c>
      <c r="H176" s="54">
        <f>SUMIF($B$177:$B$183,"article",H177:H183)</f>
        <v>1146422257.1890001</v>
      </c>
      <c r="I176" s="54">
        <f>SUMIF($B$177:$B$183,"article",I177:I183)</f>
        <v>1045227146.1600001</v>
      </c>
      <c r="J176" s="54">
        <f>SUMIF($B$177:$B$183,"article",J177:J183)</f>
        <v>101195111.02900013</v>
      </c>
      <c r="K176" s="55">
        <f t="shared" si="15"/>
        <v>0.91172963504989157</v>
      </c>
    </row>
    <row r="177" spans="1:11" s="52" customFormat="1" ht="27.75" customHeight="1" x14ac:dyDescent="0.3">
      <c r="A177" s="46" t="s">
        <v>23</v>
      </c>
      <c r="B177" s="46" t="s">
        <v>23</v>
      </c>
      <c r="C177" s="47">
        <v>1114112</v>
      </c>
      <c r="D177" s="48">
        <v>1</v>
      </c>
      <c r="E177" s="49" t="s">
        <v>24</v>
      </c>
      <c r="F177" s="50">
        <v>402492485.07999992</v>
      </c>
      <c r="G177" s="50">
        <v>422681636.04399991</v>
      </c>
      <c r="H177" s="50">
        <v>930109200.05000019</v>
      </c>
      <c r="I177" s="50">
        <v>855946331.92000008</v>
      </c>
      <c r="J177" s="50">
        <f t="shared" ref="J177:J183" si="20">H177-I177</f>
        <v>74162868.130000114</v>
      </c>
      <c r="K177" s="51">
        <f t="shared" si="15"/>
        <v>0.92026434301906346</v>
      </c>
    </row>
    <row r="178" spans="1:11" s="52" customFormat="1" ht="27.75" customHeight="1" x14ac:dyDescent="0.3">
      <c r="A178" s="46" t="s">
        <v>23</v>
      </c>
      <c r="B178" s="46" t="s">
        <v>23</v>
      </c>
      <c r="C178" s="47">
        <v>1114112</v>
      </c>
      <c r="D178" s="48">
        <v>2</v>
      </c>
      <c r="E178" s="49" t="s">
        <v>25</v>
      </c>
      <c r="F178" s="50">
        <v>86454144.203000009</v>
      </c>
      <c r="G178" s="50">
        <v>45338465.594999999</v>
      </c>
      <c r="H178" s="50">
        <v>42648456.676499993</v>
      </c>
      <c r="I178" s="50">
        <v>29805789.100000001</v>
      </c>
      <c r="J178" s="50">
        <f t="shared" si="20"/>
        <v>12842667.576499991</v>
      </c>
      <c r="K178" s="51">
        <f t="shared" si="15"/>
        <v>0.69887145802449369</v>
      </c>
    </row>
    <row r="179" spans="1:11" s="52" customFormat="1" ht="27.75" customHeight="1" x14ac:dyDescent="0.3">
      <c r="A179" s="46" t="s">
        <v>23</v>
      </c>
      <c r="B179" s="46" t="s">
        <v>23</v>
      </c>
      <c r="C179" s="47">
        <v>1114112</v>
      </c>
      <c r="D179" s="48">
        <v>3</v>
      </c>
      <c r="E179" s="49" t="s">
        <v>26</v>
      </c>
      <c r="F179" s="50">
        <v>68950172.112000018</v>
      </c>
      <c r="G179" s="50">
        <v>72293088.390000001</v>
      </c>
      <c r="H179" s="50">
        <v>163039600.46250001</v>
      </c>
      <c r="I179" s="50">
        <v>150511943.13999999</v>
      </c>
      <c r="J179" s="50">
        <f t="shared" si="20"/>
        <v>12527657.32250002</v>
      </c>
      <c r="K179" s="51">
        <f t="shared" si="15"/>
        <v>0.92316187425041285</v>
      </c>
    </row>
    <row r="180" spans="1:11" s="52" customFormat="1" ht="27.75" customHeight="1" x14ac:dyDescent="0.3">
      <c r="A180" s="46" t="s">
        <v>23</v>
      </c>
      <c r="B180" s="46" t="s">
        <v>23</v>
      </c>
      <c r="C180" s="47">
        <v>1114112</v>
      </c>
      <c r="D180" s="48">
        <v>4</v>
      </c>
      <c r="E180" s="49" t="s">
        <v>27</v>
      </c>
      <c r="F180" s="50">
        <v>3164749.32</v>
      </c>
      <c r="G180" s="50">
        <v>2381404</v>
      </c>
      <c r="H180" s="50">
        <v>0</v>
      </c>
      <c r="I180" s="50">
        <v>0</v>
      </c>
      <c r="J180" s="50">
        <f t="shared" si="20"/>
        <v>0</v>
      </c>
      <c r="K180" s="51" t="e">
        <f t="shared" si="15"/>
        <v>#DIV/0!</v>
      </c>
    </row>
    <row r="181" spans="1:11" s="52" customFormat="1" ht="27.75" customHeight="1" x14ac:dyDescent="0.3">
      <c r="A181" s="46" t="s">
        <v>23</v>
      </c>
      <c r="B181" s="46" t="s">
        <v>23</v>
      </c>
      <c r="C181" s="47">
        <v>1114112</v>
      </c>
      <c r="D181" s="48">
        <v>5</v>
      </c>
      <c r="E181" s="49" t="s">
        <v>28</v>
      </c>
      <c r="F181" s="50">
        <v>0</v>
      </c>
      <c r="G181" s="50">
        <v>0</v>
      </c>
      <c r="H181" s="50">
        <v>0</v>
      </c>
      <c r="I181" s="50">
        <v>0</v>
      </c>
      <c r="J181" s="50">
        <f t="shared" si="20"/>
        <v>0</v>
      </c>
      <c r="K181" s="51">
        <f t="shared" si="15"/>
        <v>0</v>
      </c>
    </row>
    <row r="182" spans="1:11" s="52" customFormat="1" ht="27.75" customHeight="1" x14ac:dyDescent="0.3">
      <c r="A182" s="46" t="s">
        <v>23</v>
      </c>
      <c r="B182" s="46" t="s">
        <v>23</v>
      </c>
      <c r="C182" s="47">
        <v>1114112</v>
      </c>
      <c r="D182" s="48">
        <v>7</v>
      </c>
      <c r="E182" s="49" t="s">
        <v>29</v>
      </c>
      <c r="F182" s="50">
        <v>0</v>
      </c>
      <c r="G182" s="50">
        <v>0</v>
      </c>
      <c r="H182" s="50">
        <v>0</v>
      </c>
      <c r="I182" s="50">
        <v>0</v>
      </c>
      <c r="J182" s="50">
        <f t="shared" si="20"/>
        <v>0</v>
      </c>
      <c r="K182" s="51">
        <f t="shared" si="15"/>
        <v>0</v>
      </c>
    </row>
    <row r="183" spans="1:11" s="52" customFormat="1" ht="27.75" customHeight="1" x14ac:dyDescent="0.3">
      <c r="A183" s="46" t="s">
        <v>23</v>
      </c>
      <c r="B183" s="46" t="s">
        <v>23</v>
      </c>
      <c r="C183" s="47">
        <v>1114112</v>
      </c>
      <c r="D183" s="48">
        <v>9</v>
      </c>
      <c r="E183" s="49" t="s">
        <v>30</v>
      </c>
      <c r="F183" s="50">
        <v>1923120.96</v>
      </c>
      <c r="G183" s="50">
        <v>28780000</v>
      </c>
      <c r="H183" s="50">
        <v>10625000</v>
      </c>
      <c r="I183" s="50">
        <v>8963082</v>
      </c>
      <c r="J183" s="50">
        <f t="shared" si="20"/>
        <v>1661918</v>
      </c>
      <c r="K183" s="51">
        <f t="shared" si="15"/>
        <v>0.84358418823529413</v>
      </c>
    </row>
    <row r="184" spans="1:11" s="15" customFormat="1" ht="27.75" customHeight="1" x14ac:dyDescent="0.3">
      <c r="A184" s="46" t="s">
        <v>21</v>
      </c>
      <c r="B184" s="46" t="s">
        <v>21</v>
      </c>
      <c r="C184" s="46" t="s">
        <v>21</v>
      </c>
      <c r="D184" s="42">
        <v>1114115</v>
      </c>
      <c r="E184" s="53" t="s">
        <v>53</v>
      </c>
      <c r="F184" s="54">
        <v>23093809.440000001</v>
      </c>
      <c r="G184" s="54">
        <v>21985709.160000004</v>
      </c>
      <c r="H184" s="54">
        <f>SUMIF($B$185:$B$191,"article",H185:H191)</f>
        <v>44828848.500499994</v>
      </c>
      <c r="I184" s="54">
        <f>SUMIF($B$185:$B$191,"article",I185:I191)</f>
        <v>44445239.609999999</v>
      </c>
      <c r="J184" s="54">
        <f>SUMIF($B$185:$B$191,"article",J185:J191)</f>
        <v>383608.89049999788</v>
      </c>
      <c r="K184" s="55">
        <f t="shared" si="15"/>
        <v>0.9914428118648706</v>
      </c>
    </row>
    <row r="185" spans="1:11" s="52" customFormat="1" ht="27.75" customHeight="1" x14ac:dyDescent="0.3">
      <c r="A185" s="46" t="s">
        <v>23</v>
      </c>
      <c r="B185" s="46" t="s">
        <v>23</v>
      </c>
      <c r="C185" s="47">
        <v>1114115</v>
      </c>
      <c r="D185" s="48">
        <v>1</v>
      </c>
      <c r="E185" s="49" t="s">
        <v>24</v>
      </c>
      <c r="F185" s="50">
        <v>19732652.52</v>
      </c>
      <c r="G185" s="50">
        <v>18810709.160000004</v>
      </c>
      <c r="H185" s="50">
        <v>27542841.439999998</v>
      </c>
      <c r="I185" s="50">
        <v>27159233.369999997</v>
      </c>
      <c r="J185" s="50">
        <f t="shared" ref="J185:J191" si="21">H185-I185</f>
        <v>383608.0700000003</v>
      </c>
      <c r="K185" s="51">
        <f t="shared" si="15"/>
        <v>0.98607231316944322</v>
      </c>
    </row>
    <row r="186" spans="1:11" s="52" customFormat="1" ht="27.75" customHeight="1" x14ac:dyDescent="0.3">
      <c r="A186" s="46" t="s">
        <v>23</v>
      </c>
      <c r="B186" s="46" t="s">
        <v>23</v>
      </c>
      <c r="C186" s="47">
        <v>1114115</v>
      </c>
      <c r="D186" s="48">
        <v>2</v>
      </c>
      <c r="E186" s="49" t="s">
        <v>25</v>
      </c>
      <c r="F186" s="50">
        <v>3361156.9200000004</v>
      </c>
      <c r="G186" s="50">
        <v>3175000</v>
      </c>
      <c r="H186" s="50">
        <v>17286007.0605</v>
      </c>
      <c r="I186" s="50">
        <v>17286006.240000002</v>
      </c>
      <c r="J186" s="50">
        <f t="shared" si="21"/>
        <v>0.82049999758601189</v>
      </c>
      <c r="K186" s="51">
        <f t="shared" si="15"/>
        <v>0.99999995253386198</v>
      </c>
    </row>
    <row r="187" spans="1:11" s="52" customFormat="1" ht="27.75" customHeight="1" x14ac:dyDescent="0.3">
      <c r="A187" s="46" t="s">
        <v>23</v>
      </c>
      <c r="B187" s="46" t="s">
        <v>23</v>
      </c>
      <c r="C187" s="47">
        <v>1114115</v>
      </c>
      <c r="D187" s="48">
        <v>3</v>
      </c>
      <c r="E187" s="49" t="s">
        <v>26</v>
      </c>
      <c r="F187" s="50">
        <v>0</v>
      </c>
      <c r="G187" s="50">
        <v>0</v>
      </c>
      <c r="H187" s="50">
        <v>0</v>
      </c>
      <c r="I187" s="50">
        <v>0</v>
      </c>
      <c r="J187" s="50">
        <f t="shared" si="21"/>
        <v>0</v>
      </c>
      <c r="K187" s="51">
        <f t="shared" si="15"/>
        <v>0</v>
      </c>
    </row>
    <row r="188" spans="1:11" s="52" customFormat="1" ht="27.75" customHeight="1" x14ac:dyDescent="0.3">
      <c r="A188" s="46" t="s">
        <v>23</v>
      </c>
      <c r="B188" s="46" t="s">
        <v>23</v>
      </c>
      <c r="C188" s="47">
        <v>1114115</v>
      </c>
      <c r="D188" s="48">
        <v>4</v>
      </c>
      <c r="E188" s="49" t="s">
        <v>27</v>
      </c>
      <c r="F188" s="50">
        <v>0</v>
      </c>
      <c r="G188" s="50">
        <v>0</v>
      </c>
      <c r="H188" s="50">
        <v>0</v>
      </c>
      <c r="I188" s="50">
        <v>0</v>
      </c>
      <c r="J188" s="50">
        <f t="shared" si="21"/>
        <v>0</v>
      </c>
      <c r="K188" s="51">
        <f t="shared" si="15"/>
        <v>0</v>
      </c>
    </row>
    <row r="189" spans="1:11" s="52" customFormat="1" ht="27.75" customHeight="1" x14ac:dyDescent="0.3">
      <c r="A189" s="46" t="s">
        <v>23</v>
      </c>
      <c r="B189" s="46" t="s">
        <v>23</v>
      </c>
      <c r="C189" s="47">
        <v>1114115</v>
      </c>
      <c r="D189" s="48">
        <v>5</v>
      </c>
      <c r="E189" s="49" t="s">
        <v>28</v>
      </c>
      <c r="F189" s="50">
        <v>0</v>
      </c>
      <c r="G189" s="50">
        <v>0</v>
      </c>
      <c r="H189" s="50">
        <v>0</v>
      </c>
      <c r="I189" s="50">
        <v>0</v>
      </c>
      <c r="J189" s="50">
        <f t="shared" si="21"/>
        <v>0</v>
      </c>
      <c r="K189" s="51">
        <f t="shared" si="15"/>
        <v>0</v>
      </c>
    </row>
    <row r="190" spans="1:11" s="52" customFormat="1" ht="27.75" customHeight="1" x14ac:dyDescent="0.3">
      <c r="A190" s="46" t="s">
        <v>23</v>
      </c>
      <c r="B190" s="46" t="s">
        <v>23</v>
      </c>
      <c r="C190" s="47">
        <v>1114115</v>
      </c>
      <c r="D190" s="48">
        <v>7</v>
      </c>
      <c r="E190" s="49" t="s">
        <v>29</v>
      </c>
      <c r="F190" s="50">
        <v>0</v>
      </c>
      <c r="G190" s="50">
        <v>0</v>
      </c>
      <c r="H190" s="50">
        <v>0</v>
      </c>
      <c r="I190" s="50">
        <v>0</v>
      </c>
      <c r="J190" s="50">
        <f t="shared" si="21"/>
        <v>0</v>
      </c>
      <c r="K190" s="51">
        <f t="shared" si="15"/>
        <v>0</v>
      </c>
    </row>
    <row r="191" spans="1:11" s="52" customFormat="1" ht="27.75" customHeight="1" x14ac:dyDescent="0.3">
      <c r="A191" s="46" t="s">
        <v>23</v>
      </c>
      <c r="B191" s="46" t="s">
        <v>23</v>
      </c>
      <c r="C191" s="47">
        <v>1114115</v>
      </c>
      <c r="D191" s="48">
        <v>9</v>
      </c>
      <c r="E191" s="49" t="s">
        <v>30</v>
      </c>
      <c r="F191" s="50">
        <v>0</v>
      </c>
      <c r="G191" s="50">
        <v>0</v>
      </c>
      <c r="H191" s="50">
        <v>0</v>
      </c>
      <c r="I191" s="50">
        <v>0</v>
      </c>
      <c r="J191" s="50">
        <f t="shared" si="21"/>
        <v>0</v>
      </c>
      <c r="K191" s="51">
        <f t="shared" si="15"/>
        <v>0</v>
      </c>
    </row>
    <row r="192" spans="1:11" s="15" customFormat="1" ht="27.75" customHeight="1" x14ac:dyDescent="0.3">
      <c r="A192" s="65" t="s">
        <v>21</v>
      </c>
      <c r="B192" s="65" t="s">
        <v>21</v>
      </c>
      <c r="C192" s="65" t="s">
        <v>21</v>
      </c>
      <c r="D192" s="42">
        <v>1114116</v>
      </c>
      <c r="E192" s="53" t="s">
        <v>54</v>
      </c>
      <c r="F192" s="54">
        <v>61999951.878000006</v>
      </c>
      <c r="G192" s="54">
        <v>62001644.590500005</v>
      </c>
      <c r="H192" s="54">
        <f>SUMIF($B$193:$B$199,"article",H193:H199)</f>
        <v>119946597.3275</v>
      </c>
      <c r="I192" s="54">
        <f>SUMIF($B$193:$B$199,"article",I193:I199)</f>
        <v>119875490.37</v>
      </c>
      <c r="J192" s="54">
        <f>SUMIF($B$193:$B$199,"article",J193:J199)</f>
        <v>71106.957500003278</v>
      </c>
      <c r="K192" s="55">
        <f t="shared" si="15"/>
        <v>0.99940717820193059</v>
      </c>
    </row>
    <row r="193" spans="1:11" s="52" customFormat="1" ht="27.75" customHeight="1" x14ac:dyDescent="0.3">
      <c r="A193" s="46" t="s">
        <v>23</v>
      </c>
      <c r="B193" s="46" t="s">
        <v>23</v>
      </c>
      <c r="C193" s="47">
        <v>1114116</v>
      </c>
      <c r="D193" s="48">
        <v>1</v>
      </c>
      <c r="E193" s="49" t="s">
        <v>24</v>
      </c>
      <c r="F193" s="50">
        <v>48350615.960000001</v>
      </c>
      <c r="G193" s="50">
        <v>48352592.620500006</v>
      </c>
      <c r="H193" s="50">
        <v>91508914.560000002</v>
      </c>
      <c r="I193" s="50">
        <v>91444920.849999994</v>
      </c>
      <c r="J193" s="50">
        <f t="shared" ref="J193:J199" si="22">H193-I193</f>
        <v>63993.710000008345</v>
      </c>
      <c r="K193" s="51">
        <f t="shared" si="15"/>
        <v>0.9993006833235023</v>
      </c>
    </row>
    <row r="194" spans="1:11" s="52" customFormat="1" ht="27.75" customHeight="1" x14ac:dyDescent="0.3">
      <c r="A194" s="46" t="s">
        <v>23</v>
      </c>
      <c r="B194" s="46" t="s">
        <v>23</v>
      </c>
      <c r="C194" s="47">
        <v>1114116</v>
      </c>
      <c r="D194" s="48">
        <v>2</v>
      </c>
      <c r="E194" s="49" t="s">
        <v>25</v>
      </c>
      <c r="F194" s="50">
        <v>13649335.918000001</v>
      </c>
      <c r="G194" s="50">
        <v>13649051.970000001</v>
      </c>
      <c r="H194" s="50">
        <v>28437682.767499998</v>
      </c>
      <c r="I194" s="50">
        <v>28430569.520000003</v>
      </c>
      <c r="J194" s="50">
        <f t="shared" si="22"/>
        <v>7113.2474999949336</v>
      </c>
      <c r="K194" s="51">
        <f t="shared" si="15"/>
        <v>0.99974986543178812</v>
      </c>
    </row>
    <row r="195" spans="1:11" s="52" customFormat="1" ht="27.75" customHeight="1" x14ac:dyDescent="0.3">
      <c r="A195" s="46" t="s">
        <v>23</v>
      </c>
      <c r="B195" s="46" t="s">
        <v>23</v>
      </c>
      <c r="C195" s="47">
        <v>1114116</v>
      </c>
      <c r="D195" s="48">
        <v>3</v>
      </c>
      <c r="E195" s="49" t="s">
        <v>26</v>
      </c>
      <c r="F195" s="50">
        <v>0</v>
      </c>
      <c r="G195" s="50">
        <v>0</v>
      </c>
      <c r="H195" s="50">
        <v>0</v>
      </c>
      <c r="I195" s="50">
        <v>0</v>
      </c>
      <c r="J195" s="50">
        <f t="shared" si="22"/>
        <v>0</v>
      </c>
      <c r="K195" s="51">
        <f t="shared" si="15"/>
        <v>0</v>
      </c>
    </row>
    <row r="196" spans="1:11" s="52" customFormat="1" ht="27.75" customHeight="1" x14ac:dyDescent="0.3">
      <c r="A196" s="46" t="s">
        <v>23</v>
      </c>
      <c r="B196" s="46" t="s">
        <v>23</v>
      </c>
      <c r="C196" s="47">
        <v>1114116</v>
      </c>
      <c r="D196" s="48">
        <v>4</v>
      </c>
      <c r="E196" s="49" t="s">
        <v>27</v>
      </c>
      <c r="F196" s="50">
        <v>0</v>
      </c>
      <c r="G196" s="50">
        <v>0</v>
      </c>
      <c r="H196" s="50">
        <v>0</v>
      </c>
      <c r="I196" s="50">
        <v>0</v>
      </c>
      <c r="J196" s="50">
        <f t="shared" si="22"/>
        <v>0</v>
      </c>
      <c r="K196" s="51">
        <f t="shared" ref="K196:K259" si="23">IF(G196&lt;&gt;0,I196/H196,0)</f>
        <v>0</v>
      </c>
    </row>
    <row r="197" spans="1:11" s="52" customFormat="1" ht="27.75" customHeight="1" x14ac:dyDescent="0.3">
      <c r="A197" s="46" t="s">
        <v>23</v>
      </c>
      <c r="B197" s="46" t="s">
        <v>23</v>
      </c>
      <c r="C197" s="47">
        <v>1114116</v>
      </c>
      <c r="D197" s="48">
        <v>5</v>
      </c>
      <c r="E197" s="49" t="s">
        <v>28</v>
      </c>
      <c r="F197" s="50">
        <v>0</v>
      </c>
      <c r="G197" s="50">
        <v>0</v>
      </c>
      <c r="H197" s="50">
        <v>0</v>
      </c>
      <c r="I197" s="50">
        <v>0</v>
      </c>
      <c r="J197" s="50">
        <f t="shared" si="22"/>
        <v>0</v>
      </c>
      <c r="K197" s="51">
        <f t="shared" si="23"/>
        <v>0</v>
      </c>
    </row>
    <row r="198" spans="1:11" s="52" customFormat="1" ht="27.75" customHeight="1" x14ac:dyDescent="0.3">
      <c r="A198" s="46" t="s">
        <v>23</v>
      </c>
      <c r="B198" s="46" t="s">
        <v>23</v>
      </c>
      <c r="C198" s="47">
        <v>1114116</v>
      </c>
      <c r="D198" s="48">
        <v>7</v>
      </c>
      <c r="E198" s="49" t="s">
        <v>29</v>
      </c>
      <c r="F198" s="50">
        <v>0</v>
      </c>
      <c r="G198" s="50">
        <v>0</v>
      </c>
      <c r="H198" s="50">
        <v>0</v>
      </c>
      <c r="I198" s="50">
        <v>0</v>
      </c>
      <c r="J198" s="50">
        <f t="shared" si="22"/>
        <v>0</v>
      </c>
      <c r="K198" s="51">
        <f t="shared" si="23"/>
        <v>0</v>
      </c>
    </row>
    <row r="199" spans="1:11" s="52" customFormat="1" ht="27.75" customHeight="1" x14ac:dyDescent="0.3">
      <c r="A199" s="46" t="s">
        <v>23</v>
      </c>
      <c r="B199" s="46" t="s">
        <v>23</v>
      </c>
      <c r="C199" s="47">
        <v>1114116</v>
      </c>
      <c r="D199" s="48">
        <v>9</v>
      </c>
      <c r="E199" s="49" t="s">
        <v>30</v>
      </c>
      <c r="F199" s="50">
        <v>0</v>
      </c>
      <c r="G199" s="50">
        <v>0</v>
      </c>
      <c r="H199" s="50">
        <v>0</v>
      </c>
      <c r="I199" s="50">
        <v>0</v>
      </c>
      <c r="J199" s="50">
        <f t="shared" si="22"/>
        <v>0</v>
      </c>
      <c r="K199" s="51">
        <f t="shared" si="23"/>
        <v>0</v>
      </c>
    </row>
    <row r="200" spans="1:11" s="15" customFormat="1" ht="27.75" customHeight="1" x14ac:dyDescent="0.3">
      <c r="A200" s="46" t="s">
        <v>21</v>
      </c>
      <c r="B200" s="46" t="s">
        <v>21</v>
      </c>
      <c r="C200" s="46" t="s">
        <v>21</v>
      </c>
      <c r="D200" s="42">
        <v>1114117</v>
      </c>
      <c r="E200" s="53" t="s">
        <v>55</v>
      </c>
      <c r="F200" s="54">
        <v>35000000.038000003</v>
      </c>
      <c r="G200" s="54">
        <v>32124642.5</v>
      </c>
      <c r="H200" s="54">
        <f>SUMIF($B$201:$B$207,"article",H201:H207)</f>
        <v>43335435.609999999</v>
      </c>
      <c r="I200" s="54">
        <f>SUMIF($B$201:$B$207,"article",I201:I207)</f>
        <v>38554901</v>
      </c>
      <c r="J200" s="54">
        <f>SUMIF($B$201:$B$207,"article",J201:J207)</f>
        <v>4780534.6099999994</v>
      </c>
      <c r="K200" s="55">
        <f t="shared" si="23"/>
        <v>0.88968532235321862</v>
      </c>
    </row>
    <row r="201" spans="1:11" s="52" customFormat="1" ht="27.75" customHeight="1" x14ac:dyDescent="0.3">
      <c r="A201" s="46" t="s">
        <v>23</v>
      </c>
      <c r="B201" s="46" t="s">
        <v>23</v>
      </c>
      <c r="C201" s="47">
        <v>1114117</v>
      </c>
      <c r="D201" s="48">
        <v>1</v>
      </c>
      <c r="E201" s="49" t="s">
        <v>24</v>
      </c>
      <c r="F201" s="50">
        <v>19217409.999999996</v>
      </c>
      <c r="G201" s="50">
        <v>17724642.5</v>
      </c>
      <c r="H201" s="50">
        <v>27450641.259999998</v>
      </c>
      <c r="I201" s="50">
        <v>22677725</v>
      </c>
      <c r="J201" s="50">
        <f t="shared" ref="J201:J207" si="24">H201-I201</f>
        <v>4772916.2599999979</v>
      </c>
      <c r="K201" s="51">
        <f t="shared" si="23"/>
        <v>0.82612733105966074</v>
      </c>
    </row>
    <row r="202" spans="1:11" s="52" customFormat="1" ht="27.75" customHeight="1" x14ac:dyDescent="0.3">
      <c r="A202" s="46" t="s">
        <v>23</v>
      </c>
      <c r="B202" s="46" t="s">
        <v>23</v>
      </c>
      <c r="C202" s="47">
        <v>1114117</v>
      </c>
      <c r="D202" s="48">
        <v>2</v>
      </c>
      <c r="E202" s="49" t="s">
        <v>25</v>
      </c>
      <c r="F202" s="50">
        <v>15782590.038000003</v>
      </c>
      <c r="G202" s="50">
        <v>14400000</v>
      </c>
      <c r="H202" s="50">
        <v>15884794.350000001</v>
      </c>
      <c r="I202" s="50">
        <v>15877176</v>
      </c>
      <c r="J202" s="50">
        <f t="shared" si="24"/>
        <v>7618.3500000014901</v>
      </c>
      <c r="K202" s="51">
        <f t="shared" si="23"/>
        <v>0.99952039983444918</v>
      </c>
    </row>
    <row r="203" spans="1:11" s="52" customFormat="1" ht="27.75" customHeight="1" x14ac:dyDescent="0.3">
      <c r="A203" s="46" t="s">
        <v>23</v>
      </c>
      <c r="B203" s="46" t="s">
        <v>23</v>
      </c>
      <c r="C203" s="47">
        <v>1114117</v>
      </c>
      <c r="D203" s="48">
        <v>3</v>
      </c>
      <c r="E203" s="49" t="s">
        <v>26</v>
      </c>
      <c r="F203" s="50">
        <v>0</v>
      </c>
      <c r="G203" s="50">
        <v>0</v>
      </c>
      <c r="H203" s="50">
        <v>0</v>
      </c>
      <c r="I203" s="50">
        <v>0</v>
      </c>
      <c r="J203" s="50">
        <f t="shared" si="24"/>
        <v>0</v>
      </c>
      <c r="K203" s="51">
        <f t="shared" si="23"/>
        <v>0</v>
      </c>
    </row>
    <row r="204" spans="1:11" s="52" customFormat="1" ht="27.75" customHeight="1" x14ac:dyDescent="0.3">
      <c r="A204" s="46" t="s">
        <v>23</v>
      </c>
      <c r="B204" s="46" t="s">
        <v>23</v>
      </c>
      <c r="C204" s="47">
        <v>1114117</v>
      </c>
      <c r="D204" s="48">
        <v>4</v>
      </c>
      <c r="E204" s="49" t="s">
        <v>27</v>
      </c>
      <c r="F204" s="50">
        <v>0</v>
      </c>
      <c r="G204" s="50">
        <v>0</v>
      </c>
      <c r="H204" s="50">
        <v>0</v>
      </c>
      <c r="I204" s="50">
        <v>0</v>
      </c>
      <c r="J204" s="50">
        <f t="shared" si="24"/>
        <v>0</v>
      </c>
      <c r="K204" s="51">
        <f t="shared" si="23"/>
        <v>0</v>
      </c>
    </row>
    <row r="205" spans="1:11" s="52" customFormat="1" ht="27.75" customHeight="1" x14ac:dyDescent="0.3">
      <c r="A205" s="46" t="s">
        <v>23</v>
      </c>
      <c r="B205" s="46" t="s">
        <v>23</v>
      </c>
      <c r="C205" s="47">
        <v>1114117</v>
      </c>
      <c r="D205" s="48">
        <v>5</v>
      </c>
      <c r="E205" s="49" t="s">
        <v>28</v>
      </c>
      <c r="F205" s="50">
        <v>0</v>
      </c>
      <c r="G205" s="50">
        <v>0</v>
      </c>
      <c r="H205" s="50">
        <v>0</v>
      </c>
      <c r="I205" s="50">
        <v>0</v>
      </c>
      <c r="J205" s="50">
        <f t="shared" si="24"/>
        <v>0</v>
      </c>
      <c r="K205" s="51">
        <f t="shared" si="23"/>
        <v>0</v>
      </c>
    </row>
    <row r="206" spans="1:11" s="52" customFormat="1" ht="27.75" customHeight="1" x14ac:dyDescent="0.3">
      <c r="A206" s="46" t="s">
        <v>23</v>
      </c>
      <c r="B206" s="46" t="s">
        <v>23</v>
      </c>
      <c r="C206" s="47">
        <v>1114117</v>
      </c>
      <c r="D206" s="48">
        <v>7</v>
      </c>
      <c r="E206" s="49" t="s">
        <v>29</v>
      </c>
      <c r="F206" s="50">
        <v>0</v>
      </c>
      <c r="G206" s="50">
        <v>0</v>
      </c>
      <c r="H206" s="50">
        <v>0</v>
      </c>
      <c r="I206" s="50">
        <v>0</v>
      </c>
      <c r="J206" s="50">
        <f t="shared" si="24"/>
        <v>0</v>
      </c>
      <c r="K206" s="51">
        <f t="shared" si="23"/>
        <v>0</v>
      </c>
    </row>
    <row r="207" spans="1:11" s="52" customFormat="1" ht="27.75" customHeight="1" x14ac:dyDescent="0.3">
      <c r="A207" s="46" t="s">
        <v>23</v>
      </c>
      <c r="B207" s="46" t="s">
        <v>23</v>
      </c>
      <c r="C207" s="47">
        <v>1114117</v>
      </c>
      <c r="D207" s="48">
        <v>9</v>
      </c>
      <c r="E207" s="49" t="s">
        <v>30</v>
      </c>
      <c r="F207" s="50">
        <v>0</v>
      </c>
      <c r="G207" s="50">
        <v>0</v>
      </c>
      <c r="H207" s="50">
        <v>0</v>
      </c>
      <c r="I207" s="50">
        <v>0</v>
      </c>
      <c r="J207" s="50">
        <f t="shared" si="24"/>
        <v>0</v>
      </c>
      <c r="K207" s="51">
        <f t="shared" si="23"/>
        <v>0</v>
      </c>
    </row>
    <row r="208" spans="1:11" s="15" customFormat="1" ht="27.75" customHeight="1" x14ac:dyDescent="0.3">
      <c r="A208" s="46" t="s">
        <v>21</v>
      </c>
      <c r="B208" s="46" t="s">
        <v>21</v>
      </c>
      <c r="C208" s="46" t="s">
        <v>21</v>
      </c>
      <c r="D208" s="42">
        <v>1114118</v>
      </c>
      <c r="E208" s="66" t="s">
        <v>56</v>
      </c>
      <c r="F208" s="54">
        <v>7740558.1220000004</v>
      </c>
      <c r="G208" s="54">
        <v>6365390</v>
      </c>
      <c r="H208" s="54">
        <f>SUMIF($B$209:$B$215,"article",H209:H215)</f>
        <v>14180450.459999999</v>
      </c>
      <c r="I208" s="54">
        <f>SUMIF($B$209:$B$215,"article",I209:I215)</f>
        <v>8361568.6099999994</v>
      </c>
      <c r="J208" s="54">
        <f>SUMIF($B$209:$B$215,"article",J209:J215)</f>
        <v>5818881.8499999996</v>
      </c>
      <c r="K208" s="55">
        <f t="shared" si="23"/>
        <v>0.58965465403135009</v>
      </c>
    </row>
    <row r="209" spans="1:11" s="52" customFormat="1" ht="27.75" customHeight="1" x14ac:dyDescent="0.3">
      <c r="A209" s="46" t="s">
        <v>23</v>
      </c>
      <c r="B209" s="46" t="s">
        <v>23</v>
      </c>
      <c r="C209" s="47">
        <v>1114118</v>
      </c>
      <c r="D209" s="48">
        <v>1</v>
      </c>
      <c r="E209" s="49" t="s">
        <v>24</v>
      </c>
      <c r="F209" s="50">
        <v>7255598.1600000001</v>
      </c>
      <c r="G209" s="50">
        <v>6365390</v>
      </c>
      <c r="H209" s="50">
        <v>14180450.459999999</v>
      </c>
      <c r="I209" s="50">
        <v>8361568.6099999994</v>
      </c>
      <c r="J209" s="50">
        <f t="shared" ref="J209:J215" si="25">H209-I209</f>
        <v>5818881.8499999996</v>
      </c>
      <c r="K209" s="51">
        <f t="shared" si="23"/>
        <v>0.58965465403135009</v>
      </c>
    </row>
    <row r="210" spans="1:11" s="52" customFormat="1" ht="27.75" customHeight="1" x14ac:dyDescent="0.3">
      <c r="A210" s="46" t="s">
        <v>23</v>
      </c>
      <c r="B210" s="46" t="s">
        <v>23</v>
      </c>
      <c r="C210" s="47">
        <v>1114118</v>
      </c>
      <c r="D210" s="48">
        <v>2</v>
      </c>
      <c r="E210" s="49" t="s">
        <v>25</v>
      </c>
      <c r="F210" s="50">
        <v>484959.96200000006</v>
      </c>
      <c r="G210" s="50">
        <v>0</v>
      </c>
      <c r="H210" s="50">
        <v>0</v>
      </c>
      <c r="I210" s="50">
        <v>0</v>
      </c>
      <c r="J210" s="50">
        <f t="shared" si="25"/>
        <v>0</v>
      </c>
      <c r="K210" s="51">
        <f t="shared" si="23"/>
        <v>0</v>
      </c>
    </row>
    <row r="211" spans="1:11" s="52" customFormat="1" ht="27.75" customHeight="1" x14ac:dyDescent="0.3">
      <c r="A211" s="46" t="s">
        <v>23</v>
      </c>
      <c r="B211" s="46" t="s">
        <v>23</v>
      </c>
      <c r="C211" s="47">
        <v>1114118</v>
      </c>
      <c r="D211" s="48">
        <v>3</v>
      </c>
      <c r="E211" s="49" t="s">
        <v>26</v>
      </c>
      <c r="F211" s="50">
        <v>0</v>
      </c>
      <c r="G211" s="50">
        <v>0</v>
      </c>
      <c r="H211" s="50">
        <v>0</v>
      </c>
      <c r="I211" s="50">
        <v>0</v>
      </c>
      <c r="J211" s="50">
        <f t="shared" si="25"/>
        <v>0</v>
      </c>
      <c r="K211" s="51">
        <f t="shared" si="23"/>
        <v>0</v>
      </c>
    </row>
    <row r="212" spans="1:11" s="52" customFormat="1" ht="27.75" customHeight="1" x14ac:dyDescent="0.3">
      <c r="A212" s="46" t="s">
        <v>23</v>
      </c>
      <c r="B212" s="46" t="s">
        <v>23</v>
      </c>
      <c r="C212" s="47">
        <v>1114118</v>
      </c>
      <c r="D212" s="48">
        <v>4</v>
      </c>
      <c r="E212" s="49" t="s">
        <v>27</v>
      </c>
      <c r="F212" s="50">
        <v>0</v>
      </c>
      <c r="G212" s="50">
        <v>0</v>
      </c>
      <c r="H212" s="50">
        <v>0</v>
      </c>
      <c r="I212" s="50">
        <v>0</v>
      </c>
      <c r="J212" s="50">
        <f t="shared" si="25"/>
        <v>0</v>
      </c>
      <c r="K212" s="51">
        <f t="shared" si="23"/>
        <v>0</v>
      </c>
    </row>
    <row r="213" spans="1:11" s="52" customFormat="1" ht="27.75" customHeight="1" x14ac:dyDescent="0.3">
      <c r="A213" s="46" t="s">
        <v>23</v>
      </c>
      <c r="B213" s="46" t="s">
        <v>23</v>
      </c>
      <c r="C213" s="47">
        <v>1114118</v>
      </c>
      <c r="D213" s="48">
        <v>5</v>
      </c>
      <c r="E213" s="49" t="s">
        <v>28</v>
      </c>
      <c r="F213" s="50">
        <v>0</v>
      </c>
      <c r="G213" s="50">
        <v>0</v>
      </c>
      <c r="H213" s="50">
        <v>0</v>
      </c>
      <c r="I213" s="50">
        <v>0</v>
      </c>
      <c r="J213" s="50">
        <f t="shared" si="25"/>
        <v>0</v>
      </c>
      <c r="K213" s="51">
        <f t="shared" si="23"/>
        <v>0</v>
      </c>
    </row>
    <row r="214" spans="1:11" s="52" customFormat="1" ht="27.75" customHeight="1" x14ac:dyDescent="0.3">
      <c r="A214" s="46" t="s">
        <v>23</v>
      </c>
      <c r="B214" s="46" t="s">
        <v>23</v>
      </c>
      <c r="C214" s="47">
        <v>1114118</v>
      </c>
      <c r="D214" s="48">
        <v>7</v>
      </c>
      <c r="E214" s="49" t="s">
        <v>29</v>
      </c>
      <c r="F214" s="50">
        <v>0</v>
      </c>
      <c r="G214" s="50">
        <v>0</v>
      </c>
      <c r="H214" s="50">
        <v>0</v>
      </c>
      <c r="I214" s="50">
        <v>0</v>
      </c>
      <c r="J214" s="50">
        <f t="shared" si="25"/>
        <v>0</v>
      </c>
      <c r="K214" s="51">
        <f t="shared" si="23"/>
        <v>0</v>
      </c>
    </row>
    <row r="215" spans="1:11" s="52" customFormat="1" ht="27.75" customHeight="1" x14ac:dyDescent="0.3">
      <c r="A215" s="46" t="s">
        <v>23</v>
      </c>
      <c r="B215" s="46" t="s">
        <v>23</v>
      </c>
      <c r="C215" s="47">
        <v>1114118</v>
      </c>
      <c r="D215" s="48">
        <v>9</v>
      </c>
      <c r="E215" s="49" t="s">
        <v>30</v>
      </c>
      <c r="F215" s="50">
        <v>0</v>
      </c>
      <c r="G215" s="50">
        <v>0</v>
      </c>
      <c r="H215" s="50">
        <v>0</v>
      </c>
      <c r="I215" s="50">
        <v>0</v>
      </c>
      <c r="J215" s="50">
        <f t="shared" si="25"/>
        <v>0</v>
      </c>
      <c r="K215" s="51">
        <f t="shared" si="23"/>
        <v>0</v>
      </c>
    </row>
    <row r="216" spans="1:11" s="15" customFormat="1" ht="27.75" customHeight="1" x14ac:dyDescent="0.3">
      <c r="A216" s="46" t="s">
        <v>21</v>
      </c>
      <c r="B216" s="46" t="s">
        <v>21</v>
      </c>
      <c r="C216" s="46" t="s">
        <v>21</v>
      </c>
      <c r="D216" s="42">
        <v>1114119</v>
      </c>
      <c r="E216" s="53" t="s">
        <v>57</v>
      </c>
      <c r="F216" s="54">
        <v>60000001.001999997</v>
      </c>
      <c r="G216" s="54">
        <v>55148086.818999998</v>
      </c>
      <c r="H216" s="54">
        <f>SUMIF($B$217:$B$223,"article",H217:H223)</f>
        <v>93929193.497499987</v>
      </c>
      <c r="I216" s="54">
        <f>SUMIF($B$217:$B$223,"article",I217:I223)</f>
        <v>93921641.749999985</v>
      </c>
      <c r="J216" s="54">
        <f>SUMIF($B$217:$B$223,"article",J217:J223)</f>
        <v>7551.7475000061095</v>
      </c>
      <c r="K216" s="55">
        <f t="shared" si="23"/>
        <v>0.99991960169976113</v>
      </c>
    </row>
    <row r="217" spans="1:11" s="52" customFormat="1" ht="27.75" customHeight="1" x14ac:dyDescent="0.3">
      <c r="A217" s="46" t="s">
        <v>23</v>
      </c>
      <c r="B217" s="46" t="s">
        <v>23</v>
      </c>
      <c r="C217" s="47">
        <v>1114119</v>
      </c>
      <c r="D217" s="48">
        <v>1</v>
      </c>
      <c r="E217" s="49" t="s">
        <v>24</v>
      </c>
      <c r="F217" s="50">
        <v>46304432.869999997</v>
      </c>
      <c r="G217" s="50">
        <v>43270921.818999998</v>
      </c>
      <c r="H217" s="50">
        <v>69693117.86999999</v>
      </c>
      <c r="I217" s="50">
        <v>69693060.419999987</v>
      </c>
      <c r="J217" s="50">
        <f t="shared" ref="J217:J223" si="26">H217-I217</f>
        <v>57.450000002980232</v>
      </c>
      <c r="K217" s="51">
        <f t="shared" si="23"/>
        <v>0.99999917567183449</v>
      </c>
    </row>
    <row r="218" spans="1:11" s="52" customFormat="1" ht="27.75" customHeight="1" x14ac:dyDescent="0.3">
      <c r="A218" s="46" t="s">
        <v>23</v>
      </c>
      <c r="B218" s="46" t="s">
        <v>23</v>
      </c>
      <c r="C218" s="47">
        <v>1114119</v>
      </c>
      <c r="D218" s="48">
        <v>2</v>
      </c>
      <c r="E218" s="49" t="s">
        <v>25</v>
      </c>
      <c r="F218" s="50">
        <v>13695568.131999999</v>
      </c>
      <c r="G218" s="50">
        <v>11877165</v>
      </c>
      <c r="H218" s="50">
        <v>24236075.627500001</v>
      </c>
      <c r="I218" s="50">
        <v>24228581.329999998</v>
      </c>
      <c r="J218" s="50">
        <f t="shared" si="26"/>
        <v>7494.2975000031292</v>
      </c>
      <c r="K218" s="51">
        <f t="shared" si="23"/>
        <v>0.99969077924928162</v>
      </c>
    </row>
    <row r="219" spans="1:11" s="52" customFormat="1" ht="27.75" customHeight="1" x14ac:dyDescent="0.3">
      <c r="A219" s="46" t="s">
        <v>23</v>
      </c>
      <c r="B219" s="46" t="s">
        <v>23</v>
      </c>
      <c r="C219" s="47">
        <v>1114119</v>
      </c>
      <c r="D219" s="48">
        <v>3</v>
      </c>
      <c r="E219" s="49" t="s">
        <v>26</v>
      </c>
      <c r="F219" s="50">
        <v>0</v>
      </c>
      <c r="G219" s="50">
        <v>0</v>
      </c>
      <c r="H219" s="50">
        <v>0</v>
      </c>
      <c r="I219" s="50">
        <v>0</v>
      </c>
      <c r="J219" s="50">
        <f t="shared" si="26"/>
        <v>0</v>
      </c>
      <c r="K219" s="51">
        <f t="shared" si="23"/>
        <v>0</v>
      </c>
    </row>
    <row r="220" spans="1:11" s="52" customFormat="1" ht="27.75" customHeight="1" x14ac:dyDescent="0.3">
      <c r="A220" s="46" t="s">
        <v>23</v>
      </c>
      <c r="B220" s="46" t="s">
        <v>23</v>
      </c>
      <c r="C220" s="47">
        <v>1114119</v>
      </c>
      <c r="D220" s="48">
        <v>4</v>
      </c>
      <c r="E220" s="49" t="s">
        <v>27</v>
      </c>
      <c r="F220" s="50">
        <v>0</v>
      </c>
      <c r="G220" s="50">
        <v>0</v>
      </c>
      <c r="H220" s="50">
        <v>0</v>
      </c>
      <c r="I220" s="50">
        <v>0</v>
      </c>
      <c r="J220" s="50">
        <f t="shared" si="26"/>
        <v>0</v>
      </c>
      <c r="K220" s="51">
        <f t="shared" si="23"/>
        <v>0</v>
      </c>
    </row>
    <row r="221" spans="1:11" s="52" customFormat="1" ht="27.75" customHeight="1" x14ac:dyDescent="0.3">
      <c r="A221" s="46" t="s">
        <v>23</v>
      </c>
      <c r="B221" s="46" t="s">
        <v>23</v>
      </c>
      <c r="C221" s="47">
        <v>1114119</v>
      </c>
      <c r="D221" s="48">
        <v>5</v>
      </c>
      <c r="E221" s="49" t="s">
        <v>28</v>
      </c>
      <c r="F221" s="50">
        <v>0</v>
      </c>
      <c r="G221" s="50">
        <v>0</v>
      </c>
      <c r="H221" s="50">
        <v>0</v>
      </c>
      <c r="I221" s="50">
        <v>0</v>
      </c>
      <c r="J221" s="50">
        <f t="shared" si="26"/>
        <v>0</v>
      </c>
      <c r="K221" s="51">
        <f t="shared" si="23"/>
        <v>0</v>
      </c>
    </row>
    <row r="222" spans="1:11" s="52" customFormat="1" ht="27.75" customHeight="1" x14ac:dyDescent="0.3">
      <c r="A222" s="46" t="s">
        <v>23</v>
      </c>
      <c r="B222" s="46" t="s">
        <v>23</v>
      </c>
      <c r="C222" s="47">
        <v>1114119</v>
      </c>
      <c r="D222" s="48">
        <v>7</v>
      </c>
      <c r="E222" s="49" t="s">
        <v>29</v>
      </c>
      <c r="F222" s="50">
        <v>0</v>
      </c>
      <c r="G222" s="50">
        <v>0</v>
      </c>
      <c r="H222" s="50">
        <v>0</v>
      </c>
      <c r="I222" s="50">
        <v>0</v>
      </c>
      <c r="J222" s="50">
        <f t="shared" si="26"/>
        <v>0</v>
      </c>
      <c r="K222" s="51">
        <f t="shared" si="23"/>
        <v>0</v>
      </c>
    </row>
    <row r="223" spans="1:11" s="52" customFormat="1" ht="27.75" customHeight="1" x14ac:dyDescent="0.3">
      <c r="A223" s="46" t="s">
        <v>23</v>
      </c>
      <c r="B223" s="46" t="s">
        <v>23</v>
      </c>
      <c r="C223" s="47">
        <v>1114119</v>
      </c>
      <c r="D223" s="48">
        <v>9</v>
      </c>
      <c r="E223" s="49" t="s">
        <v>30</v>
      </c>
      <c r="F223" s="50">
        <v>0</v>
      </c>
      <c r="G223" s="50">
        <v>0</v>
      </c>
      <c r="H223" s="50">
        <v>0</v>
      </c>
      <c r="I223" s="50">
        <v>0</v>
      </c>
      <c r="J223" s="50">
        <f t="shared" si="26"/>
        <v>0</v>
      </c>
      <c r="K223" s="51">
        <f t="shared" si="23"/>
        <v>0</v>
      </c>
    </row>
    <row r="224" spans="1:11" s="15" customFormat="1" ht="27.75" customHeight="1" x14ac:dyDescent="0.3">
      <c r="A224" s="46" t="s">
        <v>21</v>
      </c>
      <c r="B224" s="46" t="s">
        <v>21</v>
      </c>
      <c r="C224" s="46" t="s">
        <v>21</v>
      </c>
      <c r="D224" s="42">
        <v>1114120</v>
      </c>
      <c r="E224" s="53" t="s">
        <v>58</v>
      </c>
      <c r="F224" s="54">
        <v>4994417.0360000003</v>
      </c>
      <c r="G224" s="54">
        <v>2619730</v>
      </c>
      <c r="H224" s="54">
        <f>SUMIF($B$225:$B$227,"article",H225:H227)</f>
        <v>1766098.75</v>
      </c>
      <c r="I224" s="54">
        <f>SUMIF($B$225:$B$227,"article",I225:I227)</f>
        <v>800000</v>
      </c>
      <c r="J224" s="54">
        <f>SUMIF($B$225:$B$227,"article",J225:J227)</f>
        <v>966098.75</v>
      </c>
      <c r="K224" s="55">
        <f t="shared" si="23"/>
        <v>0.45297580330658183</v>
      </c>
    </row>
    <row r="225" spans="1:11" s="52" customFormat="1" ht="27.75" customHeight="1" x14ac:dyDescent="0.3">
      <c r="A225" s="46" t="s">
        <v>23</v>
      </c>
      <c r="B225" s="46" t="s">
        <v>23</v>
      </c>
      <c r="C225" s="47">
        <v>1114120</v>
      </c>
      <c r="D225" s="48">
        <v>1</v>
      </c>
      <c r="E225" s="49" t="s">
        <v>24</v>
      </c>
      <c r="F225" s="50">
        <v>119730</v>
      </c>
      <c r="G225" s="50">
        <v>119730</v>
      </c>
      <c r="H225" s="50">
        <v>119730</v>
      </c>
      <c r="I225" s="50">
        <v>0</v>
      </c>
      <c r="J225" s="50">
        <f>H225-I225</f>
        <v>119730</v>
      </c>
      <c r="K225" s="51">
        <f t="shared" si="23"/>
        <v>0</v>
      </c>
    </row>
    <row r="226" spans="1:11" s="52" customFormat="1" ht="27.75" customHeight="1" x14ac:dyDescent="0.3">
      <c r="A226" s="46" t="s">
        <v>23</v>
      </c>
      <c r="B226" s="46" t="s">
        <v>23</v>
      </c>
      <c r="C226" s="47">
        <v>1114120</v>
      </c>
      <c r="D226" s="48">
        <v>2</v>
      </c>
      <c r="E226" s="49" t="s">
        <v>25</v>
      </c>
      <c r="F226" s="50">
        <v>4874687.0360000003</v>
      </c>
      <c r="G226" s="50">
        <v>2500000</v>
      </c>
      <c r="H226" s="50">
        <v>1646368.75</v>
      </c>
      <c r="I226" s="50">
        <v>800000</v>
      </c>
      <c r="J226" s="50">
        <f>H226-I226</f>
        <v>846368.75</v>
      </c>
      <c r="K226" s="51">
        <f t="shared" si="23"/>
        <v>0.48591787228711675</v>
      </c>
    </row>
    <row r="227" spans="1:11" s="52" customFormat="1" ht="27.75" customHeight="1" x14ac:dyDescent="0.3">
      <c r="A227" s="46" t="s">
        <v>23</v>
      </c>
      <c r="B227" s="46" t="s">
        <v>23</v>
      </c>
      <c r="C227" s="47">
        <v>1114120</v>
      </c>
      <c r="D227" s="48">
        <v>7</v>
      </c>
      <c r="E227" s="49" t="s">
        <v>29</v>
      </c>
      <c r="F227" s="50">
        <v>0</v>
      </c>
      <c r="G227" s="50">
        <v>0</v>
      </c>
      <c r="H227" s="50">
        <v>0</v>
      </c>
      <c r="I227" s="50">
        <v>0</v>
      </c>
      <c r="J227" s="50">
        <f>H227-I227</f>
        <v>0</v>
      </c>
      <c r="K227" s="51">
        <f t="shared" si="23"/>
        <v>0</v>
      </c>
    </row>
    <row r="228" spans="1:11" s="15" customFormat="1" ht="27.75" customHeight="1" x14ac:dyDescent="0.3">
      <c r="A228" s="41" t="s">
        <v>21</v>
      </c>
      <c r="B228" s="41" t="s">
        <v>21</v>
      </c>
      <c r="C228" s="41" t="s">
        <v>21</v>
      </c>
      <c r="D228" s="42">
        <v>1114121</v>
      </c>
      <c r="E228" s="53" t="s">
        <v>59</v>
      </c>
      <c r="F228" s="54">
        <v>210015128.676</v>
      </c>
      <c r="G228" s="54">
        <v>496150182.18000007</v>
      </c>
      <c r="H228" s="54">
        <f>SUMIF($B$229:$B$231,"article",H229:H231)</f>
        <v>617269355.86800003</v>
      </c>
      <c r="I228" s="54">
        <f>SUMIF($B$229:$B$231,"article",I229:I231)</f>
        <v>585317469.08999991</v>
      </c>
      <c r="J228" s="54">
        <f>SUMIF($B$229:$B$231,"article",J229:J231)</f>
        <v>31951886.778000072</v>
      </c>
      <c r="K228" s="55">
        <f t="shared" si="23"/>
        <v>0.94823671955483746</v>
      </c>
    </row>
    <row r="229" spans="1:11" s="52" customFormat="1" ht="27.75" customHeight="1" x14ac:dyDescent="0.3">
      <c r="A229" s="46" t="s">
        <v>23</v>
      </c>
      <c r="B229" s="46" t="s">
        <v>23</v>
      </c>
      <c r="C229" s="47">
        <v>1114121</v>
      </c>
      <c r="D229" s="48">
        <v>1</v>
      </c>
      <c r="E229" s="49" t="s">
        <v>24</v>
      </c>
      <c r="F229" s="50">
        <v>136464798.64000002</v>
      </c>
      <c r="G229" s="50">
        <v>418259348.18000007</v>
      </c>
      <c r="H229" s="50">
        <v>559299613.22000003</v>
      </c>
      <c r="I229" s="50">
        <v>529556875.35999995</v>
      </c>
      <c r="J229" s="50">
        <f>H229-I229</f>
        <v>29742737.860000074</v>
      </c>
      <c r="K229" s="51">
        <f t="shared" si="23"/>
        <v>0.94682145820061425</v>
      </c>
    </row>
    <row r="230" spans="1:11" s="52" customFormat="1" ht="27.75" customHeight="1" x14ac:dyDescent="0.3">
      <c r="A230" s="46" t="s">
        <v>23</v>
      </c>
      <c r="B230" s="46" t="s">
        <v>23</v>
      </c>
      <c r="C230" s="47">
        <v>1114121</v>
      </c>
      <c r="D230" s="48">
        <v>2</v>
      </c>
      <c r="E230" s="49" t="s">
        <v>25</v>
      </c>
      <c r="F230" s="50">
        <v>73550330.035999998</v>
      </c>
      <c r="G230" s="50">
        <v>77890834</v>
      </c>
      <c r="H230" s="50">
        <v>57969742.648000002</v>
      </c>
      <c r="I230" s="50">
        <v>55760593.730000004</v>
      </c>
      <c r="J230" s="50">
        <f>H230-I230</f>
        <v>2209148.9179999977</v>
      </c>
      <c r="K230" s="51">
        <f t="shared" si="23"/>
        <v>0.96189134508644891</v>
      </c>
    </row>
    <row r="231" spans="1:11" s="52" customFormat="1" ht="27.75" customHeight="1" x14ac:dyDescent="0.3">
      <c r="A231" s="46" t="s">
        <v>23</v>
      </c>
      <c r="B231" s="46" t="s">
        <v>23</v>
      </c>
      <c r="C231" s="47">
        <v>1114121</v>
      </c>
      <c r="D231" s="48">
        <v>7</v>
      </c>
      <c r="E231" s="49" t="s">
        <v>29</v>
      </c>
      <c r="F231" s="50">
        <v>0</v>
      </c>
      <c r="G231" s="50">
        <v>0</v>
      </c>
      <c r="H231" s="50">
        <v>0</v>
      </c>
      <c r="I231" s="50">
        <v>0</v>
      </c>
      <c r="J231" s="50">
        <f>H231-I231</f>
        <v>0</v>
      </c>
      <c r="K231" s="51">
        <f t="shared" si="23"/>
        <v>0</v>
      </c>
    </row>
    <row r="232" spans="1:11" s="15" customFormat="1" ht="27.75" customHeight="1" x14ac:dyDescent="0.3">
      <c r="A232" s="41" t="s">
        <v>21</v>
      </c>
      <c r="B232" s="41" t="s">
        <v>21</v>
      </c>
      <c r="C232" s="41" t="s">
        <v>21</v>
      </c>
      <c r="D232" s="42">
        <v>1114122</v>
      </c>
      <c r="E232" s="53" t="s">
        <v>60</v>
      </c>
      <c r="F232" s="54">
        <v>64000000.039999999</v>
      </c>
      <c r="G232" s="54">
        <v>72534715.179999992</v>
      </c>
      <c r="H232" s="54">
        <f>SUMIF($B$237:$B$239,"article",H233:H235)</f>
        <v>138892122.69999999</v>
      </c>
      <c r="I232" s="54">
        <f>SUMIF($B$237:$B$239,"article",I233:I235)</f>
        <v>133245609.31</v>
      </c>
      <c r="J232" s="54">
        <f>SUMIF($B$237:$B$239,"article",J233:J235)</f>
        <v>5646513.3899999764</v>
      </c>
      <c r="K232" s="55">
        <f t="shared" si="23"/>
        <v>0.9593460501558021</v>
      </c>
    </row>
    <row r="233" spans="1:11" s="52" customFormat="1" ht="27.75" customHeight="1" x14ac:dyDescent="0.3">
      <c r="A233" s="46" t="s">
        <v>23</v>
      </c>
      <c r="B233" s="46" t="s">
        <v>23</v>
      </c>
      <c r="C233" s="47">
        <v>1114122</v>
      </c>
      <c r="D233" s="48">
        <v>1</v>
      </c>
      <c r="E233" s="49" t="s">
        <v>24</v>
      </c>
      <c r="F233" s="50">
        <v>52722683.039999999</v>
      </c>
      <c r="G233" s="50">
        <v>61571062.049999997</v>
      </c>
      <c r="H233" s="50">
        <v>127219333.49999999</v>
      </c>
      <c r="I233" s="50">
        <v>121865924.71000001</v>
      </c>
      <c r="J233" s="50">
        <f>H233-I233</f>
        <v>5353408.7899999768</v>
      </c>
      <c r="K233" s="51">
        <f t="shared" si="23"/>
        <v>0.95791984879405156</v>
      </c>
    </row>
    <row r="234" spans="1:11" s="52" customFormat="1" ht="27.75" customHeight="1" x14ac:dyDescent="0.3">
      <c r="A234" s="46" t="s">
        <v>23</v>
      </c>
      <c r="B234" s="46" t="s">
        <v>23</v>
      </c>
      <c r="C234" s="47">
        <v>1114122</v>
      </c>
      <c r="D234" s="48">
        <v>2</v>
      </c>
      <c r="E234" s="49" t="s">
        <v>25</v>
      </c>
      <c r="F234" s="50">
        <v>11277317</v>
      </c>
      <c r="G234" s="50">
        <v>10963653.129999999</v>
      </c>
      <c r="H234" s="50">
        <v>11672789.199999999</v>
      </c>
      <c r="I234" s="50">
        <v>11379684.6</v>
      </c>
      <c r="J234" s="50">
        <f>H234-I234</f>
        <v>293104.59999999963</v>
      </c>
      <c r="K234" s="51">
        <f t="shared" si="23"/>
        <v>0.97488992605126468</v>
      </c>
    </row>
    <row r="235" spans="1:11" s="52" customFormat="1" ht="27.75" customHeight="1" x14ac:dyDescent="0.3">
      <c r="A235" s="46" t="s">
        <v>23</v>
      </c>
      <c r="B235" s="46" t="s">
        <v>23</v>
      </c>
      <c r="C235" s="47">
        <v>1114122</v>
      </c>
      <c r="D235" s="48">
        <v>7</v>
      </c>
      <c r="E235" s="49" t="s">
        <v>29</v>
      </c>
      <c r="F235" s="50">
        <v>0</v>
      </c>
      <c r="G235" s="50">
        <v>0</v>
      </c>
      <c r="H235" s="50">
        <v>0</v>
      </c>
      <c r="I235" s="50">
        <v>0</v>
      </c>
      <c r="J235" s="50">
        <f>H235-I235</f>
        <v>0</v>
      </c>
      <c r="K235" s="51">
        <f t="shared" si="23"/>
        <v>0</v>
      </c>
    </row>
    <row r="236" spans="1:11" s="15" customFormat="1" ht="27.75" customHeight="1" x14ac:dyDescent="0.3">
      <c r="A236" s="41" t="s">
        <v>21</v>
      </c>
      <c r="B236" s="41" t="s">
        <v>21</v>
      </c>
      <c r="C236" s="41" t="s">
        <v>21</v>
      </c>
      <c r="D236" s="42">
        <v>1114123</v>
      </c>
      <c r="E236" s="53" t="s">
        <v>61</v>
      </c>
      <c r="F236" s="54">
        <v>0</v>
      </c>
      <c r="G236" s="54">
        <v>25000000</v>
      </c>
      <c r="H236" s="54">
        <f>SUMIF($B$237:$B$239,"article",H237:H239)</f>
        <v>46085227.502000004</v>
      </c>
      <c r="I236" s="54">
        <f>SUMIF($B$237:$B$239,"article",I237:I239)</f>
        <v>42612746.579999991</v>
      </c>
      <c r="J236" s="54">
        <f>SUMIF($B$237:$B$239,"article",J237:J239)</f>
        <v>3472480.9220000105</v>
      </c>
      <c r="K236" s="55">
        <f t="shared" si="23"/>
        <v>0.92465088901103254</v>
      </c>
    </row>
    <row r="237" spans="1:11" s="52" customFormat="1" ht="27.75" customHeight="1" x14ac:dyDescent="0.3">
      <c r="A237" s="46" t="s">
        <v>23</v>
      </c>
      <c r="B237" s="46" t="s">
        <v>23</v>
      </c>
      <c r="C237" s="47">
        <v>1114123</v>
      </c>
      <c r="D237" s="48">
        <v>1</v>
      </c>
      <c r="E237" s="49" t="s">
        <v>24</v>
      </c>
      <c r="F237" s="50">
        <v>0</v>
      </c>
      <c r="G237" s="50">
        <v>20000000</v>
      </c>
      <c r="H237" s="50">
        <v>34383186.600000001</v>
      </c>
      <c r="I237" s="50">
        <v>34371616.709999993</v>
      </c>
      <c r="J237" s="50">
        <f>H237-I237</f>
        <v>11569.890000008047</v>
      </c>
      <c r="K237" s="51">
        <f t="shared" si="23"/>
        <v>0.99966350152082739</v>
      </c>
    </row>
    <row r="238" spans="1:11" s="52" customFormat="1" ht="27.75" customHeight="1" x14ac:dyDescent="0.3">
      <c r="A238" s="46" t="s">
        <v>23</v>
      </c>
      <c r="B238" s="46" t="s">
        <v>23</v>
      </c>
      <c r="C238" s="47">
        <v>1114123</v>
      </c>
      <c r="D238" s="48">
        <v>2</v>
      </c>
      <c r="E238" s="49" t="s">
        <v>25</v>
      </c>
      <c r="F238" s="50">
        <v>0</v>
      </c>
      <c r="G238" s="50">
        <v>5000000</v>
      </c>
      <c r="H238" s="50">
        <v>11702040.902000003</v>
      </c>
      <c r="I238" s="50">
        <v>8241129.8700000001</v>
      </c>
      <c r="J238" s="50">
        <f>H238-I238</f>
        <v>3460911.0320000025</v>
      </c>
      <c r="K238" s="51">
        <f t="shared" si="23"/>
        <v>0.70424722824131503</v>
      </c>
    </row>
    <row r="239" spans="1:11" s="52" customFormat="1" ht="27.75" customHeight="1" x14ac:dyDescent="0.3">
      <c r="A239" s="46" t="s">
        <v>23</v>
      </c>
      <c r="B239" s="46" t="s">
        <v>23</v>
      </c>
      <c r="C239" s="47">
        <v>1114123</v>
      </c>
      <c r="D239" s="48">
        <v>7</v>
      </c>
      <c r="E239" s="49" t="s">
        <v>29</v>
      </c>
      <c r="F239" s="50">
        <v>0</v>
      </c>
      <c r="G239" s="50">
        <v>0</v>
      </c>
      <c r="H239" s="50">
        <v>0</v>
      </c>
      <c r="I239" s="50">
        <v>0</v>
      </c>
      <c r="J239" s="50">
        <f>H239-I239</f>
        <v>0</v>
      </c>
      <c r="K239" s="51">
        <f t="shared" si="23"/>
        <v>0</v>
      </c>
    </row>
    <row r="240" spans="1:11" s="15" customFormat="1" ht="27.75" customHeight="1" x14ac:dyDescent="0.3">
      <c r="A240" s="41" t="s">
        <v>16</v>
      </c>
      <c r="B240" s="41" t="s">
        <v>16</v>
      </c>
      <c r="C240" s="41" t="s">
        <v>16</v>
      </c>
      <c r="D240" s="58">
        <v>1115</v>
      </c>
      <c r="E240" s="59" t="s">
        <v>62</v>
      </c>
      <c r="F240" s="60">
        <v>561710435.78543365</v>
      </c>
      <c r="G240" s="60">
        <v>617416002.45603824</v>
      </c>
      <c r="H240" s="60">
        <f>SUMIF($B$241:$B$269,"chap",H241:H269)</f>
        <v>1352175750.0579998</v>
      </c>
      <c r="I240" s="60">
        <f>SUMIF($B$241:$B$269,"chap",I241:I269)</f>
        <v>1337207361.0800002</v>
      </c>
      <c r="J240" s="60">
        <f>SUMIF($B$241:$B$269,"chap",J241:J269)</f>
        <v>14968388.9779999</v>
      </c>
      <c r="K240" s="61">
        <f t="shared" si="23"/>
        <v>0.98893014537691748</v>
      </c>
    </row>
    <row r="241" spans="1:11" s="40" customFormat="1" ht="27.75" customHeight="1" x14ac:dyDescent="0.3">
      <c r="A241" s="35" t="s">
        <v>19</v>
      </c>
      <c r="B241" s="35" t="s">
        <v>19</v>
      </c>
      <c r="C241" s="35" t="s">
        <v>19</v>
      </c>
      <c r="D241" s="36">
        <v>11151</v>
      </c>
      <c r="E241" s="37" t="s">
        <v>20</v>
      </c>
      <c r="F241" s="38">
        <v>561710435.78543365</v>
      </c>
      <c r="G241" s="38">
        <v>617416002.45603824</v>
      </c>
      <c r="H241" s="38">
        <f>SUMIF($B$242:$B$269,"section",H242:H269)</f>
        <v>1352175750.0579998</v>
      </c>
      <c r="I241" s="38">
        <f>SUMIF($B$242:$B$269,"section",I242:I269)</f>
        <v>1337207361.0800002</v>
      </c>
      <c r="J241" s="38">
        <f>SUMIF($B$242:$B$269,"section",J242:J269)</f>
        <v>14968388.9779999</v>
      </c>
      <c r="K241" s="39">
        <f t="shared" si="23"/>
        <v>0.98893014537691748</v>
      </c>
    </row>
    <row r="242" spans="1:11" s="15" customFormat="1" ht="27.75" customHeight="1" x14ac:dyDescent="0.3">
      <c r="A242" s="41" t="s">
        <v>21</v>
      </c>
      <c r="B242" s="41" t="s">
        <v>21</v>
      </c>
      <c r="C242" s="41" t="s">
        <v>21</v>
      </c>
      <c r="D242" s="42">
        <v>1115111</v>
      </c>
      <c r="E242" s="53" t="s">
        <v>22</v>
      </c>
      <c r="F242" s="54">
        <v>55285665.570504658</v>
      </c>
      <c r="G242" s="54">
        <v>114439265.06953815</v>
      </c>
      <c r="H242" s="54">
        <f>SUMIF($B$243:$B$249,"article",H243:H249)</f>
        <v>137798126.41749999</v>
      </c>
      <c r="I242" s="54">
        <f>SUMIF($B$243:$B$249,"article",I243:I249)</f>
        <v>149084078.60000002</v>
      </c>
      <c r="J242" s="54">
        <f>SUMIF($B$243:$B$249,"article",J243:J249)</f>
        <v>-11285952.182500012</v>
      </c>
      <c r="K242" s="55">
        <f t="shared" si="23"/>
        <v>1.0819020728068967</v>
      </c>
    </row>
    <row r="243" spans="1:11" s="52" customFormat="1" ht="27.75" customHeight="1" x14ac:dyDescent="0.3">
      <c r="A243" s="46" t="s">
        <v>23</v>
      </c>
      <c r="B243" s="46" t="s">
        <v>23</v>
      </c>
      <c r="C243" s="47">
        <v>1115111</v>
      </c>
      <c r="D243" s="48">
        <v>1</v>
      </c>
      <c r="E243" s="49" t="s">
        <v>24</v>
      </c>
      <c r="F243" s="50">
        <v>28628149.996504657</v>
      </c>
      <c r="G243" s="50">
        <v>94317225.677788138</v>
      </c>
      <c r="H243" s="50">
        <v>67229649</v>
      </c>
      <c r="I243" s="50">
        <v>61563149.940000005</v>
      </c>
      <c r="J243" s="50">
        <f t="shared" ref="J243:J249" si="27">H243-I243</f>
        <v>5666499.0599999949</v>
      </c>
      <c r="K243" s="51">
        <f t="shared" si="23"/>
        <v>0.91571428463058024</v>
      </c>
    </row>
    <row r="244" spans="1:11" s="52" customFormat="1" ht="27.75" customHeight="1" x14ac:dyDescent="0.3">
      <c r="A244" s="46" t="s">
        <v>23</v>
      </c>
      <c r="B244" s="46" t="s">
        <v>23</v>
      </c>
      <c r="C244" s="47">
        <v>1115111</v>
      </c>
      <c r="D244" s="48">
        <v>2</v>
      </c>
      <c r="E244" s="49" t="s">
        <v>25</v>
      </c>
      <c r="F244" s="50">
        <v>9696072.256000001</v>
      </c>
      <c r="G244" s="50">
        <v>6063976.5167500004</v>
      </c>
      <c r="H244" s="50">
        <v>16320712.137499999</v>
      </c>
      <c r="I244" s="50">
        <v>23787535.550000001</v>
      </c>
      <c r="J244" s="50">
        <f t="shared" si="27"/>
        <v>-7466823.4125000015</v>
      </c>
      <c r="K244" s="51">
        <f t="shared" si="23"/>
        <v>1.4575059807190354</v>
      </c>
    </row>
    <row r="245" spans="1:11" s="52" customFormat="1" ht="27.75" customHeight="1" x14ac:dyDescent="0.3">
      <c r="A245" s="46" t="s">
        <v>23</v>
      </c>
      <c r="B245" s="46" t="s">
        <v>23</v>
      </c>
      <c r="C245" s="47">
        <v>1115111</v>
      </c>
      <c r="D245" s="48">
        <v>3</v>
      </c>
      <c r="E245" s="49" t="s">
        <v>26</v>
      </c>
      <c r="F245" s="50">
        <v>12161298.998</v>
      </c>
      <c r="G245" s="50">
        <v>12010496.65</v>
      </c>
      <c r="H245" s="50">
        <v>51759819.049999997</v>
      </c>
      <c r="I245" s="50">
        <v>60269311.810000002</v>
      </c>
      <c r="J245" s="50">
        <f t="shared" si="27"/>
        <v>-8509492.7600000054</v>
      </c>
      <c r="K245" s="51">
        <f t="shared" si="23"/>
        <v>1.1644034487790584</v>
      </c>
    </row>
    <row r="246" spans="1:11" s="52" customFormat="1" ht="27.75" customHeight="1" x14ac:dyDescent="0.3">
      <c r="A246" s="46" t="s">
        <v>23</v>
      </c>
      <c r="B246" s="46" t="s">
        <v>23</v>
      </c>
      <c r="C246" s="47">
        <v>1115111</v>
      </c>
      <c r="D246" s="48">
        <v>4</v>
      </c>
      <c r="E246" s="49" t="s">
        <v>27</v>
      </c>
      <c r="F246" s="50">
        <v>3800180.0000000005</v>
      </c>
      <c r="G246" s="50">
        <v>1297593</v>
      </c>
      <c r="H246" s="50">
        <v>2487946</v>
      </c>
      <c r="I246" s="50">
        <v>3464081.3</v>
      </c>
      <c r="J246" s="50">
        <f t="shared" si="27"/>
        <v>-976135.29999999981</v>
      </c>
      <c r="K246" s="51">
        <f t="shared" si="23"/>
        <v>1.3923458547733751</v>
      </c>
    </row>
    <row r="247" spans="1:11" s="52" customFormat="1" ht="27.75" customHeight="1" x14ac:dyDescent="0.3">
      <c r="A247" s="46" t="s">
        <v>23</v>
      </c>
      <c r="B247" s="46" t="s">
        <v>23</v>
      </c>
      <c r="C247" s="47">
        <v>1115111</v>
      </c>
      <c r="D247" s="48">
        <v>5</v>
      </c>
      <c r="E247" s="49" t="s">
        <v>28</v>
      </c>
      <c r="F247" s="50">
        <v>0</v>
      </c>
      <c r="G247" s="50">
        <v>0</v>
      </c>
      <c r="H247" s="50">
        <v>0</v>
      </c>
      <c r="I247" s="50">
        <v>0</v>
      </c>
      <c r="J247" s="50">
        <f t="shared" si="27"/>
        <v>0</v>
      </c>
      <c r="K247" s="51">
        <f t="shared" si="23"/>
        <v>0</v>
      </c>
    </row>
    <row r="248" spans="1:11" s="52" customFormat="1" ht="27.75" customHeight="1" x14ac:dyDescent="0.3">
      <c r="A248" s="46" t="s">
        <v>23</v>
      </c>
      <c r="B248" s="46" t="s">
        <v>23</v>
      </c>
      <c r="C248" s="47">
        <v>1115111</v>
      </c>
      <c r="D248" s="48">
        <v>7</v>
      </c>
      <c r="E248" s="49" t="s">
        <v>29</v>
      </c>
      <c r="F248" s="50">
        <v>0</v>
      </c>
      <c r="G248" s="50">
        <v>0</v>
      </c>
      <c r="H248" s="50">
        <v>0</v>
      </c>
      <c r="I248" s="50">
        <v>0</v>
      </c>
      <c r="J248" s="50">
        <f t="shared" si="27"/>
        <v>0</v>
      </c>
      <c r="K248" s="51">
        <f t="shared" si="23"/>
        <v>0</v>
      </c>
    </row>
    <row r="249" spans="1:11" s="52" customFormat="1" ht="27.75" customHeight="1" x14ac:dyDescent="0.3">
      <c r="A249" s="46" t="s">
        <v>23</v>
      </c>
      <c r="B249" s="46" t="s">
        <v>23</v>
      </c>
      <c r="C249" s="47">
        <v>1115111</v>
      </c>
      <c r="D249" s="48">
        <v>9</v>
      </c>
      <c r="E249" s="49" t="s">
        <v>30</v>
      </c>
      <c r="F249" s="50">
        <v>999964.3200000003</v>
      </c>
      <c r="G249" s="50">
        <v>749973.22500000009</v>
      </c>
      <c r="H249" s="50">
        <v>0.23</v>
      </c>
      <c r="I249" s="50">
        <v>0</v>
      </c>
      <c r="J249" s="50">
        <f t="shared" si="27"/>
        <v>0.23</v>
      </c>
      <c r="K249" s="51">
        <f t="shared" si="23"/>
        <v>0</v>
      </c>
    </row>
    <row r="250" spans="1:11" s="15" customFormat="1" ht="27.75" customHeight="1" x14ac:dyDescent="0.3">
      <c r="A250" s="41" t="s">
        <v>21</v>
      </c>
      <c r="B250" s="41" t="s">
        <v>21</v>
      </c>
      <c r="C250" s="41" t="s">
        <v>21</v>
      </c>
      <c r="D250" s="42">
        <v>1115112</v>
      </c>
      <c r="E250" s="53" t="s">
        <v>31</v>
      </c>
      <c r="F250" s="54">
        <v>250964330.47492903</v>
      </c>
      <c r="G250" s="54">
        <v>254510835.08149999</v>
      </c>
      <c r="H250" s="54">
        <f>SUMIF($B$251:$B$257,"article",H251:H257)</f>
        <v>763660003.81749988</v>
      </c>
      <c r="I250" s="54">
        <f>SUMIF($B$251:$B$257,"article",I251:I257)</f>
        <v>739995527.35000014</v>
      </c>
      <c r="J250" s="54">
        <f>SUMIF($B$251:$B$257,"article",J251:J257)</f>
        <v>23664476.467499938</v>
      </c>
      <c r="K250" s="55">
        <f t="shared" si="23"/>
        <v>0.96901176394049426</v>
      </c>
    </row>
    <row r="251" spans="1:11" s="52" customFormat="1" ht="27.75" customHeight="1" x14ac:dyDescent="0.3">
      <c r="A251" s="46" t="s">
        <v>23</v>
      </c>
      <c r="B251" s="46" t="s">
        <v>23</v>
      </c>
      <c r="C251" s="47">
        <v>1115112</v>
      </c>
      <c r="D251" s="48">
        <v>1</v>
      </c>
      <c r="E251" s="49" t="s">
        <v>24</v>
      </c>
      <c r="F251" s="50">
        <v>210864332.5</v>
      </c>
      <c r="G251" s="50">
        <v>212592193.958</v>
      </c>
      <c r="H251" s="50">
        <v>662228411.13</v>
      </c>
      <c r="I251" s="50">
        <v>667882905.32000005</v>
      </c>
      <c r="J251" s="50">
        <f t="shared" ref="J251:J257" si="28">H251-I251</f>
        <v>-5654494.1900000572</v>
      </c>
      <c r="K251" s="51">
        <f t="shared" si="23"/>
        <v>1.0085385859243814</v>
      </c>
    </row>
    <row r="252" spans="1:11" s="52" customFormat="1" ht="27.75" customHeight="1" x14ac:dyDescent="0.3">
      <c r="A252" s="46" t="s">
        <v>23</v>
      </c>
      <c r="B252" s="46" t="s">
        <v>23</v>
      </c>
      <c r="C252" s="47">
        <v>1115112</v>
      </c>
      <c r="D252" s="48">
        <v>2</v>
      </c>
      <c r="E252" s="49" t="s">
        <v>25</v>
      </c>
      <c r="F252" s="50">
        <v>6671491.0410000002</v>
      </c>
      <c r="G252" s="50">
        <v>6998460.3985000001</v>
      </c>
      <c r="H252" s="50">
        <v>19243484.482499998</v>
      </c>
      <c r="I252" s="50">
        <v>10968751.07</v>
      </c>
      <c r="J252" s="50">
        <f t="shared" si="28"/>
        <v>8274733.4124999978</v>
      </c>
      <c r="K252" s="51">
        <f t="shared" si="23"/>
        <v>0.56999817678419773</v>
      </c>
    </row>
    <row r="253" spans="1:11" s="52" customFormat="1" ht="27.75" customHeight="1" x14ac:dyDescent="0.3">
      <c r="A253" s="46" t="s">
        <v>23</v>
      </c>
      <c r="B253" s="46" t="s">
        <v>23</v>
      </c>
      <c r="C253" s="47">
        <v>1115112</v>
      </c>
      <c r="D253" s="48">
        <v>3</v>
      </c>
      <c r="E253" s="49" t="s">
        <v>26</v>
      </c>
      <c r="F253" s="50">
        <v>8708134.9940000009</v>
      </c>
      <c r="G253" s="50">
        <v>14973806.724999998</v>
      </c>
      <c r="H253" s="50">
        <v>40975126.741999999</v>
      </c>
      <c r="I253" s="50">
        <v>27726771.510000002</v>
      </c>
      <c r="J253" s="50">
        <f t="shared" si="28"/>
        <v>13248355.231999997</v>
      </c>
      <c r="K253" s="51">
        <f t="shared" si="23"/>
        <v>0.67667323360783471</v>
      </c>
    </row>
    <row r="254" spans="1:11" s="52" customFormat="1" ht="27.75" customHeight="1" x14ac:dyDescent="0.3">
      <c r="A254" s="46" t="s">
        <v>23</v>
      </c>
      <c r="B254" s="46" t="s">
        <v>23</v>
      </c>
      <c r="C254" s="47">
        <v>1115112</v>
      </c>
      <c r="D254" s="48">
        <v>4</v>
      </c>
      <c r="E254" s="49" t="s">
        <v>27</v>
      </c>
      <c r="F254" s="50">
        <v>8340387.9399290271</v>
      </c>
      <c r="G254" s="50">
        <v>5250000</v>
      </c>
      <c r="H254" s="50">
        <v>21729056.463</v>
      </c>
      <c r="I254" s="50">
        <v>14891599.449999999</v>
      </c>
      <c r="J254" s="50">
        <f t="shared" si="28"/>
        <v>6837457.0130000003</v>
      </c>
      <c r="K254" s="51">
        <f t="shared" si="23"/>
        <v>0.6853311590108504</v>
      </c>
    </row>
    <row r="255" spans="1:11" s="52" customFormat="1" ht="27.75" customHeight="1" x14ac:dyDescent="0.3">
      <c r="A255" s="46" t="s">
        <v>23</v>
      </c>
      <c r="B255" s="46" t="s">
        <v>23</v>
      </c>
      <c r="C255" s="47">
        <v>1115112</v>
      </c>
      <c r="D255" s="48">
        <v>5</v>
      </c>
      <c r="E255" s="49" t="s">
        <v>28</v>
      </c>
      <c r="F255" s="50">
        <v>0</v>
      </c>
      <c r="G255" s="50">
        <v>0</v>
      </c>
      <c r="H255" s="50">
        <v>0</v>
      </c>
      <c r="I255" s="50">
        <v>0</v>
      </c>
      <c r="J255" s="50">
        <f t="shared" si="28"/>
        <v>0</v>
      </c>
      <c r="K255" s="51">
        <f t="shared" si="23"/>
        <v>0</v>
      </c>
    </row>
    <row r="256" spans="1:11" s="52" customFormat="1" ht="27.75" customHeight="1" x14ac:dyDescent="0.3">
      <c r="A256" s="46" t="s">
        <v>23</v>
      </c>
      <c r="B256" s="46" t="s">
        <v>23</v>
      </c>
      <c r="C256" s="47">
        <v>1115112</v>
      </c>
      <c r="D256" s="48">
        <v>7</v>
      </c>
      <c r="E256" s="49" t="s">
        <v>29</v>
      </c>
      <c r="F256" s="50">
        <v>0</v>
      </c>
      <c r="G256" s="50">
        <v>0</v>
      </c>
      <c r="H256" s="50">
        <v>0</v>
      </c>
      <c r="I256" s="50">
        <v>0</v>
      </c>
      <c r="J256" s="50">
        <f t="shared" si="28"/>
        <v>0</v>
      </c>
      <c r="K256" s="51">
        <f t="shared" si="23"/>
        <v>0</v>
      </c>
    </row>
    <row r="257" spans="1:11" s="52" customFormat="1" ht="27.75" customHeight="1" x14ac:dyDescent="0.3">
      <c r="A257" s="46" t="s">
        <v>23</v>
      </c>
      <c r="B257" s="46" t="s">
        <v>23</v>
      </c>
      <c r="C257" s="47">
        <v>1115112</v>
      </c>
      <c r="D257" s="48">
        <v>9</v>
      </c>
      <c r="E257" s="49" t="s">
        <v>30</v>
      </c>
      <c r="F257" s="50">
        <v>16379984</v>
      </c>
      <c r="G257" s="50">
        <v>14696374</v>
      </c>
      <c r="H257" s="50">
        <v>19483925</v>
      </c>
      <c r="I257" s="50">
        <v>18525500</v>
      </c>
      <c r="J257" s="50">
        <f t="shared" si="28"/>
        <v>958425</v>
      </c>
      <c r="K257" s="51">
        <f t="shared" si="23"/>
        <v>0.95080944932809996</v>
      </c>
    </row>
    <row r="258" spans="1:11" s="15" customFormat="1" ht="27.75" customHeight="1" x14ac:dyDescent="0.3">
      <c r="A258" s="41" t="s">
        <v>21</v>
      </c>
      <c r="B258" s="41" t="s">
        <v>21</v>
      </c>
      <c r="C258" s="41" t="s">
        <v>21</v>
      </c>
      <c r="D258" s="42">
        <v>1115113</v>
      </c>
      <c r="E258" s="53" t="s">
        <v>63</v>
      </c>
      <c r="F258" s="54">
        <v>104269392</v>
      </c>
      <c r="G258" s="54">
        <v>104363989.31</v>
      </c>
      <c r="H258" s="54">
        <f>SUMIF($B$259:$B$261,"article",H259:H261)</f>
        <v>197812416.0165</v>
      </c>
      <c r="I258" s="54">
        <f>SUMIF($B$259:$B$261,"article",I259:I261)</f>
        <v>197812098.30000001</v>
      </c>
      <c r="J258" s="54">
        <f>SUMIF($B$259:$B$261,"article",J259:J261)</f>
        <v>317.71649997681379</v>
      </c>
      <c r="K258" s="55">
        <f t="shared" si="23"/>
        <v>0.99999839384955513</v>
      </c>
    </row>
    <row r="259" spans="1:11" s="52" customFormat="1" ht="27.75" customHeight="1" x14ac:dyDescent="0.3">
      <c r="A259" s="46" t="s">
        <v>23</v>
      </c>
      <c r="B259" s="46" t="s">
        <v>23</v>
      </c>
      <c r="C259" s="47">
        <v>1115113</v>
      </c>
      <c r="D259" s="48">
        <v>1</v>
      </c>
      <c r="E259" s="49" t="s">
        <v>24</v>
      </c>
      <c r="F259" s="50">
        <v>82074420</v>
      </c>
      <c r="G259" s="50">
        <v>82076183.109999999</v>
      </c>
      <c r="H259" s="50">
        <v>166513600.25999999</v>
      </c>
      <c r="I259" s="50">
        <v>166513282.54000002</v>
      </c>
      <c r="J259" s="50">
        <f>H259-I259</f>
        <v>317.71999996900558</v>
      </c>
      <c r="K259" s="51">
        <f t="shared" si="23"/>
        <v>0.99999809192762945</v>
      </c>
    </row>
    <row r="260" spans="1:11" s="52" customFormat="1" ht="27.75" customHeight="1" x14ac:dyDescent="0.3">
      <c r="A260" s="46" t="s">
        <v>23</v>
      </c>
      <c r="B260" s="46" t="s">
        <v>23</v>
      </c>
      <c r="C260" s="47">
        <v>1115113</v>
      </c>
      <c r="D260" s="48">
        <v>2</v>
      </c>
      <c r="E260" s="49" t="s">
        <v>25</v>
      </c>
      <c r="F260" s="50">
        <v>22194972</v>
      </c>
      <c r="G260" s="50">
        <v>22287806.199999999</v>
      </c>
      <c r="H260" s="50">
        <v>31298815.756500006</v>
      </c>
      <c r="I260" s="50">
        <v>31298815.759999998</v>
      </c>
      <c r="J260" s="50">
        <f>H260-I260</f>
        <v>-3.4999921917915344E-3</v>
      </c>
      <c r="K260" s="51">
        <f t="shared" ref="K260:K323" si="29">IF(G260&lt;&gt;0,I260/H260,0)</f>
        <v>1.000000000111825</v>
      </c>
    </row>
    <row r="261" spans="1:11" s="52" customFormat="1" ht="27.75" customHeight="1" x14ac:dyDescent="0.3">
      <c r="A261" s="46" t="s">
        <v>23</v>
      </c>
      <c r="B261" s="46" t="s">
        <v>23</v>
      </c>
      <c r="C261" s="47">
        <v>1115113</v>
      </c>
      <c r="D261" s="48">
        <v>7</v>
      </c>
      <c r="E261" s="49" t="s">
        <v>29</v>
      </c>
      <c r="F261" s="50">
        <v>0</v>
      </c>
      <c r="G261" s="50">
        <v>0</v>
      </c>
      <c r="H261" s="50">
        <v>0</v>
      </c>
      <c r="I261" s="50">
        <v>0</v>
      </c>
      <c r="J261" s="50">
        <f>H261-I261</f>
        <v>0</v>
      </c>
      <c r="K261" s="51">
        <f t="shared" si="29"/>
        <v>0</v>
      </c>
    </row>
    <row r="262" spans="1:11" s="15" customFormat="1" ht="27.75" customHeight="1" x14ac:dyDescent="0.3">
      <c r="A262" s="41" t="s">
        <v>21</v>
      </c>
      <c r="B262" s="41" t="s">
        <v>21</v>
      </c>
      <c r="C262" s="41" t="s">
        <v>21</v>
      </c>
      <c r="D262" s="42">
        <v>1115115</v>
      </c>
      <c r="E262" s="53" t="s">
        <v>64</v>
      </c>
      <c r="F262" s="54">
        <v>41068992.450000003</v>
      </c>
      <c r="G262" s="54">
        <v>38791958.972499996</v>
      </c>
      <c r="H262" s="54">
        <f>SUMIF($B$263:$B$265,"article",H263:H265)</f>
        <v>76430460.038500011</v>
      </c>
      <c r="I262" s="54">
        <f>SUMIF($B$263:$B$265,"article",I263:I265)</f>
        <v>75375296.129999995</v>
      </c>
      <c r="J262" s="54">
        <f>SUMIF($B$263:$B$265,"article",J263:J265)</f>
        <v>1055163.9085000083</v>
      </c>
      <c r="K262" s="55">
        <f t="shared" si="29"/>
        <v>0.98619445823080876</v>
      </c>
    </row>
    <row r="263" spans="1:11" s="52" customFormat="1" ht="27.75" customHeight="1" x14ac:dyDescent="0.3">
      <c r="A263" s="46" t="s">
        <v>23</v>
      </c>
      <c r="B263" s="46" t="s">
        <v>23</v>
      </c>
      <c r="C263" s="47">
        <v>1115115</v>
      </c>
      <c r="D263" s="48">
        <v>1</v>
      </c>
      <c r="E263" s="49" t="s">
        <v>24</v>
      </c>
      <c r="F263" s="50">
        <v>19800150.52</v>
      </c>
      <c r="G263" s="50">
        <v>20016657.2425</v>
      </c>
      <c r="H263" s="50">
        <v>37367971.000000007</v>
      </c>
      <c r="I263" s="50">
        <v>36312813.399999999</v>
      </c>
      <c r="J263" s="50">
        <f>H263-I263</f>
        <v>1055157.6000000089</v>
      </c>
      <c r="K263" s="51">
        <f t="shared" si="29"/>
        <v>0.97176304809270997</v>
      </c>
    </row>
    <row r="264" spans="1:11" s="52" customFormat="1" ht="27.75" customHeight="1" x14ac:dyDescent="0.3">
      <c r="A264" s="46" t="s">
        <v>23</v>
      </c>
      <c r="B264" s="46" t="s">
        <v>23</v>
      </c>
      <c r="C264" s="47">
        <v>1115115</v>
      </c>
      <c r="D264" s="48">
        <v>2</v>
      </c>
      <c r="E264" s="49" t="s">
        <v>25</v>
      </c>
      <c r="F264" s="50">
        <v>21268841.93</v>
      </c>
      <c r="G264" s="50">
        <v>18775301.73</v>
      </c>
      <c r="H264" s="50">
        <v>39062489.038499996</v>
      </c>
      <c r="I264" s="50">
        <v>39062482.729999997</v>
      </c>
      <c r="J264" s="50">
        <f>H264-I264</f>
        <v>6.3084999993443489</v>
      </c>
      <c r="K264" s="51">
        <f t="shared" si="29"/>
        <v>0.99999983850235474</v>
      </c>
    </row>
    <row r="265" spans="1:11" s="52" customFormat="1" ht="27.75" customHeight="1" x14ac:dyDescent="0.3">
      <c r="A265" s="46" t="s">
        <v>23</v>
      </c>
      <c r="B265" s="46" t="s">
        <v>23</v>
      </c>
      <c r="C265" s="47">
        <v>1115115</v>
      </c>
      <c r="D265" s="48">
        <v>7</v>
      </c>
      <c r="E265" s="49" t="s">
        <v>29</v>
      </c>
      <c r="F265" s="50">
        <v>0</v>
      </c>
      <c r="G265" s="50">
        <v>0</v>
      </c>
      <c r="H265" s="50">
        <v>0</v>
      </c>
      <c r="I265" s="50">
        <v>0</v>
      </c>
      <c r="J265" s="50">
        <f>H265-I265</f>
        <v>0</v>
      </c>
      <c r="K265" s="51">
        <f t="shared" si="29"/>
        <v>0</v>
      </c>
    </row>
    <row r="266" spans="1:11" s="15" customFormat="1" ht="27.75" customHeight="1" x14ac:dyDescent="0.3">
      <c r="A266" s="41" t="s">
        <v>21</v>
      </c>
      <c r="B266" s="41" t="s">
        <v>21</v>
      </c>
      <c r="C266" s="41" t="s">
        <v>21</v>
      </c>
      <c r="D266" s="42">
        <v>1115116</v>
      </c>
      <c r="E266" s="53" t="s">
        <v>65</v>
      </c>
      <c r="F266" s="54">
        <v>110122055.28999999</v>
      </c>
      <c r="G266" s="54">
        <v>105309954.02250001</v>
      </c>
      <c r="H266" s="54">
        <f>SUMIF($B$267:$B$269,"article",H267:H269)</f>
        <v>176474743.76799998</v>
      </c>
      <c r="I266" s="54">
        <f>SUMIF($B$267:$B$269,"article",I267:I269)</f>
        <v>174940360.69999999</v>
      </c>
      <c r="J266" s="54">
        <f>SUMIF($B$267:$B$269,"article",J267:J269)</f>
        <v>1534383.0679999888</v>
      </c>
      <c r="K266" s="55">
        <f t="shared" si="29"/>
        <v>0.99130536735603858</v>
      </c>
    </row>
    <row r="267" spans="1:11" s="52" customFormat="1" ht="27.75" customHeight="1" x14ac:dyDescent="0.3">
      <c r="A267" s="46" t="s">
        <v>23</v>
      </c>
      <c r="B267" s="46" t="s">
        <v>23</v>
      </c>
      <c r="C267" s="47">
        <v>1115116</v>
      </c>
      <c r="D267" s="48">
        <v>1</v>
      </c>
      <c r="E267" s="49" t="s">
        <v>24</v>
      </c>
      <c r="F267" s="50">
        <v>47220749.990000002</v>
      </c>
      <c r="G267" s="50">
        <v>47107082.872500002</v>
      </c>
      <c r="H267" s="50">
        <v>89826640.310000002</v>
      </c>
      <c r="I267" s="50">
        <v>89008674.75</v>
      </c>
      <c r="J267" s="50">
        <f>H267-I267</f>
        <v>817965.56000000238</v>
      </c>
      <c r="K267" s="51">
        <f t="shared" si="29"/>
        <v>0.99089395354009535</v>
      </c>
    </row>
    <row r="268" spans="1:11" s="52" customFormat="1" ht="27.75" customHeight="1" x14ac:dyDescent="0.3">
      <c r="A268" s="46" t="s">
        <v>23</v>
      </c>
      <c r="B268" s="46" t="s">
        <v>23</v>
      </c>
      <c r="C268" s="47">
        <v>1115116</v>
      </c>
      <c r="D268" s="48">
        <v>2</v>
      </c>
      <c r="E268" s="49" t="s">
        <v>25</v>
      </c>
      <c r="F268" s="50">
        <v>62901305.299999997</v>
      </c>
      <c r="G268" s="50">
        <v>58202871.149999999</v>
      </c>
      <c r="H268" s="50">
        <v>86648103.457999974</v>
      </c>
      <c r="I268" s="50">
        <v>85931685.949999988</v>
      </c>
      <c r="J268" s="50">
        <f>H268-I268</f>
        <v>716417.50799998641</v>
      </c>
      <c r="K268" s="51">
        <f t="shared" si="29"/>
        <v>0.99173187318119149</v>
      </c>
    </row>
    <row r="269" spans="1:11" s="52" customFormat="1" ht="27.75" customHeight="1" x14ac:dyDescent="0.3">
      <c r="A269" s="46" t="s">
        <v>23</v>
      </c>
      <c r="B269" s="46" t="s">
        <v>23</v>
      </c>
      <c r="C269" s="47">
        <v>1115116</v>
      </c>
      <c r="D269" s="48">
        <v>7</v>
      </c>
      <c r="E269" s="49" t="s">
        <v>29</v>
      </c>
      <c r="F269" s="50">
        <v>0</v>
      </c>
      <c r="G269" s="50">
        <v>0</v>
      </c>
      <c r="H269" s="50">
        <v>0</v>
      </c>
      <c r="I269" s="50">
        <v>0</v>
      </c>
      <c r="J269" s="50">
        <f>H269-I269</f>
        <v>0</v>
      </c>
      <c r="K269" s="51">
        <f t="shared" si="29"/>
        <v>0</v>
      </c>
    </row>
    <row r="270" spans="1:11" s="15" customFormat="1" ht="27.75" customHeight="1" x14ac:dyDescent="0.3">
      <c r="A270" s="30" t="s">
        <v>16</v>
      </c>
      <c r="B270" s="30" t="s">
        <v>16</v>
      </c>
      <c r="C270" s="30" t="s">
        <v>16</v>
      </c>
      <c r="D270" s="58">
        <v>1116</v>
      </c>
      <c r="E270" s="59" t="s">
        <v>66</v>
      </c>
      <c r="F270" s="60">
        <v>595121511.19599998</v>
      </c>
      <c r="G270" s="60">
        <v>1415915631.5865834</v>
      </c>
      <c r="H270" s="60">
        <f>SUMIF($B$271:$B$303,"chap",H271:H303)</f>
        <v>2028350529.1375</v>
      </c>
      <c r="I270" s="60">
        <f>SUMIF($B$271:$B$303,"chap",I271:I303)</f>
        <v>2014540219.7400002</v>
      </c>
      <c r="J270" s="60">
        <f>SUMIF($B$271:$B$303,"chap",J271:J303)</f>
        <v>13810309.397499807</v>
      </c>
      <c r="K270" s="61">
        <f t="shared" si="29"/>
        <v>0.99319135958054927</v>
      </c>
    </row>
    <row r="271" spans="1:11" s="40" customFormat="1" ht="27.75" customHeight="1" x14ac:dyDescent="0.3">
      <c r="A271" s="35" t="s">
        <v>19</v>
      </c>
      <c r="B271" s="35" t="s">
        <v>19</v>
      </c>
      <c r="C271" s="35" t="s">
        <v>19</v>
      </c>
      <c r="D271" s="36">
        <v>11161</v>
      </c>
      <c r="E271" s="37" t="s">
        <v>20</v>
      </c>
      <c r="F271" s="38">
        <v>595121511.19599998</v>
      </c>
      <c r="G271" s="38">
        <v>1415915631.5865834</v>
      </c>
      <c r="H271" s="38">
        <f>SUMIF($B$272:$B$303,"section",H272:H303)</f>
        <v>2028350529.1375</v>
      </c>
      <c r="I271" s="38">
        <f>SUMIF($B$272:$B$303,"section",I272:I303)</f>
        <v>2014540219.7400002</v>
      </c>
      <c r="J271" s="38">
        <f>SUMIF($B$272:$B$303,"section",J272:J303)</f>
        <v>13810309.397499807</v>
      </c>
      <c r="K271" s="39">
        <f t="shared" si="29"/>
        <v>0.99319135958054927</v>
      </c>
    </row>
    <row r="272" spans="1:11" s="15" customFormat="1" ht="27.75" customHeight="1" x14ac:dyDescent="0.3">
      <c r="A272" s="41" t="s">
        <v>21</v>
      </c>
      <c r="B272" s="41" t="s">
        <v>21</v>
      </c>
      <c r="C272" s="41" t="s">
        <v>21</v>
      </c>
      <c r="D272" s="42">
        <v>1116111</v>
      </c>
      <c r="E272" s="53" t="s">
        <v>22</v>
      </c>
      <c r="F272" s="54">
        <v>96366872.790000007</v>
      </c>
      <c r="G272" s="54">
        <v>153302905.8775</v>
      </c>
      <c r="H272" s="54">
        <f>SUMIF($B$273:$B$279,"article",H273:H279)</f>
        <v>247645284.7475</v>
      </c>
      <c r="I272" s="54">
        <f>SUMIF($B$273:$B$279,"article",I273:I279)</f>
        <v>258869706.50999999</v>
      </c>
      <c r="J272" s="54">
        <f>SUMIF($B$273:$B$279,"article",J273:J279)</f>
        <v>-11224421.762500003</v>
      </c>
      <c r="K272" s="55">
        <f t="shared" si="29"/>
        <v>1.0453245930926747</v>
      </c>
    </row>
    <row r="273" spans="1:11" s="52" customFormat="1" ht="27.75" customHeight="1" x14ac:dyDescent="0.3">
      <c r="A273" s="46" t="s">
        <v>23</v>
      </c>
      <c r="B273" s="46" t="s">
        <v>23</v>
      </c>
      <c r="C273" s="47">
        <v>1116111</v>
      </c>
      <c r="D273" s="48">
        <v>1</v>
      </c>
      <c r="E273" s="49" t="s">
        <v>24</v>
      </c>
      <c r="F273" s="50">
        <v>50487005.960000001</v>
      </c>
      <c r="G273" s="50">
        <v>87519150.167499989</v>
      </c>
      <c r="H273" s="50">
        <v>96148034.329999998</v>
      </c>
      <c r="I273" s="50">
        <v>98464910.00999999</v>
      </c>
      <c r="J273" s="50">
        <f t="shared" ref="J273:J279" si="30">H273-I273</f>
        <v>-2316875.6799999923</v>
      </c>
      <c r="K273" s="51">
        <f t="shared" si="29"/>
        <v>1.0240969635639976</v>
      </c>
    </row>
    <row r="274" spans="1:11" s="52" customFormat="1" ht="27.75" customHeight="1" x14ac:dyDescent="0.3">
      <c r="A274" s="46" t="s">
        <v>23</v>
      </c>
      <c r="B274" s="46" t="s">
        <v>23</v>
      </c>
      <c r="C274" s="47">
        <v>1116111</v>
      </c>
      <c r="D274" s="48">
        <v>2</v>
      </c>
      <c r="E274" s="49" t="s">
        <v>25</v>
      </c>
      <c r="F274" s="50">
        <v>9068990.4400000013</v>
      </c>
      <c r="G274" s="50">
        <v>17283202.210000001</v>
      </c>
      <c r="H274" s="50">
        <v>4280040.6689999998</v>
      </c>
      <c r="I274" s="50">
        <v>3006118.5</v>
      </c>
      <c r="J274" s="50">
        <f t="shared" si="30"/>
        <v>1273922.1689999998</v>
      </c>
      <c r="K274" s="51">
        <f t="shared" si="29"/>
        <v>0.70235746164121327</v>
      </c>
    </row>
    <row r="275" spans="1:11" s="52" customFormat="1" ht="27.75" customHeight="1" x14ac:dyDescent="0.3">
      <c r="A275" s="46" t="s">
        <v>23</v>
      </c>
      <c r="B275" s="46" t="s">
        <v>23</v>
      </c>
      <c r="C275" s="47">
        <v>1116111</v>
      </c>
      <c r="D275" s="48">
        <v>3</v>
      </c>
      <c r="E275" s="49" t="s">
        <v>26</v>
      </c>
      <c r="F275" s="50">
        <v>26827304.16</v>
      </c>
      <c r="G275" s="50">
        <v>48500553.5</v>
      </c>
      <c r="H275" s="50">
        <v>147217209.74849999</v>
      </c>
      <c r="I275" s="50">
        <v>157398678</v>
      </c>
      <c r="J275" s="50">
        <f t="shared" si="30"/>
        <v>-10181468.25150001</v>
      </c>
      <c r="K275" s="51">
        <f t="shared" si="29"/>
        <v>1.0691594975131891</v>
      </c>
    </row>
    <row r="276" spans="1:11" s="52" customFormat="1" ht="27.75" customHeight="1" x14ac:dyDescent="0.3">
      <c r="A276" s="46" t="s">
        <v>23</v>
      </c>
      <c r="B276" s="46" t="s">
        <v>23</v>
      </c>
      <c r="C276" s="47">
        <v>1116111</v>
      </c>
      <c r="D276" s="48">
        <v>4</v>
      </c>
      <c r="E276" s="49" t="s">
        <v>27</v>
      </c>
      <c r="F276" s="50">
        <v>0</v>
      </c>
      <c r="G276" s="50">
        <v>0</v>
      </c>
      <c r="H276" s="50">
        <v>0</v>
      </c>
      <c r="I276" s="50">
        <v>0</v>
      </c>
      <c r="J276" s="50">
        <f t="shared" si="30"/>
        <v>0</v>
      </c>
      <c r="K276" s="51">
        <f t="shared" si="29"/>
        <v>0</v>
      </c>
    </row>
    <row r="277" spans="1:11" s="52" customFormat="1" ht="27.75" customHeight="1" x14ac:dyDescent="0.3">
      <c r="A277" s="46" t="s">
        <v>23</v>
      </c>
      <c r="B277" s="46" t="s">
        <v>23</v>
      </c>
      <c r="C277" s="47">
        <v>1116111</v>
      </c>
      <c r="D277" s="48">
        <v>5</v>
      </c>
      <c r="E277" s="49" t="s">
        <v>28</v>
      </c>
      <c r="F277" s="50">
        <v>0</v>
      </c>
      <c r="G277" s="50">
        <v>0</v>
      </c>
      <c r="H277" s="50">
        <v>0</v>
      </c>
      <c r="I277" s="50">
        <v>0</v>
      </c>
      <c r="J277" s="50">
        <f t="shared" si="30"/>
        <v>0</v>
      </c>
      <c r="K277" s="51">
        <f t="shared" si="29"/>
        <v>0</v>
      </c>
    </row>
    <row r="278" spans="1:11" s="52" customFormat="1" ht="27.75" customHeight="1" x14ac:dyDescent="0.3">
      <c r="A278" s="46" t="s">
        <v>23</v>
      </c>
      <c r="B278" s="46" t="s">
        <v>23</v>
      </c>
      <c r="C278" s="47">
        <v>1116111</v>
      </c>
      <c r="D278" s="48">
        <v>7</v>
      </c>
      <c r="E278" s="49" t="s">
        <v>29</v>
      </c>
      <c r="F278" s="50">
        <v>0</v>
      </c>
      <c r="G278" s="50">
        <v>0</v>
      </c>
      <c r="H278" s="50">
        <v>0</v>
      </c>
      <c r="I278" s="50">
        <v>0</v>
      </c>
      <c r="J278" s="50">
        <f t="shared" si="30"/>
        <v>0</v>
      </c>
      <c r="K278" s="51">
        <f t="shared" si="29"/>
        <v>0</v>
      </c>
    </row>
    <row r="279" spans="1:11" s="52" customFormat="1" ht="27.75" customHeight="1" x14ac:dyDescent="0.3">
      <c r="A279" s="46" t="s">
        <v>23</v>
      </c>
      <c r="B279" s="46" t="s">
        <v>23</v>
      </c>
      <c r="C279" s="47">
        <v>1116111</v>
      </c>
      <c r="D279" s="48">
        <v>9</v>
      </c>
      <c r="E279" s="49" t="s">
        <v>30</v>
      </c>
      <c r="F279" s="50">
        <v>9983572.2300000004</v>
      </c>
      <c r="G279" s="50">
        <v>0</v>
      </c>
      <c r="H279" s="50">
        <v>0</v>
      </c>
      <c r="I279" s="50">
        <v>0</v>
      </c>
      <c r="J279" s="50">
        <f t="shared" si="30"/>
        <v>0</v>
      </c>
      <c r="K279" s="51">
        <f t="shared" si="29"/>
        <v>0</v>
      </c>
    </row>
    <row r="280" spans="1:11" s="15" customFormat="1" ht="27.75" customHeight="1" x14ac:dyDescent="0.3">
      <c r="A280" s="41" t="s">
        <v>21</v>
      </c>
      <c r="B280" s="41" t="s">
        <v>21</v>
      </c>
      <c r="C280" s="41" t="s">
        <v>21</v>
      </c>
      <c r="D280" s="42">
        <v>1116112</v>
      </c>
      <c r="E280" s="53" t="s">
        <v>31</v>
      </c>
      <c r="F280" s="54">
        <v>498754638.40600002</v>
      </c>
      <c r="G280" s="54">
        <v>551225116.51575005</v>
      </c>
      <c r="H280" s="54">
        <f>SUMIF($B$297:$B$303,"article",H281:H287)</f>
        <v>736001646.57200015</v>
      </c>
      <c r="I280" s="54">
        <f>SUMIF($B$297:$B$303,"article",I281:I287)</f>
        <v>720988024.81000018</v>
      </c>
      <c r="J280" s="54">
        <f>SUMIF($B$297:$B$303,"article",J281:J287)</f>
        <v>15013621.761999886</v>
      </c>
      <c r="K280" s="55">
        <f t="shared" si="29"/>
        <v>0.97960110302479975</v>
      </c>
    </row>
    <row r="281" spans="1:11" s="52" customFormat="1" ht="27.75" customHeight="1" x14ac:dyDescent="0.3">
      <c r="A281" s="46" t="s">
        <v>23</v>
      </c>
      <c r="B281" s="46" t="s">
        <v>23</v>
      </c>
      <c r="C281" s="47">
        <v>1116112</v>
      </c>
      <c r="D281" s="48">
        <v>1</v>
      </c>
      <c r="E281" s="49" t="s">
        <v>24</v>
      </c>
      <c r="F281" s="50">
        <v>371335345.92000002</v>
      </c>
      <c r="G281" s="50">
        <v>434196580.7985</v>
      </c>
      <c r="H281" s="50">
        <v>659373194.72000003</v>
      </c>
      <c r="I281" s="50">
        <v>645922457.36000013</v>
      </c>
      <c r="J281" s="50">
        <f t="shared" ref="J281:J287" si="31">H281-I281</f>
        <v>13450737.359999895</v>
      </c>
      <c r="K281" s="51">
        <f t="shared" si="29"/>
        <v>0.97960072161302869</v>
      </c>
    </row>
    <row r="282" spans="1:11" s="52" customFormat="1" ht="27.75" customHeight="1" x14ac:dyDescent="0.3">
      <c r="A282" s="46" t="s">
        <v>23</v>
      </c>
      <c r="B282" s="46" t="s">
        <v>23</v>
      </c>
      <c r="C282" s="47">
        <v>1116112</v>
      </c>
      <c r="D282" s="48">
        <v>2</v>
      </c>
      <c r="E282" s="49" t="s">
        <v>25</v>
      </c>
      <c r="F282" s="50">
        <v>29414363.770000003</v>
      </c>
      <c r="G282" s="50">
        <v>25208599.937250003</v>
      </c>
      <c r="H282" s="50">
        <v>13260731.933499992</v>
      </c>
      <c r="I282" s="50">
        <v>12903429.079999998</v>
      </c>
      <c r="J282" s="50">
        <f t="shared" si="31"/>
        <v>357302.85349999368</v>
      </c>
      <c r="K282" s="51">
        <f t="shared" si="29"/>
        <v>0.97305557074135884</v>
      </c>
    </row>
    <row r="283" spans="1:11" s="52" customFormat="1" ht="27.75" customHeight="1" x14ac:dyDescent="0.3">
      <c r="A283" s="46" t="s">
        <v>23</v>
      </c>
      <c r="B283" s="46" t="s">
        <v>23</v>
      </c>
      <c r="C283" s="47">
        <v>1116112</v>
      </c>
      <c r="D283" s="48">
        <v>3</v>
      </c>
      <c r="E283" s="49" t="s">
        <v>26</v>
      </c>
      <c r="F283" s="50">
        <v>16884741.940000001</v>
      </c>
      <c r="G283" s="50">
        <v>23378012.100000001</v>
      </c>
      <c r="H283" s="50">
        <v>22186832.999499999</v>
      </c>
      <c r="I283" s="50">
        <v>21538464.27</v>
      </c>
      <c r="J283" s="50">
        <f t="shared" si="31"/>
        <v>648368.72949999943</v>
      </c>
      <c r="K283" s="51">
        <f t="shared" si="29"/>
        <v>0.97077686889721437</v>
      </c>
    </row>
    <row r="284" spans="1:11" s="52" customFormat="1" ht="27.75" customHeight="1" x14ac:dyDescent="0.3">
      <c r="A284" s="46" t="s">
        <v>23</v>
      </c>
      <c r="B284" s="46" t="s">
        <v>23</v>
      </c>
      <c r="C284" s="47">
        <v>1116112</v>
      </c>
      <c r="D284" s="48">
        <v>4</v>
      </c>
      <c r="E284" s="49" t="s">
        <v>27</v>
      </c>
      <c r="F284" s="50">
        <v>11048843.766000001</v>
      </c>
      <c r="G284" s="50">
        <v>26070585.000000004</v>
      </c>
      <c r="H284" s="50">
        <v>16964999.7205</v>
      </c>
      <c r="I284" s="50">
        <v>16963742.100000001</v>
      </c>
      <c r="J284" s="50">
        <f t="shared" si="31"/>
        <v>1257.6204999983311</v>
      </c>
      <c r="K284" s="51">
        <f t="shared" si="29"/>
        <v>0.99992586970110708</v>
      </c>
    </row>
    <row r="285" spans="1:11" s="52" customFormat="1" ht="27.75" customHeight="1" x14ac:dyDescent="0.3">
      <c r="A285" s="46" t="s">
        <v>23</v>
      </c>
      <c r="B285" s="46" t="s">
        <v>23</v>
      </c>
      <c r="C285" s="47">
        <v>1116112</v>
      </c>
      <c r="D285" s="48">
        <v>5</v>
      </c>
      <c r="E285" s="49" t="s">
        <v>28</v>
      </c>
      <c r="F285" s="50">
        <v>2000000.04</v>
      </c>
      <c r="G285" s="50">
        <v>0</v>
      </c>
      <c r="H285" s="50">
        <v>0</v>
      </c>
      <c r="I285" s="50">
        <v>0</v>
      </c>
      <c r="J285" s="50">
        <f t="shared" si="31"/>
        <v>0</v>
      </c>
      <c r="K285" s="51">
        <f t="shared" si="29"/>
        <v>0</v>
      </c>
    </row>
    <row r="286" spans="1:11" s="52" customFormat="1" ht="27.75" customHeight="1" x14ac:dyDescent="0.3">
      <c r="A286" s="46" t="s">
        <v>23</v>
      </c>
      <c r="B286" s="46" t="s">
        <v>23</v>
      </c>
      <c r="C286" s="47">
        <v>1116112</v>
      </c>
      <c r="D286" s="48">
        <v>7</v>
      </c>
      <c r="E286" s="49" t="s">
        <v>29</v>
      </c>
      <c r="F286" s="50">
        <v>5959551.9699999997</v>
      </c>
      <c r="G286" s="50">
        <v>285000</v>
      </c>
      <c r="H286" s="50">
        <v>0</v>
      </c>
      <c r="I286" s="50">
        <v>0</v>
      </c>
      <c r="J286" s="50">
        <f t="shared" si="31"/>
        <v>0</v>
      </c>
      <c r="K286" s="51" t="e">
        <f t="shared" si="29"/>
        <v>#DIV/0!</v>
      </c>
    </row>
    <row r="287" spans="1:11" s="52" customFormat="1" ht="27.75" customHeight="1" x14ac:dyDescent="0.3">
      <c r="A287" s="46" t="s">
        <v>23</v>
      </c>
      <c r="B287" s="46" t="s">
        <v>23</v>
      </c>
      <c r="C287" s="47">
        <v>1116112</v>
      </c>
      <c r="D287" s="48">
        <v>9</v>
      </c>
      <c r="E287" s="49" t="s">
        <v>30</v>
      </c>
      <c r="F287" s="50">
        <v>62111791</v>
      </c>
      <c r="G287" s="50">
        <v>42086338.68</v>
      </c>
      <c r="H287" s="50">
        <v>24215887.1985</v>
      </c>
      <c r="I287" s="50">
        <v>23659932</v>
      </c>
      <c r="J287" s="50">
        <f t="shared" si="31"/>
        <v>555955.19849999994</v>
      </c>
      <c r="K287" s="51">
        <f t="shared" si="29"/>
        <v>0.97704171670677264</v>
      </c>
    </row>
    <row r="288" spans="1:11" s="15" customFormat="1" ht="27.75" customHeight="1" x14ac:dyDescent="0.3">
      <c r="A288" s="41" t="s">
        <v>21</v>
      </c>
      <c r="B288" s="41" t="s">
        <v>21</v>
      </c>
      <c r="C288" s="41" t="s">
        <v>21</v>
      </c>
      <c r="D288" s="42">
        <v>1116113</v>
      </c>
      <c r="E288" s="53" t="s">
        <v>67</v>
      </c>
      <c r="F288" s="54">
        <v>0</v>
      </c>
      <c r="G288" s="54">
        <v>60000000</v>
      </c>
      <c r="H288" s="54">
        <f>SUMIF($B$297:$B$303,"article",H289:H295)</f>
        <v>206646968.32299998</v>
      </c>
      <c r="I288" s="54">
        <f>SUMIF($B$297:$B$303,"article",I289:I295)</f>
        <v>196625955.03</v>
      </c>
      <c r="J288" s="54">
        <f>SUMIF($B$297:$B$303,"article",J289:J295)</f>
        <v>10021013.292999994</v>
      </c>
      <c r="K288" s="55">
        <f t="shared" si="29"/>
        <v>0.95150660387460118</v>
      </c>
    </row>
    <row r="289" spans="1:11" s="52" customFormat="1" ht="27.75" customHeight="1" x14ac:dyDescent="0.3">
      <c r="A289" s="46" t="s">
        <v>23</v>
      </c>
      <c r="B289" s="46" t="s">
        <v>23</v>
      </c>
      <c r="C289" s="47">
        <v>1116113</v>
      </c>
      <c r="D289" s="48">
        <v>1</v>
      </c>
      <c r="E289" s="49" t="s">
        <v>24</v>
      </c>
      <c r="F289" s="50">
        <v>0</v>
      </c>
      <c r="G289" s="50">
        <v>35000000</v>
      </c>
      <c r="H289" s="50">
        <v>110619674.75</v>
      </c>
      <c r="I289" s="50">
        <v>110619565.02000001</v>
      </c>
      <c r="J289" s="50">
        <f t="shared" ref="J289:J295" si="32">H289-I289</f>
        <v>109.72999998927116</v>
      </c>
      <c r="K289" s="51">
        <f t="shared" si="29"/>
        <v>0.99999900804264485</v>
      </c>
    </row>
    <row r="290" spans="1:11" s="52" customFormat="1" ht="27.75" customHeight="1" x14ac:dyDescent="0.3">
      <c r="A290" s="46" t="s">
        <v>23</v>
      </c>
      <c r="B290" s="46" t="s">
        <v>23</v>
      </c>
      <c r="C290" s="47">
        <v>1116113</v>
      </c>
      <c r="D290" s="48">
        <v>2</v>
      </c>
      <c r="E290" s="49" t="s">
        <v>25</v>
      </c>
      <c r="F290" s="50">
        <v>0</v>
      </c>
      <c r="G290" s="50">
        <v>25000000</v>
      </c>
      <c r="H290" s="50">
        <v>95697285.622999996</v>
      </c>
      <c r="I290" s="50">
        <v>86006390.00999999</v>
      </c>
      <c r="J290" s="50">
        <f t="shared" si="32"/>
        <v>9690895.6130000055</v>
      </c>
      <c r="K290" s="51">
        <f t="shared" si="29"/>
        <v>0.89873385070526091</v>
      </c>
    </row>
    <row r="291" spans="1:11" s="52" customFormat="1" ht="27.75" customHeight="1" x14ac:dyDescent="0.3">
      <c r="A291" s="46" t="s">
        <v>23</v>
      </c>
      <c r="B291" s="46" t="s">
        <v>23</v>
      </c>
      <c r="C291" s="47">
        <v>1116113</v>
      </c>
      <c r="D291" s="48">
        <v>3</v>
      </c>
      <c r="E291" s="49" t="s">
        <v>26</v>
      </c>
      <c r="F291" s="50">
        <v>0</v>
      </c>
      <c r="G291" s="50">
        <v>0</v>
      </c>
      <c r="H291" s="50">
        <v>330008</v>
      </c>
      <c r="I291" s="50">
        <v>0</v>
      </c>
      <c r="J291" s="50">
        <f t="shared" si="32"/>
        <v>330008</v>
      </c>
      <c r="K291" s="51">
        <f t="shared" si="29"/>
        <v>0</v>
      </c>
    </row>
    <row r="292" spans="1:11" s="52" customFormat="1" ht="27.75" customHeight="1" x14ac:dyDescent="0.3">
      <c r="A292" s="46" t="s">
        <v>23</v>
      </c>
      <c r="B292" s="46" t="s">
        <v>23</v>
      </c>
      <c r="C292" s="47">
        <v>1116113</v>
      </c>
      <c r="D292" s="48">
        <v>4</v>
      </c>
      <c r="E292" s="49" t="s">
        <v>27</v>
      </c>
      <c r="F292" s="50">
        <v>0</v>
      </c>
      <c r="G292" s="50">
        <v>0</v>
      </c>
      <c r="H292" s="50">
        <v>-5.000000074505806E-2</v>
      </c>
      <c r="I292" s="50">
        <v>0</v>
      </c>
      <c r="J292" s="50">
        <f t="shared" si="32"/>
        <v>-5.000000074505806E-2</v>
      </c>
      <c r="K292" s="51">
        <f t="shared" si="29"/>
        <v>0</v>
      </c>
    </row>
    <row r="293" spans="1:11" s="52" customFormat="1" ht="27.75" customHeight="1" x14ac:dyDescent="0.3">
      <c r="A293" s="46" t="s">
        <v>23</v>
      </c>
      <c r="B293" s="46" t="s">
        <v>23</v>
      </c>
      <c r="C293" s="47">
        <v>1116113</v>
      </c>
      <c r="D293" s="48">
        <v>5</v>
      </c>
      <c r="E293" s="49" t="s">
        <v>28</v>
      </c>
      <c r="F293" s="50">
        <v>0</v>
      </c>
      <c r="G293" s="50">
        <v>0</v>
      </c>
      <c r="H293" s="50">
        <v>0</v>
      </c>
      <c r="I293" s="50">
        <v>0</v>
      </c>
      <c r="J293" s="50">
        <f t="shared" si="32"/>
        <v>0</v>
      </c>
      <c r="K293" s="51">
        <f t="shared" si="29"/>
        <v>0</v>
      </c>
    </row>
    <row r="294" spans="1:11" s="52" customFormat="1" ht="27.75" customHeight="1" x14ac:dyDescent="0.3">
      <c r="A294" s="46" t="s">
        <v>23</v>
      </c>
      <c r="B294" s="46" t="s">
        <v>23</v>
      </c>
      <c r="C294" s="47">
        <v>1116113</v>
      </c>
      <c r="D294" s="48">
        <v>7</v>
      </c>
      <c r="E294" s="49" t="s">
        <v>29</v>
      </c>
      <c r="F294" s="50">
        <v>0</v>
      </c>
      <c r="G294" s="50">
        <v>0</v>
      </c>
      <c r="H294" s="50">
        <v>0</v>
      </c>
      <c r="I294" s="50">
        <v>0</v>
      </c>
      <c r="J294" s="50">
        <f t="shared" si="32"/>
        <v>0</v>
      </c>
      <c r="K294" s="51">
        <f t="shared" si="29"/>
        <v>0</v>
      </c>
    </row>
    <row r="295" spans="1:11" s="52" customFormat="1" ht="27.75" customHeight="1" x14ac:dyDescent="0.3">
      <c r="A295" s="46" t="s">
        <v>23</v>
      </c>
      <c r="B295" s="46" t="s">
        <v>23</v>
      </c>
      <c r="C295" s="47">
        <v>1116113</v>
      </c>
      <c r="D295" s="48">
        <v>9</v>
      </c>
      <c r="E295" s="49" t="s">
        <v>30</v>
      </c>
      <c r="F295" s="50">
        <v>0</v>
      </c>
      <c r="G295" s="50">
        <v>0</v>
      </c>
      <c r="H295" s="50">
        <v>0</v>
      </c>
      <c r="I295" s="50">
        <v>0</v>
      </c>
      <c r="J295" s="50">
        <f t="shared" si="32"/>
        <v>0</v>
      </c>
      <c r="K295" s="51">
        <f t="shared" si="29"/>
        <v>0</v>
      </c>
    </row>
    <row r="296" spans="1:11" s="15" customFormat="1" ht="27.75" customHeight="1" x14ac:dyDescent="0.3">
      <c r="A296" s="41" t="s">
        <v>21</v>
      </c>
      <c r="B296" s="41" t="s">
        <v>21</v>
      </c>
      <c r="C296" s="41" t="s">
        <v>21</v>
      </c>
      <c r="D296" s="42">
        <v>1116114</v>
      </c>
      <c r="E296" s="53" t="s">
        <v>68</v>
      </c>
      <c r="F296" s="54">
        <v>0</v>
      </c>
      <c r="G296" s="54">
        <v>651387609.19333339</v>
      </c>
      <c r="H296" s="54">
        <f>SUMIF($B$297:$B$303,"article",H297:H303)</f>
        <v>838056629.49499989</v>
      </c>
      <c r="I296" s="54">
        <f>SUMIF($B$297:$B$303,"article",I297:I303)</f>
        <v>838056533.38999999</v>
      </c>
      <c r="J296" s="54">
        <f>SUMIF($B$297:$B$303,"article",J297:J303)</f>
        <v>96.104999929666519</v>
      </c>
      <c r="K296" s="55">
        <f t="shared" si="29"/>
        <v>0.99999988532397865</v>
      </c>
    </row>
    <row r="297" spans="1:11" s="52" customFormat="1" ht="27.75" customHeight="1" x14ac:dyDescent="0.3">
      <c r="A297" s="46" t="s">
        <v>23</v>
      </c>
      <c r="B297" s="46" t="s">
        <v>23</v>
      </c>
      <c r="C297" s="47">
        <v>1116114</v>
      </c>
      <c r="D297" s="48">
        <v>1</v>
      </c>
      <c r="E297" s="49" t="s">
        <v>24</v>
      </c>
      <c r="F297" s="50">
        <v>0</v>
      </c>
      <c r="G297" s="50">
        <v>440827722.19333339</v>
      </c>
      <c r="H297" s="50">
        <v>615551014.92999995</v>
      </c>
      <c r="I297" s="50">
        <v>615550928.99000001</v>
      </c>
      <c r="J297" s="50">
        <f t="shared" ref="J297:J303" si="33">H297-I297</f>
        <v>85.939999938011169</v>
      </c>
      <c r="K297" s="51">
        <f t="shared" si="29"/>
        <v>0.99999986038525179</v>
      </c>
    </row>
    <row r="298" spans="1:11" s="52" customFormat="1" ht="27.75" customHeight="1" x14ac:dyDescent="0.3">
      <c r="A298" s="46" t="s">
        <v>23</v>
      </c>
      <c r="B298" s="46" t="s">
        <v>23</v>
      </c>
      <c r="C298" s="47">
        <v>1116114</v>
      </c>
      <c r="D298" s="48">
        <v>2</v>
      </c>
      <c r="E298" s="49" t="s">
        <v>25</v>
      </c>
      <c r="F298" s="50">
        <v>0</v>
      </c>
      <c r="G298" s="50">
        <v>210559887</v>
      </c>
      <c r="H298" s="50">
        <v>222505614.565</v>
      </c>
      <c r="I298" s="50">
        <v>222505604.40000001</v>
      </c>
      <c r="J298" s="50">
        <f t="shared" si="33"/>
        <v>10.16499999165535</v>
      </c>
      <c r="K298" s="51">
        <f t="shared" si="29"/>
        <v>0.99999995431575961</v>
      </c>
    </row>
    <row r="299" spans="1:11" s="52" customFormat="1" ht="27.75" customHeight="1" x14ac:dyDescent="0.3">
      <c r="A299" s="46" t="s">
        <v>23</v>
      </c>
      <c r="B299" s="46" t="s">
        <v>23</v>
      </c>
      <c r="C299" s="47">
        <v>1116114</v>
      </c>
      <c r="D299" s="48">
        <v>3</v>
      </c>
      <c r="E299" s="49" t="s">
        <v>26</v>
      </c>
      <c r="F299" s="50">
        <v>0</v>
      </c>
      <c r="G299" s="50">
        <v>0</v>
      </c>
      <c r="H299" s="50">
        <v>0</v>
      </c>
      <c r="I299" s="50">
        <v>0</v>
      </c>
      <c r="J299" s="50">
        <f t="shared" si="33"/>
        <v>0</v>
      </c>
      <c r="K299" s="51">
        <f t="shared" si="29"/>
        <v>0</v>
      </c>
    </row>
    <row r="300" spans="1:11" s="52" customFormat="1" ht="27.75" customHeight="1" x14ac:dyDescent="0.3">
      <c r="A300" s="46" t="s">
        <v>23</v>
      </c>
      <c r="B300" s="46" t="s">
        <v>23</v>
      </c>
      <c r="C300" s="47">
        <v>1116114</v>
      </c>
      <c r="D300" s="48">
        <v>4</v>
      </c>
      <c r="E300" s="49" t="s">
        <v>27</v>
      </c>
      <c r="F300" s="50">
        <v>0</v>
      </c>
      <c r="G300" s="50">
        <v>0</v>
      </c>
      <c r="H300" s="50">
        <v>0</v>
      </c>
      <c r="I300" s="50">
        <v>0</v>
      </c>
      <c r="J300" s="50">
        <f t="shared" si="33"/>
        <v>0</v>
      </c>
      <c r="K300" s="51">
        <f t="shared" si="29"/>
        <v>0</v>
      </c>
    </row>
    <row r="301" spans="1:11" s="52" customFormat="1" ht="27.75" customHeight="1" x14ac:dyDescent="0.3">
      <c r="A301" s="46" t="s">
        <v>23</v>
      </c>
      <c r="B301" s="46" t="s">
        <v>23</v>
      </c>
      <c r="C301" s="47">
        <v>1116114</v>
      </c>
      <c r="D301" s="48">
        <v>5</v>
      </c>
      <c r="E301" s="49" t="s">
        <v>28</v>
      </c>
      <c r="F301" s="50">
        <v>0</v>
      </c>
      <c r="G301" s="50">
        <v>0</v>
      </c>
      <c r="H301" s="50">
        <v>0</v>
      </c>
      <c r="I301" s="50">
        <v>0</v>
      </c>
      <c r="J301" s="50">
        <f t="shared" si="33"/>
        <v>0</v>
      </c>
      <c r="K301" s="51">
        <f t="shared" si="29"/>
        <v>0</v>
      </c>
    </row>
    <row r="302" spans="1:11" s="52" customFormat="1" ht="27.75" customHeight="1" x14ac:dyDescent="0.3">
      <c r="A302" s="46" t="s">
        <v>23</v>
      </c>
      <c r="B302" s="46" t="s">
        <v>23</v>
      </c>
      <c r="C302" s="47">
        <v>1116114</v>
      </c>
      <c r="D302" s="48">
        <v>7</v>
      </c>
      <c r="E302" s="49" t="s">
        <v>29</v>
      </c>
      <c r="F302" s="50">
        <v>0</v>
      </c>
      <c r="G302" s="50">
        <v>0</v>
      </c>
      <c r="H302" s="50">
        <v>0</v>
      </c>
      <c r="I302" s="50">
        <v>0</v>
      </c>
      <c r="J302" s="50">
        <f t="shared" si="33"/>
        <v>0</v>
      </c>
      <c r="K302" s="51">
        <f t="shared" si="29"/>
        <v>0</v>
      </c>
    </row>
    <row r="303" spans="1:11" s="52" customFormat="1" ht="27.75" customHeight="1" x14ac:dyDescent="0.3">
      <c r="A303" s="46" t="s">
        <v>23</v>
      </c>
      <c r="B303" s="46" t="s">
        <v>23</v>
      </c>
      <c r="C303" s="47">
        <v>1116114</v>
      </c>
      <c r="D303" s="48">
        <v>9</v>
      </c>
      <c r="E303" s="49" t="s">
        <v>30</v>
      </c>
      <c r="F303" s="50">
        <v>0</v>
      </c>
      <c r="G303" s="50">
        <v>0</v>
      </c>
      <c r="H303" s="50">
        <v>0</v>
      </c>
      <c r="I303" s="50">
        <v>0</v>
      </c>
      <c r="J303" s="50">
        <f t="shared" si="33"/>
        <v>0</v>
      </c>
      <c r="K303" s="51">
        <f t="shared" si="29"/>
        <v>0</v>
      </c>
    </row>
    <row r="304" spans="1:11" s="15" customFormat="1" ht="27.75" customHeight="1" x14ac:dyDescent="0.3">
      <c r="A304" s="30" t="s">
        <v>16</v>
      </c>
      <c r="B304" s="30" t="s">
        <v>16</v>
      </c>
      <c r="C304" s="30" t="s">
        <v>16</v>
      </c>
      <c r="D304" s="58">
        <v>1117</v>
      </c>
      <c r="E304" s="59" t="s">
        <v>69</v>
      </c>
      <c r="F304" s="60">
        <v>218836790.89038903</v>
      </c>
      <c r="G304" s="60">
        <v>209582759.11652157</v>
      </c>
      <c r="H304" s="60">
        <f>SUMIF($B$305:$B$325,"chap",H305:H325)</f>
        <v>400733930.21700001</v>
      </c>
      <c r="I304" s="60">
        <f>SUMIF($B$305:$B$325,"chap",I305:I325)</f>
        <v>396497339.44</v>
      </c>
      <c r="J304" s="60">
        <f>SUMIF($B$305:$B$325,"chap",J305:J325)</f>
        <v>4236590.7770000026</v>
      </c>
      <c r="K304" s="61">
        <f t="shared" si="29"/>
        <v>0.9894279209781266</v>
      </c>
    </row>
    <row r="305" spans="1:11" s="40" customFormat="1" ht="27.75" customHeight="1" x14ac:dyDescent="0.3">
      <c r="A305" s="35" t="s">
        <v>19</v>
      </c>
      <c r="B305" s="35" t="s">
        <v>19</v>
      </c>
      <c r="C305" s="35" t="s">
        <v>19</v>
      </c>
      <c r="D305" s="36">
        <v>11171</v>
      </c>
      <c r="E305" s="37" t="s">
        <v>20</v>
      </c>
      <c r="F305" s="38">
        <v>218836790.89038903</v>
      </c>
      <c r="G305" s="38">
        <v>209582759.11652157</v>
      </c>
      <c r="H305" s="38">
        <f>SUMIF($B$306:$B$325,"section",H306:H325)</f>
        <v>400733930.21700001</v>
      </c>
      <c r="I305" s="38">
        <f>SUMIF($B$306:$B$325,"section",I306:I325)</f>
        <v>396497339.44</v>
      </c>
      <c r="J305" s="38">
        <f>SUMIF($B$306:$B$325,"section",J306:J325)</f>
        <v>4236590.7770000026</v>
      </c>
      <c r="K305" s="39">
        <f t="shared" si="29"/>
        <v>0.9894279209781266</v>
      </c>
    </row>
    <row r="306" spans="1:11" s="15" customFormat="1" ht="27.75" customHeight="1" x14ac:dyDescent="0.3">
      <c r="A306" s="41" t="s">
        <v>21</v>
      </c>
      <c r="B306" s="41" t="s">
        <v>21</v>
      </c>
      <c r="C306" s="41" t="s">
        <v>21</v>
      </c>
      <c r="D306" s="42">
        <v>1117111</v>
      </c>
      <c r="E306" s="53" t="s">
        <v>22</v>
      </c>
      <c r="F306" s="54">
        <v>36460521.296389006</v>
      </c>
      <c r="G306" s="54">
        <v>19290797.046271525</v>
      </c>
      <c r="H306" s="54">
        <f>SUMIF($B$307:$B$313,"article",H307:H313)</f>
        <v>41602202.720000006</v>
      </c>
      <c r="I306" s="54">
        <f>SUMIF($B$307:$B$313,"article",I307:I313)</f>
        <v>39423812.200000003</v>
      </c>
      <c r="J306" s="54">
        <f>SUMIF($B$307:$B$313,"article",J307:J313)</f>
        <v>2178390.5200000075</v>
      </c>
      <c r="K306" s="55">
        <f t="shared" si="29"/>
        <v>0.94763761585747108</v>
      </c>
    </row>
    <row r="307" spans="1:11" s="52" customFormat="1" ht="27.75" customHeight="1" x14ac:dyDescent="0.3">
      <c r="A307" s="46" t="s">
        <v>23</v>
      </c>
      <c r="B307" s="46" t="s">
        <v>23</v>
      </c>
      <c r="C307" s="47">
        <v>1117111</v>
      </c>
      <c r="D307" s="48">
        <v>1</v>
      </c>
      <c r="E307" s="49" t="s">
        <v>24</v>
      </c>
      <c r="F307" s="50">
        <v>19804329.511389006</v>
      </c>
      <c r="G307" s="50">
        <v>17203120.118021525</v>
      </c>
      <c r="H307" s="50">
        <v>33781725.210000008</v>
      </c>
      <c r="I307" s="50">
        <v>33532453.41</v>
      </c>
      <c r="J307" s="50">
        <f t="shared" ref="J307:J313" si="34">H307-I307</f>
        <v>249271.8000000082</v>
      </c>
      <c r="K307" s="51">
        <f t="shared" si="29"/>
        <v>0.99262110509601154</v>
      </c>
    </row>
    <row r="308" spans="1:11" s="52" customFormat="1" ht="27.75" customHeight="1" x14ac:dyDescent="0.3">
      <c r="A308" s="46" t="s">
        <v>23</v>
      </c>
      <c r="B308" s="46" t="s">
        <v>23</v>
      </c>
      <c r="C308" s="47">
        <v>1117111</v>
      </c>
      <c r="D308" s="48">
        <v>2</v>
      </c>
      <c r="E308" s="49" t="s">
        <v>25</v>
      </c>
      <c r="F308" s="50">
        <v>13401212.870999999</v>
      </c>
      <c r="G308" s="50">
        <v>1084437.9282500008</v>
      </c>
      <c r="H308" s="50">
        <v>6932052.1434999993</v>
      </c>
      <c r="I308" s="50">
        <v>5030582.79</v>
      </c>
      <c r="J308" s="50">
        <f t="shared" si="34"/>
        <v>1901469.3534999993</v>
      </c>
      <c r="K308" s="51">
        <f t="shared" si="29"/>
        <v>0.72569892520457213</v>
      </c>
    </row>
    <row r="309" spans="1:11" s="52" customFormat="1" ht="27.75" customHeight="1" x14ac:dyDescent="0.3">
      <c r="A309" s="46" t="s">
        <v>23</v>
      </c>
      <c r="B309" s="46" t="s">
        <v>23</v>
      </c>
      <c r="C309" s="47">
        <v>1117111</v>
      </c>
      <c r="D309" s="48">
        <v>3</v>
      </c>
      <c r="E309" s="49" t="s">
        <v>26</v>
      </c>
      <c r="F309" s="50">
        <v>-0.38000000000465661</v>
      </c>
      <c r="G309" s="50">
        <v>242307</v>
      </c>
      <c r="H309" s="50">
        <v>150012.80499999996</v>
      </c>
      <c r="I309" s="50">
        <v>150000</v>
      </c>
      <c r="J309" s="50">
        <f t="shared" si="34"/>
        <v>12.804999999963911</v>
      </c>
      <c r="K309" s="51">
        <f t="shared" si="29"/>
        <v>0.99991464062017932</v>
      </c>
    </row>
    <row r="310" spans="1:11" s="52" customFormat="1" ht="27.75" customHeight="1" x14ac:dyDescent="0.3">
      <c r="A310" s="46" t="s">
        <v>23</v>
      </c>
      <c r="B310" s="46" t="s">
        <v>23</v>
      </c>
      <c r="C310" s="47">
        <v>1117111</v>
      </c>
      <c r="D310" s="48">
        <v>4</v>
      </c>
      <c r="E310" s="49" t="s">
        <v>27</v>
      </c>
      <c r="F310" s="50">
        <v>254979.29399999999</v>
      </c>
      <c r="G310" s="50">
        <v>295932</v>
      </c>
      <c r="H310" s="50">
        <v>738412.56149999995</v>
      </c>
      <c r="I310" s="50">
        <v>710776</v>
      </c>
      <c r="J310" s="50">
        <f t="shared" si="34"/>
        <v>27636.561499999953</v>
      </c>
      <c r="K310" s="51">
        <f t="shared" si="29"/>
        <v>0.96257300736615392</v>
      </c>
    </row>
    <row r="311" spans="1:11" s="52" customFormat="1" ht="27.75" customHeight="1" x14ac:dyDescent="0.3">
      <c r="A311" s="46" t="s">
        <v>23</v>
      </c>
      <c r="B311" s="46" t="s">
        <v>23</v>
      </c>
      <c r="C311" s="47">
        <v>1117111</v>
      </c>
      <c r="D311" s="48">
        <v>5</v>
      </c>
      <c r="E311" s="49" t="s">
        <v>28</v>
      </c>
      <c r="F311" s="50">
        <v>0</v>
      </c>
      <c r="G311" s="50">
        <v>0</v>
      </c>
      <c r="H311" s="50">
        <v>0</v>
      </c>
      <c r="I311" s="50">
        <v>0</v>
      </c>
      <c r="J311" s="50">
        <f t="shared" si="34"/>
        <v>0</v>
      </c>
      <c r="K311" s="51">
        <f t="shared" si="29"/>
        <v>0</v>
      </c>
    </row>
    <row r="312" spans="1:11" s="52" customFormat="1" ht="27.75" customHeight="1" x14ac:dyDescent="0.3">
      <c r="A312" s="46" t="s">
        <v>23</v>
      </c>
      <c r="B312" s="46" t="s">
        <v>23</v>
      </c>
      <c r="C312" s="47">
        <v>1117111</v>
      </c>
      <c r="D312" s="48">
        <v>7</v>
      </c>
      <c r="E312" s="49" t="s">
        <v>29</v>
      </c>
      <c r="F312" s="50">
        <v>0</v>
      </c>
      <c r="G312" s="50">
        <v>0</v>
      </c>
      <c r="H312" s="50">
        <v>0</v>
      </c>
      <c r="I312" s="50">
        <v>0</v>
      </c>
      <c r="J312" s="50">
        <f t="shared" si="34"/>
        <v>0</v>
      </c>
      <c r="K312" s="51">
        <f t="shared" si="29"/>
        <v>0</v>
      </c>
    </row>
    <row r="313" spans="1:11" s="52" customFormat="1" ht="27.75" customHeight="1" x14ac:dyDescent="0.3">
      <c r="A313" s="46" t="s">
        <v>23</v>
      </c>
      <c r="B313" s="46" t="s">
        <v>23</v>
      </c>
      <c r="C313" s="47">
        <v>1117111</v>
      </c>
      <c r="D313" s="48">
        <v>9</v>
      </c>
      <c r="E313" s="49" t="s">
        <v>30</v>
      </c>
      <c r="F313" s="50">
        <v>3000000</v>
      </c>
      <c r="G313" s="50">
        <v>465000</v>
      </c>
      <c r="H313" s="50">
        <v>0</v>
      </c>
      <c r="I313" s="50">
        <v>0</v>
      </c>
      <c r="J313" s="50">
        <f t="shared" si="34"/>
        <v>0</v>
      </c>
      <c r="K313" s="51" t="e">
        <f t="shared" si="29"/>
        <v>#DIV/0!</v>
      </c>
    </row>
    <row r="314" spans="1:11" s="15" customFormat="1" ht="27.75" customHeight="1" x14ac:dyDescent="0.3">
      <c r="A314" s="41" t="s">
        <v>21</v>
      </c>
      <c r="B314" s="41" t="s">
        <v>21</v>
      </c>
      <c r="C314" s="41" t="s">
        <v>21</v>
      </c>
      <c r="D314" s="42">
        <v>1117112</v>
      </c>
      <c r="E314" s="53" t="s">
        <v>31</v>
      </c>
      <c r="F314" s="54">
        <v>151985142.31400001</v>
      </c>
      <c r="G314" s="54">
        <v>161019340.41025004</v>
      </c>
      <c r="H314" s="54">
        <f>SUMIF($B$315:$B$321,"article",H315:H321)</f>
        <v>296262258.91399997</v>
      </c>
      <c r="I314" s="54">
        <f>SUMIF($B$315:$B$321,"article",I315:I321)</f>
        <v>294448423.25999999</v>
      </c>
      <c r="J314" s="54">
        <f>SUMIF($B$315:$B$321,"article",J315:J321)</f>
        <v>1813835.6539999917</v>
      </c>
      <c r="K314" s="55">
        <f t="shared" si="29"/>
        <v>0.99387760135007097</v>
      </c>
    </row>
    <row r="315" spans="1:11" s="52" customFormat="1" ht="27.75" customHeight="1" x14ac:dyDescent="0.3">
      <c r="A315" s="46" t="s">
        <v>23</v>
      </c>
      <c r="B315" s="46" t="s">
        <v>23</v>
      </c>
      <c r="C315" s="47">
        <v>1117112</v>
      </c>
      <c r="D315" s="48">
        <v>1</v>
      </c>
      <c r="E315" s="49" t="s">
        <v>24</v>
      </c>
      <c r="F315" s="50">
        <v>103634491.33000001</v>
      </c>
      <c r="G315" s="50">
        <v>108474331.62500001</v>
      </c>
      <c r="H315" s="50">
        <v>169498975.14000002</v>
      </c>
      <c r="I315" s="50">
        <v>169510943.35000002</v>
      </c>
      <c r="J315" s="50">
        <f t="shared" ref="J315:J321" si="35">H315-I315</f>
        <v>-11968.210000008345</v>
      </c>
      <c r="K315" s="51">
        <f t="shared" si="29"/>
        <v>1.000070609335485</v>
      </c>
    </row>
    <row r="316" spans="1:11" s="52" customFormat="1" ht="27.75" customHeight="1" x14ac:dyDescent="0.3">
      <c r="A316" s="46" t="s">
        <v>23</v>
      </c>
      <c r="B316" s="46" t="s">
        <v>23</v>
      </c>
      <c r="C316" s="47">
        <v>1117112</v>
      </c>
      <c r="D316" s="48">
        <v>2</v>
      </c>
      <c r="E316" s="49" t="s">
        <v>25</v>
      </c>
      <c r="F316" s="50">
        <v>10672799.848999999</v>
      </c>
      <c r="G316" s="50">
        <v>17121406.392750002</v>
      </c>
      <c r="H316" s="50">
        <v>11311074.559499998</v>
      </c>
      <c r="I316" s="50">
        <v>20703312.560000002</v>
      </c>
      <c r="J316" s="50">
        <f t="shared" si="35"/>
        <v>-9392238.0005000047</v>
      </c>
      <c r="K316" s="51">
        <f t="shared" si="29"/>
        <v>1.8303577127967572</v>
      </c>
    </row>
    <row r="317" spans="1:11" s="52" customFormat="1" ht="27.75" customHeight="1" x14ac:dyDescent="0.3">
      <c r="A317" s="46" t="s">
        <v>23</v>
      </c>
      <c r="B317" s="46" t="s">
        <v>23</v>
      </c>
      <c r="C317" s="47">
        <v>1117112</v>
      </c>
      <c r="D317" s="48">
        <v>3</v>
      </c>
      <c r="E317" s="49" t="s">
        <v>26</v>
      </c>
      <c r="F317" s="50">
        <v>12602730.321</v>
      </c>
      <c r="G317" s="50">
        <v>12073023.372500001</v>
      </c>
      <c r="H317" s="50">
        <v>33496569.392499998</v>
      </c>
      <c r="I317" s="50">
        <v>36963141.319999993</v>
      </c>
      <c r="J317" s="50">
        <f t="shared" si="35"/>
        <v>-3466571.9274999946</v>
      </c>
      <c r="K317" s="51">
        <f t="shared" si="29"/>
        <v>1.1034903570834382</v>
      </c>
    </row>
    <row r="318" spans="1:11" s="52" customFormat="1" ht="27.75" customHeight="1" x14ac:dyDescent="0.3">
      <c r="A318" s="46" t="s">
        <v>23</v>
      </c>
      <c r="B318" s="46" t="s">
        <v>23</v>
      </c>
      <c r="C318" s="47">
        <v>1117112</v>
      </c>
      <c r="D318" s="48">
        <v>4</v>
      </c>
      <c r="E318" s="49" t="s">
        <v>27</v>
      </c>
      <c r="F318" s="50">
        <v>5074947.7139999997</v>
      </c>
      <c r="G318" s="50">
        <v>2450419.02</v>
      </c>
      <c r="H318" s="50">
        <v>51882601.881999999</v>
      </c>
      <c r="I318" s="50">
        <v>66897438.530000001</v>
      </c>
      <c r="J318" s="50">
        <f t="shared" si="35"/>
        <v>-15014836.648000002</v>
      </c>
      <c r="K318" s="51">
        <f t="shared" si="29"/>
        <v>1.2894002248027041</v>
      </c>
    </row>
    <row r="319" spans="1:11" s="52" customFormat="1" ht="27.75" customHeight="1" x14ac:dyDescent="0.3">
      <c r="A319" s="46" t="s">
        <v>23</v>
      </c>
      <c r="B319" s="46" t="s">
        <v>23</v>
      </c>
      <c r="C319" s="47">
        <v>1117112</v>
      </c>
      <c r="D319" s="48">
        <v>5</v>
      </c>
      <c r="E319" s="49" t="s">
        <v>28</v>
      </c>
      <c r="F319" s="50">
        <v>0</v>
      </c>
      <c r="G319" s="50">
        <v>0</v>
      </c>
      <c r="H319" s="50">
        <v>2340769.9249999998</v>
      </c>
      <c r="I319" s="50">
        <v>373587.5</v>
      </c>
      <c r="J319" s="50">
        <f t="shared" si="35"/>
        <v>1967182.4249999998</v>
      </c>
      <c r="K319" s="51">
        <f t="shared" si="29"/>
        <v>0</v>
      </c>
    </row>
    <row r="320" spans="1:11" s="52" customFormat="1" ht="27.75" customHeight="1" x14ac:dyDescent="0.3">
      <c r="A320" s="46" t="s">
        <v>23</v>
      </c>
      <c r="B320" s="46" t="s">
        <v>23</v>
      </c>
      <c r="C320" s="47">
        <v>1117112</v>
      </c>
      <c r="D320" s="48">
        <v>7</v>
      </c>
      <c r="E320" s="49" t="s">
        <v>29</v>
      </c>
      <c r="F320" s="50">
        <v>1000000</v>
      </c>
      <c r="G320" s="50">
        <v>0</v>
      </c>
      <c r="H320" s="50">
        <v>1929890</v>
      </c>
      <c r="I320" s="50">
        <v>0</v>
      </c>
      <c r="J320" s="50">
        <f t="shared" si="35"/>
        <v>1929890</v>
      </c>
      <c r="K320" s="51">
        <f t="shared" si="29"/>
        <v>0</v>
      </c>
    </row>
    <row r="321" spans="1:11" s="52" customFormat="1" ht="27.75" customHeight="1" x14ac:dyDescent="0.3">
      <c r="A321" s="46" t="s">
        <v>23</v>
      </c>
      <c r="B321" s="46" t="s">
        <v>23</v>
      </c>
      <c r="C321" s="47">
        <v>1117112</v>
      </c>
      <c r="D321" s="48">
        <v>9</v>
      </c>
      <c r="E321" s="49" t="s">
        <v>30</v>
      </c>
      <c r="F321" s="50">
        <v>19000173.100000001</v>
      </c>
      <c r="G321" s="50">
        <v>20900160</v>
      </c>
      <c r="H321" s="50">
        <v>25802378.015000001</v>
      </c>
      <c r="I321" s="50">
        <v>0</v>
      </c>
      <c r="J321" s="50">
        <f t="shared" si="35"/>
        <v>25802378.015000001</v>
      </c>
      <c r="K321" s="51">
        <f t="shared" si="29"/>
        <v>0</v>
      </c>
    </row>
    <row r="322" spans="1:11" s="15" customFormat="1" ht="27.75" customHeight="1" x14ac:dyDescent="0.3">
      <c r="A322" s="41" t="s">
        <v>21</v>
      </c>
      <c r="B322" s="41" t="s">
        <v>21</v>
      </c>
      <c r="C322" s="41" t="s">
        <v>21</v>
      </c>
      <c r="D322" s="42">
        <v>1117113</v>
      </c>
      <c r="E322" s="53" t="s">
        <v>70</v>
      </c>
      <c r="F322" s="54">
        <v>30391127.280000001</v>
      </c>
      <c r="G322" s="54">
        <v>29272621.66</v>
      </c>
      <c r="H322" s="54">
        <f>SUMIF($B$323:$B$325,"article",H323:H325)</f>
        <v>62869468.583000004</v>
      </c>
      <c r="I322" s="54">
        <f>SUMIF($B$323:$B$325,"article",I323:I325)</f>
        <v>62625103.980000004</v>
      </c>
      <c r="J322" s="54">
        <f>SUMIF($B$323:$B$325,"article",J323:J325)</f>
        <v>244364.60300000384</v>
      </c>
      <c r="K322" s="55">
        <f t="shared" si="29"/>
        <v>0.99611314349385038</v>
      </c>
    </row>
    <row r="323" spans="1:11" s="52" customFormat="1" ht="27.75" customHeight="1" x14ac:dyDescent="0.3">
      <c r="A323" s="46" t="s">
        <v>23</v>
      </c>
      <c r="B323" s="46" t="s">
        <v>23</v>
      </c>
      <c r="C323" s="47">
        <v>1117113</v>
      </c>
      <c r="D323" s="48">
        <v>1</v>
      </c>
      <c r="E323" s="49" t="s">
        <v>24</v>
      </c>
      <c r="F323" s="50">
        <v>20391131.280000001</v>
      </c>
      <c r="G323" s="50">
        <v>20658900.66</v>
      </c>
      <c r="H323" s="50">
        <v>41513367.850000001</v>
      </c>
      <c r="I323" s="50">
        <v>41273338.960000001</v>
      </c>
      <c r="J323" s="50">
        <f>H323-I323</f>
        <v>240028.8900000006</v>
      </c>
      <c r="K323" s="51">
        <f t="shared" si="29"/>
        <v>0.9942180337941432</v>
      </c>
    </row>
    <row r="324" spans="1:11" s="52" customFormat="1" ht="27.75" customHeight="1" x14ac:dyDescent="0.3">
      <c r="A324" s="46" t="s">
        <v>23</v>
      </c>
      <c r="B324" s="46" t="s">
        <v>23</v>
      </c>
      <c r="C324" s="47">
        <v>1117113</v>
      </c>
      <c r="D324" s="48">
        <v>2</v>
      </c>
      <c r="E324" s="49" t="s">
        <v>25</v>
      </c>
      <c r="F324" s="50">
        <v>9999996</v>
      </c>
      <c r="G324" s="50">
        <v>8613721</v>
      </c>
      <c r="H324" s="50">
        <v>21356100.733000003</v>
      </c>
      <c r="I324" s="50">
        <v>21351765.02</v>
      </c>
      <c r="J324" s="50">
        <f>H324-I324</f>
        <v>4335.7130000032485</v>
      </c>
      <c r="K324" s="51">
        <f t="shared" ref="K324:K387" si="36">IF(G324&lt;&gt;0,I324/H324,0)</f>
        <v>0.99979698012037832</v>
      </c>
    </row>
    <row r="325" spans="1:11" s="52" customFormat="1" ht="27.75" customHeight="1" x14ac:dyDescent="0.3">
      <c r="A325" s="46" t="s">
        <v>23</v>
      </c>
      <c r="B325" s="46" t="s">
        <v>23</v>
      </c>
      <c r="C325" s="47">
        <v>1117113</v>
      </c>
      <c r="D325" s="48">
        <v>9</v>
      </c>
      <c r="E325" s="49" t="s">
        <v>30</v>
      </c>
      <c r="F325" s="50">
        <v>0</v>
      </c>
      <c r="G325" s="50">
        <v>0</v>
      </c>
      <c r="H325" s="50">
        <v>0</v>
      </c>
      <c r="I325" s="50">
        <v>0</v>
      </c>
      <c r="J325" s="50">
        <f>H325-I325</f>
        <v>0</v>
      </c>
      <c r="K325" s="51">
        <f t="shared" si="36"/>
        <v>0</v>
      </c>
    </row>
    <row r="326" spans="1:11" s="15" customFormat="1" ht="27.75" customHeight="1" x14ac:dyDescent="0.3">
      <c r="A326" s="25" t="s">
        <v>14</v>
      </c>
      <c r="B326" s="25" t="s">
        <v>14</v>
      </c>
      <c r="C326" s="25" t="s">
        <v>14</v>
      </c>
      <c r="D326" s="67">
        <v>12</v>
      </c>
      <c r="E326" s="68" t="s">
        <v>71</v>
      </c>
      <c r="F326" s="69">
        <v>20324505556.391098</v>
      </c>
      <c r="G326" s="69">
        <v>25807693491.891247</v>
      </c>
      <c r="H326" s="69">
        <f>SUMIF($B$327:$B$561,"MIN",H327:H561)</f>
        <v>43470169899.192993</v>
      </c>
      <c r="I326" s="69">
        <f>SUMIF($B$327:$B$561,"MIN",I327:I561)</f>
        <v>41119617931.930016</v>
      </c>
      <c r="J326" s="69">
        <f>SUMIF($B$327:$B$561,"MIN",J327:J561)</f>
        <v>2350551967.2629972</v>
      </c>
      <c r="K326" s="70">
        <f t="shared" si="36"/>
        <v>0.94592724222808677</v>
      </c>
    </row>
    <row r="327" spans="1:11" s="15" customFormat="1" ht="27.75" customHeight="1" x14ac:dyDescent="0.3">
      <c r="A327" s="30" t="s">
        <v>16</v>
      </c>
      <c r="B327" s="30" t="s">
        <v>16</v>
      </c>
      <c r="C327" s="30" t="s">
        <v>16</v>
      </c>
      <c r="D327" s="58">
        <v>1211</v>
      </c>
      <c r="E327" s="59" t="s">
        <v>72</v>
      </c>
      <c r="F327" s="60">
        <v>11218634902.492001</v>
      </c>
      <c r="G327" s="60">
        <v>13482366823.533497</v>
      </c>
      <c r="H327" s="60">
        <f>SUMIF($B$328:$B$382,"chap",H328:H382)</f>
        <v>24443668445.144997</v>
      </c>
      <c r="I327" s="60">
        <f>SUMIF($B$328:$B$382,"chap",I328:I382)</f>
        <v>23695319177.410004</v>
      </c>
      <c r="J327" s="60">
        <f>SUMIF($B$328:$B$382,"chap",J328:J382)</f>
        <v>748349267.73499763</v>
      </c>
      <c r="K327" s="71">
        <f t="shared" si="36"/>
        <v>0.9693847398800064</v>
      </c>
    </row>
    <row r="328" spans="1:11" s="40" customFormat="1" ht="27.75" customHeight="1" x14ac:dyDescent="0.3">
      <c r="A328" s="35" t="s">
        <v>19</v>
      </c>
      <c r="B328" s="35" t="s">
        <v>19</v>
      </c>
      <c r="C328" s="35" t="s">
        <v>19</v>
      </c>
      <c r="D328" s="36">
        <v>12111</v>
      </c>
      <c r="E328" s="37" t="s">
        <v>20</v>
      </c>
      <c r="F328" s="38">
        <v>1847890228.9820001</v>
      </c>
      <c r="G328" s="38">
        <v>2493151375.7234998</v>
      </c>
      <c r="H328" s="38">
        <f>SUMIF($B$329:$B$373,"section",H329:H373)</f>
        <v>4629398817.4635</v>
      </c>
      <c r="I328" s="38">
        <f>SUMIF($B$329:$B$373,"section",I329:I373)</f>
        <v>4390891952.7199993</v>
      </c>
      <c r="J328" s="38">
        <f>SUMIF($B$329:$B$373,"section",J329:J373)</f>
        <v>238506864.74349996</v>
      </c>
      <c r="K328" s="39">
        <f t="shared" si="36"/>
        <v>0.94847994866119978</v>
      </c>
    </row>
    <row r="329" spans="1:11" s="15" customFormat="1" ht="27.75" customHeight="1" x14ac:dyDescent="0.3">
      <c r="A329" s="41" t="s">
        <v>21</v>
      </c>
      <c r="B329" s="41" t="s">
        <v>21</v>
      </c>
      <c r="C329" s="41" t="s">
        <v>21</v>
      </c>
      <c r="D329" s="42">
        <v>1211111</v>
      </c>
      <c r="E329" s="53" t="s">
        <v>22</v>
      </c>
      <c r="F329" s="54">
        <v>42573367.747999996</v>
      </c>
      <c r="G329" s="54">
        <v>26096808.350000001</v>
      </c>
      <c r="H329" s="54">
        <f>SUMIF($B$330:$B$336,"article",H330:H336)</f>
        <v>81616421.82100001</v>
      </c>
      <c r="I329" s="54">
        <f>SUMIF($B$330:$B$336,"article",I330:I336)</f>
        <v>55460521.039999999</v>
      </c>
      <c r="J329" s="54">
        <f>SUMIF($B$330:$B$336,"article",J330:J336)</f>
        <v>26155900.781000007</v>
      </c>
      <c r="K329" s="55">
        <f t="shared" si="36"/>
        <v>0.67952649482276051</v>
      </c>
    </row>
    <row r="330" spans="1:11" s="52" customFormat="1" ht="27.75" customHeight="1" x14ac:dyDescent="0.3">
      <c r="A330" s="46" t="s">
        <v>23</v>
      </c>
      <c r="B330" s="46" t="s">
        <v>23</v>
      </c>
      <c r="C330" s="47">
        <v>1211111</v>
      </c>
      <c r="D330" s="48">
        <v>1</v>
      </c>
      <c r="E330" s="49" t="s">
        <v>24</v>
      </c>
      <c r="F330" s="50">
        <v>21131924.259999998</v>
      </c>
      <c r="G330" s="50">
        <v>13827374.175000001</v>
      </c>
      <c r="H330" s="50">
        <v>40538777.160000004</v>
      </c>
      <c r="I330" s="50">
        <v>32871833.039999999</v>
      </c>
      <c r="J330" s="50">
        <f t="shared" ref="J330:J336" si="37">H330-I330</f>
        <v>7666944.1200000048</v>
      </c>
      <c r="K330" s="51">
        <f t="shared" si="36"/>
        <v>0.81087381867144603</v>
      </c>
    </row>
    <row r="331" spans="1:11" s="52" customFormat="1" ht="27.75" customHeight="1" x14ac:dyDescent="0.3">
      <c r="A331" s="46" t="s">
        <v>23</v>
      </c>
      <c r="B331" s="46" t="s">
        <v>23</v>
      </c>
      <c r="C331" s="47">
        <v>1211111</v>
      </c>
      <c r="D331" s="48">
        <v>2</v>
      </c>
      <c r="E331" s="49" t="s">
        <v>25</v>
      </c>
      <c r="F331" s="50">
        <v>4171368.0239999997</v>
      </c>
      <c r="G331" s="50">
        <v>543.67499999999995</v>
      </c>
      <c r="H331" s="50">
        <v>3930325.8</v>
      </c>
      <c r="I331" s="50">
        <v>1943788</v>
      </c>
      <c r="J331" s="50">
        <f t="shared" si="37"/>
        <v>1986537.7999999998</v>
      </c>
      <c r="K331" s="51">
        <f t="shared" si="36"/>
        <v>0.49456154499965377</v>
      </c>
    </row>
    <row r="332" spans="1:11" s="52" customFormat="1" ht="27.75" customHeight="1" x14ac:dyDescent="0.3">
      <c r="A332" s="46" t="s">
        <v>23</v>
      </c>
      <c r="B332" s="46" t="s">
        <v>23</v>
      </c>
      <c r="C332" s="47">
        <v>1211111</v>
      </c>
      <c r="D332" s="48">
        <v>3</v>
      </c>
      <c r="E332" s="49" t="s">
        <v>26</v>
      </c>
      <c r="F332" s="50">
        <v>2116800</v>
      </c>
      <c r="G332" s="50">
        <v>2100000</v>
      </c>
      <c r="H332" s="50">
        <v>2534562.4350000001</v>
      </c>
      <c r="I332" s="50">
        <v>2139270</v>
      </c>
      <c r="J332" s="50">
        <f t="shared" si="37"/>
        <v>395292.43500000006</v>
      </c>
      <c r="K332" s="51">
        <f t="shared" si="36"/>
        <v>0.84403918027767977</v>
      </c>
    </row>
    <row r="333" spans="1:11" s="52" customFormat="1" ht="27.75" customHeight="1" x14ac:dyDescent="0.3">
      <c r="A333" s="46" t="s">
        <v>23</v>
      </c>
      <c r="B333" s="46" t="s">
        <v>23</v>
      </c>
      <c r="C333" s="47">
        <v>1211111</v>
      </c>
      <c r="D333" s="48">
        <v>4</v>
      </c>
      <c r="E333" s="49" t="s">
        <v>27</v>
      </c>
      <c r="F333" s="50">
        <v>2403331.764</v>
      </c>
      <c r="G333" s="50">
        <v>1489125</v>
      </c>
      <c r="H333" s="50">
        <v>577925.4</v>
      </c>
      <c r="I333" s="50">
        <v>0</v>
      </c>
      <c r="J333" s="50">
        <f t="shared" si="37"/>
        <v>577925.4</v>
      </c>
      <c r="K333" s="51">
        <f t="shared" si="36"/>
        <v>0</v>
      </c>
    </row>
    <row r="334" spans="1:11" s="52" customFormat="1" ht="27.75" customHeight="1" x14ac:dyDescent="0.3">
      <c r="A334" s="46" t="s">
        <v>23</v>
      </c>
      <c r="B334" s="46" t="s">
        <v>23</v>
      </c>
      <c r="C334" s="47">
        <v>1211111</v>
      </c>
      <c r="D334" s="48">
        <v>5</v>
      </c>
      <c r="E334" s="49" t="s">
        <v>28</v>
      </c>
      <c r="F334" s="50">
        <v>0</v>
      </c>
      <c r="G334" s="50">
        <v>0</v>
      </c>
      <c r="H334" s="50">
        <v>0</v>
      </c>
      <c r="I334" s="50">
        <v>0</v>
      </c>
      <c r="J334" s="50">
        <f t="shared" si="37"/>
        <v>0</v>
      </c>
      <c r="K334" s="51">
        <f t="shared" si="36"/>
        <v>0</v>
      </c>
    </row>
    <row r="335" spans="1:11" s="52" customFormat="1" ht="27.75" customHeight="1" x14ac:dyDescent="0.3">
      <c r="A335" s="46" t="s">
        <v>23</v>
      </c>
      <c r="B335" s="46" t="s">
        <v>23</v>
      </c>
      <c r="C335" s="47">
        <v>1211111</v>
      </c>
      <c r="D335" s="48">
        <v>7</v>
      </c>
      <c r="E335" s="49" t="s">
        <v>29</v>
      </c>
      <c r="F335" s="50">
        <v>0</v>
      </c>
      <c r="G335" s="50">
        <v>0</v>
      </c>
      <c r="H335" s="50">
        <v>0</v>
      </c>
      <c r="I335" s="50">
        <v>0</v>
      </c>
      <c r="J335" s="50">
        <f t="shared" si="37"/>
        <v>0</v>
      </c>
      <c r="K335" s="51">
        <f t="shared" si="36"/>
        <v>0</v>
      </c>
    </row>
    <row r="336" spans="1:11" s="52" customFormat="1" ht="27.75" customHeight="1" x14ac:dyDescent="0.3">
      <c r="A336" s="46" t="s">
        <v>23</v>
      </c>
      <c r="B336" s="46" t="s">
        <v>23</v>
      </c>
      <c r="C336" s="47">
        <v>1211111</v>
      </c>
      <c r="D336" s="48">
        <v>9</v>
      </c>
      <c r="E336" s="49" t="s">
        <v>30</v>
      </c>
      <c r="F336" s="50">
        <v>12749943.699999999</v>
      </c>
      <c r="G336" s="50">
        <v>8679765.5</v>
      </c>
      <c r="H336" s="50">
        <v>34034831.026000001</v>
      </c>
      <c r="I336" s="50">
        <v>18505630</v>
      </c>
      <c r="J336" s="50">
        <f t="shared" si="37"/>
        <v>15529201.026000001</v>
      </c>
      <c r="K336" s="51">
        <f t="shared" si="36"/>
        <v>0.5437262193504977</v>
      </c>
    </row>
    <row r="337" spans="1:11" s="15" customFormat="1" ht="27.75" customHeight="1" x14ac:dyDescent="0.3">
      <c r="A337" s="41" t="s">
        <v>21</v>
      </c>
      <c r="B337" s="41" t="s">
        <v>21</v>
      </c>
      <c r="C337" s="41" t="s">
        <v>21</v>
      </c>
      <c r="D337" s="42">
        <v>1211112</v>
      </c>
      <c r="E337" s="53" t="s">
        <v>31</v>
      </c>
      <c r="F337" s="54">
        <v>1481211188.0740004</v>
      </c>
      <c r="G337" s="54">
        <v>1787137253.6660001</v>
      </c>
      <c r="H337" s="54">
        <f>SUMIF($B$338:$B$344,"article",H338:H344)</f>
        <v>3252614026.723</v>
      </c>
      <c r="I337" s="54">
        <f>SUMIF($B$338:$B$344,"article",I338:I344)</f>
        <v>3076865555.27</v>
      </c>
      <c r="J337" s="54">
        <f>SUMIF($B$338:$B$344,"article",J338:J344)</f>
        <v>175748471.45300007</v>
      </c>
      <c r="K337" s="55">
        <f t="shared" si="36"/>
        <v>0.94596700684155066</v>
      </c>
    </row>
    <row r="338" spans="1:11" s="52" customFormat="1" ht="27.75" customHeight="1" x14ac:dyDescent="0.3">
      <c r="A338" s="46" t="s">
        <v>23</v>
      </c>
      <c r="B338" s="46" t="s">
        <v>23</v>
      </c>
      <c r="C338" s="47">
        <v>1211112</v>
      </c>
      <c r="D338" s="48">
        <v>1</v>
      </c>
      <c r="E338" s="49" t="s">
        <v>24</v>
      </c>
      <c r="F338" s="50">
        <v>1136859345.3300002</v>
      </c>
      <c r="G338" s="50">
        <v>1348859345.122</v>
      </c>
      <c r="H338" s="50">
        <v>2486483109.5700002</v>
      </c>
      <c r="I338" s="50">
        <v>2410955637.6700001</v>
      </c>
      <c r="J338" s="50">
        <f t="shared" ref="J338:J344" si="38">H338-I338</f>
        <v>75527471.900000095</v>
      </c>
      <c r="K338" s="51">
        <f t="shared" si="36"/>
        <v>0.96962477983087469</v>
      </c>
    </row>
    <row r="339" spans="1:11" s="52" customFormat="1" ht="27.75" customHeight="1" x14ac:dyDescent="0.3">
      <c r="A339" s="46" t="s">
        <v>23</v>
      </c>
      <c r="B339" s="46" t="s">
        <v>23</v>
      </c>
      <c r="C339" s="47">
        <v>1211112</v>
      </c>
      <c r="D339" s="48">
        <v>2</v>
      </c>
      <c r="E339" s="49" t="s">
        <v>25</v>
      </c>
      <c r="F339" s="50">
        <v>80712308.032000005</v>
      </c>
      <c r="G339" s="50">
        <v>164559388.99900001</v>
      </c>
      <c r="H339" s="50">
        <v>73176302.707000002</v>
      </c>
      <c r="I339" s="50">
        <v>54076800.960000001</v>
      </c>
      <c r="J339" s="50">
        <f t="shared" si="38"/>
        <v>19099501.747000001</v>
      </c>
      <c r="K339" s="51">
        <f t="shared" si="36"/>
        <v>0.73899334838663622</v>
      </c>
    </row>
    <row r="340" spans="1:11" s="52" customFormat="1" ht="27.75" customHeight="1" x14ac:dyDescent="0.3">
      <c r="A340" s="46" t="s">
        <v>23</v>
      </c>
      <c r="B340" s="46" t="s">
        <v>23</v>
      </c>
      <c r="C340" s="47">
        <v>1211112</v>
      </c>
      <c r="D340" s="48">
        <v>3</v>
      </c>
      <c r="E340" s="49" t="s">
        <v>26</v>
      </c>
      <c r="F340" s="50">
        <v>84095103.542000011</v>
      </c>
      <c r="G340" s="50">
        <v>155789519.405</v>
      </c>
      <c r="H340" s="50">
        <v>258399271.26649997</v>
      </c>
      <c r="I340" s="50">
        <v>274258750.44</v>
      </c>
      <c r="J340" s="50">
        <f t="shared" si="38"/>
        <v>-15859479.173500031</v>
      </c>
      <c r="K340" s="51">
        <f t="shared" si="36"/>
        <v>1.0613758664866488</v>
      </c>
    </row>
    <row r="341" spans="1:11" s="52" customFormat="1" ht="27.75" customHeight="1" x14ac:dyDescent="0.3">
      <c r="A341" s="46" t="s">
        <v>23</v>
      </c>
      <c r="B341" s="46" t="s">
        <v>23</v>
      </c>
      <c r="C341" s="47">
        <v>1211112</v>
      </c>
      <c r="D341" s="48">
        <v>4</v>
      </c>
      <c r="E341" s="49" t="s">
        <v>27</v>
      </c>
      <c r="F341" s="50">
        <v>34260060.560000002</v>
      </c>
      <c r="G341" s="50">
        <v>44427500.140000001</v>
      </c>
      <c r="H341" s="50">
        <v>310355347.18599999</v>
      </c>
      <c r="I341" s="50">
        <v>256711461.19999999</v>
      </c>
      <c r="J341" s="50">
        <f t="shared" si="38"/>
        <v>53643885.986000001</v>
      </c>
      <c r="K341" s="51">
        <f t="shared" si="36"/>
        <v>0.8271533373844191</v>
      </c>
    </row>
    <row r="342" spans="1:11" s="52" customFormat="1" ht="27.75" customHeight="1" x14ac:dyDescent="0.3">
      <c r="A342" s="46" t="s">
        <v>23</v>
      </c>
      <c r="B342" s="46" t="s">
        <v>23</v>
      </c>
      <c r="C342" s="47">
        <v>1211112</v>
      </c>
      <c r="D342" s="48">
        <v>5</v>
      </c>
      <c r="E342" s="49" t="s">
        <v>28</v>
      </c>
      <c r="F342" s="50">
        <v>0</v>
      </c>
      <c r="G342" s="50">
        <v>0</v>
      </c>
      <c r="H342" s="50">
        <v>0</v>
      </c>
      <c r="I342" s="50">
        <v>0</v>
      </c>
      <c r="J342" s="50">
        <f t="shared" si="38"/>
        <v>0</v>
      </c>
      <c r="K342" s="51">
        <f t="shared" si="36"/>
        <v>0</v>
      </c>
    </row>
    <row r="343" spans="1:11" s="52" customFormat="1" ht="27.75" customHeight="1" x14ac:dyDescent="0.3">
      <c r="A343" s="46" t="s">
        <v>23</v>
      </c>
      <c r="B343" s="46" t="s">
        <v>23</v>
      </c>
      <c r="C343" s="47">
        <v>1211112</v>
      </c>
      <c r="D343" s="48">
        <v>7</v>
      </c>
      <c r="E343" s="49" t="s">
        <v>29</v>
      </c>
      <c r="F343" s="50">
        <v>5000000</v>
      </c>
      <c r="G343" s="50">
        <v>2500000</v>
      </c>
      <c r="H343" s="50">
        <v>2499996</v>
      </c>
      <c r="I343" s="50">
        <v>0</v>
      </c>
      <c r="J343" s="50">
        <f t="shared" si="38"/>
        <v>2499996</v>
      </c>
      <c r="K343" s="51">
        <f t="shared" si="36"/>
        <v>0</v>
      </c>
    </row>
    <row r="344" spans="1:11" s="52" customFormat="1" ht="27.75" customHeight="1" x14ac:dyDescent="0.3">
      <c r="A344" s="46" t="s">
        <v>23</v>
      </c>
      <c r="B344" s="46" t="s">
        <v>23</v>
      </c>
      <c r="C344" s="47">
        <v>1211112</v>
      </c>
      <c r="D344" s="48">
        <v>9</v>
      </c>
      <c r="E344" s="49" t="s">
        <v>30</v>
      </c>
      <c r="F344" s="50">
        <v>140284370.61000001</v>
      </c>
      <c r="G344" s="50">
        <v>71001500.00000003</v>
      </c>
      <c r="H344" s="50">
        <v>121699999.99350001</v>
      </c>
      <c r="I344" s="50">
        <v>80862905</v>
      </c>
      <c r="J344" s="50">
        <f t="shared" si="38"/>
        <v>40837094.993500009</v>
      </c>
      <c r="K344" s="51">
        <f t="shared" si="36"/>
        <v>0.66444457686375413</v>
      </c>
    </row>
    <row r="345" spans="1:11" s="15" customFormat="1" ht="27.75" customHeight="1" x14ac:dyDescent="0.3">
      <c r="A345" s="41" t="s">
        <v>21</v>
      </c>
      <c r="B345" s="41" t="s">
        <v>21</v>
      </c>
      <c r="C345" s="41" t="s">
        <v>21</v>
      </c>
      <c r="D345" s="42">
        <v>1211117</v>
      </c>
      <c r="E345" s="53" t="s">
        <v>73</v>
      </c>
      <c r="F345" s="54">
        <v>54209420.780000001</v>
      </c>
      <c r="G345" s="54">
        <v>65462556.468000002</v>
      </c>
      <c r="H345" s="54">
        <f>SUMIF($B$346:$B$348,"article",H346:H348)</f>
        <v>214093202.66549999</v>
      </c>
      <c r="I345" s="54">
        <f>SUMIF($B$346:$B$348,"article",I346:I348)</f>
        <v>187198914.94999999</v>
      </c>
      <c r="J345" s="54">
        <f>SUMIF($B$346:$B$348,"article",J346:J348)</f>
        <v>26894287.715499982</v>
      </c>
      <c r="K345" s="55">
        <f t="shared" si="36"/>
        <v>0.87438046897023758</v>
      </c>
    </row>
    <row r="346" spans="1:11" s="52" customFormat="1" ht="27.75" customHeight="1" x14ac:dyDescent="0.3">
      <c r="A346" s="46" t="s">
        <v>23</v>
      </c>
      <c r="B346" s="46" t="s">
        <v>23</v>
      </c>
      <c r="C346" s="47">
        <v>1211117</v>
      </c>
      <c r="D346" s="48">
        <v>1</v>
      </c>
      <c r="E346" s="49" t="s">
        <v>24</v>
      </c>
      <c r="F346" s="50">
        <v>42500007.649999999</v>
      </c>
      <c r="G346" s="50">
        <v>47529639.938000001</v>
      </c>
      <c r="H346" s="50">
        <v>127051970.66999997</v>
      </c>
      <c r="I346" s="50">
        <v>107111330.63</v>
      </c>
      <c r="J346" s="50">
        <f>H346-I346</f>
        <v>19940640.039999977</v>
      </c>
      <c r="K346" s="51">
        <f t="shared" si="36"/>
        <v>0.84305131250743803</v>
      </c>
    </row>
    <row r="347" spans="1:11" s="52" customFormat="1" ht="27.75" customHeight="1" x14ac:dyDescent="0.3">
      <c r="A347" s="46" t="s">
        <v>23</v>
      </c>
      <c r="B347" s="46" t="s">
        <v>23</v>
      </c>
      <c r="C347" s="47">
        <v>1211117</v>
      </c>
      <c r="D347" s="48">
        <v>2</v>
      </c>
      <c r="E347" s="49" t="s">
        <v>25</v>
      </c>
      <c r="F347" s="50">
        <v>11709413.130000001</v>
      </c>
      <c r="G347" s="50">
        <v>17932916.530000001</v>
      </c>
      <c r="H347" s="50">
        <v>87041231.995499998</v>
      </c>
      <c r="I347" s="50">
        <v>80087584.319999993</v>
      </c>
      <c r="J347" s="50">
        <f>H347-I347</f>
        <v>6953647.6755000055</v>
      </c>
      <c r="K347" s="51">
        <f t="shared" si="36"/>
        <v>0.92011087715463968</v>
      </c>
    </row>
    <row r="348" spans="1:11" s="52" customFormat="1" ht="27.75" customHeight="1" x14ac:dyDescent="0.3">
      <c r="A348" s="46" t="s">
        <v>23</v>
      </c>
      <c r="B348" s="46" t="s">
        <v>23</v>
      </c>
      <c r="C348" s="47">
        <v>1211117</v>
      </c>
      <c r="D348" s="48">
        <v>7</v>
      </c>
      <c r="E348" s="49" t="s">
        <v>29</v>
      </c>
      <c r="F348" s="50">
        <v>0</v>
      </c>
      <c r="G348" s="50">
        <v>0</v>
      </c>
      <c r="H348" s="50">
        <v>0</v>
      </c>
      <c r="I348" s="50">
        <v>0</v>
      </c>
      <c r="J348" s="50">
        <f>H348-I348</f>
        <v>0</v>
      </c>
      <c r="K348" s="51">
        <f t="shared" si="36"/>
        <v>0</v>
      </c>
    </row>
    <row r="349" spans="1:11" s="15" customFormat="1" ht="27.75" customHeight="1" x14ac:dyDescent="0.3">
      <c r="A349" s="41" t="s">
        <v>21</v>
      </c>
      <c r="B349" s="41" t="s">
        <v>21</v>
      </c>
      <c r="C349" s="41" t="s">
        <v>21</v>
      </c>
      <c r="D349" s="42">
        <v>1211118</v>
      </c>
      <c r="E349" s="53" t="s">
        <v>74</v>
      </c>
      <c r="F349" s="54">
        <v>68796257.304000005</v>
      </c>
      <c r="G349" s="54">
        <v>108780330.5115</v>
      </c>
      <c r="H349" s="54">
        <f>SUMIF($B$350:$B$351,"article",H350:H351)</f>
        <v>128353196.4535</v>
      </c>
      <c r="I349" s="54">
        <f>SUMIF($B$350:$B$351,"article",I350:I351)</f>
        <v>128347993.64</v>
      </c>
      <c r="J349" s="54">
        <f>SUMIF($B$350:$B$351,"article",J350:J351)</f>
        <v>5202.8135000020266</v>
      </c>
      <c r="K349" s="55">
        <f t="shared" si="36"/>
        <v>0.9999594648700324</v>
      </c>
    </row>
    <row r="350" spans="1:11" s="52" customFormat="1" ht="27.75" customHeight="1" x14ac:dyDescent="0.3">
      <c r="A350" s="46" t="s">
        <v>23</v>
      </c>
      <c r="B350" s="46" t="s">
        <v>23</v>
      </c>
      <c r="C350" s="47">
        <v>1211118</v>
      </c>
      <c r="D350" s="48">
        <v>1</v>
      </c>
      <c r="E350" s="49" t="s">
        <v>24</v>
      </c>
      <c r="F350" s="50">
        <v>25214402.039999999</v>
      </c>
      <c r="G350" s="50">
        <v>40349633.331499994</v>
      </c>
      <c r="H350" s="50">
        <v>66858400</v>
      </c>
      <c r="I350" s="50">
        <v>66856100</v>
      </c>
      <c r="J350" s="50">
        <f>H350-I350</f>
        <v>2300</v>
      </c>
      <c r="K350" s="51">
        <f t="shared" si="36"/>
        <v>0.99996559893745585</v>
      </c>
    </row>
    <row r="351" spans="1:11" s="52" customFormat="1" ht="27.75" customHeight="1" x14ac:dyDescent="0.3">
      <c r="A351" s="46" t="s">
        <v>23</v>
      </c>
      <c r="B351" s="46" t="s">
        <v>23</v>
      </c>
      <c r="C351" s="47">
        <v>1211118</v>
      </c>
      <c r="D351" s="48">
        <v>9</v>
      </c>
      <c r="E351" s="49" t="s">
        <v>30</v>
      </c>
      <c r="F351" s="50">
        <v>43581855.264000006</v>
      </c>
      <c r="G351" s="50">
        <v>68430697.180000007</v>
      </c>
      <c r="H351" s="50">
        <v>61494796.453500003</v>
      </c>
      <c r="I351" s="50">
        <v>61491893.640000001</v>
      </c>
      <c r="J351" s="50">
        <f>H351-I351</f>
        <v>2902.8135000020266</v>
      </c>
      <c r="K351" s="51">
        <f t="shared" si="36"/>
        <v>0.99995279578651508</v>
      </c>
    </row>
    <row r="352" spans="1:11" s="15" customFormat="1" ht="27.75" customHeight="1" x14ac:dyDescent="0.3">
      <c r="A352" s="41" t="s">
        <v>21</v>
      </c>
      <c r="B352" s="41" t="s">
        <v>21</v>
      </c>
      <c r="C352" s="41" t="s">
        <v>21</v>
      </c>
      <c r="D352" s="42">
        <v>1211119</v>
      </c>
      <c r="E352" s="53" t="s">
        <v>75</v>
      </c>
      <c r="F352" s="54">
        <v>166099995.13999999</v>
      </c>
      <c r="G352" s="54">
        <v>465453748.81799996</v>
      </c>
      <c r="H352" s="54">
        <f>SUMIF($B$353:$B$355,"article",H353:H355)</f>
        <v>735461170.97899997</v>
      </c>
      <c r="I352" s="54">
        <f>SUMIF($B$353:$B$355,"article",I353:I355)</f>
        <v>734252258.81000006</v>
      </c>
      <c r="J352" s="54">
        <f>SUMIF($B$353:$B$355,"article",J353:J355)</f>
        <v>1208912.1689999104</v>
      </c>
      <c r="K352" s="55">
        <f t="shared" si="36"/>
        <v>0.9983562528972254</v>
      </c>
    </row>
    <row r="353" spans="1:11" s="52" customFormat="1" ht="27.75" customHeight="1" x14ac:dyDescent="0.3">
      <c r="A353" s="46" t="s">
        <v>23</v>
      </c>
      <c r="B353" s="46" t="s">
        <v>23</v>
      </c>
      <c r="C353" s="47">
        <v>1211119</v>
      </c>
      <c r="D353" s="48">
        <v>1</v>
      </c>
      <c r="E353" s="49" t="s">
        <v>24</v>
      </c>
      <c r="F353" s="50">
        <v>126195116.03999999</v>
      </c>
      <c r="G353" s="50">
        <v>367433771.40799999</v>
      </c>
      <c r="H353" s="50">
        <v>485613167.28999996</v>
      </c>
      <c r="I353" s="50">
        <v>485599947.47000003</v>
      </c>
      <c r="J353" s="50">
        <f>H353-I353</f>
        <v>13219.819999933243</v>
      </c>
      <c r="K353" s="51">
        <f t="shared" si="36"/>
        <v>0.9999727770561212</v>
      </c>
    </row>
    <row r="354" spans="1:11" s="52" customFormat="1" ht="27.75" customHeight="1" x14ac:dyDescent="0.3">
      <c r="A354" s="46" t="s">
        <v>23</v>
      </c>
      <c r="B354" s="46" t="s">
        <v>23</v>
      </c>
      <c r="C354" s="47">
        <v>1211119</v>
      </c>
      <c r="D354" s="48">
        <v>2</v>
      </c>
      <c r="E354" s="49" t="s">
        <v>25</v>
      </c>
      <c r="F354" s="50">
        <v>39904879.100000001</v>
      </c>
      <c r="G354" s="50">
        <v>98019977.409999996</v>
      </c>
      <c r="H354" s="50">
        <v>249848003.68899998</v>
      </c>
      <c r="I354" s="50">
        <v>248652311.34</v>
      </c>
      <c r="J354" s="50">
        <f>H354-I354</f>
        <v>1195692.3489999771</v>
      </c>
      <c r="K354" s="51">
        <f t="shared" si="36"/>
        <v>0.99521432098177454</v>
      </c>
    </row>
    <row r="355" spans="1:11" s="52" customFormat="1" ht="27.75" customHeight="1" x14ac:dyDescent="0.3">
      <c r="A355" s="46" t="s">
        <v>23</v>
      </c>
      <c r="B355" s="46" t="s">
        <v>23</v>
      </c>
      <c r="C355" s="47">
        <v>1211119</v>
      </c>
      <c r="D355" s="48">
        <v>7</v>
      </c>
      <c r="E355" s="49" t="s">
        <v>29</v>
      </c>
      <c r="F355" s="50">
        <v>0</v>
      </c>
      <c r="G355" s="50">
        <v>0</v>
      </c>
      <c r="H355" s="50">
        <v>0</v>
      </c>
      <c r="I355" s="50">
        <v>0</v>
      </c>
      <c r="J355" s="50">
        <f>H355-I355</f>
        <v>0</v>
      </c>
      <c r="K355" s="51">
        <f t="shared" si="36"/>
        <v>0</v>
      </c>
    </row>
    <row r="356" spans="1:11" s="15" customFormat="1" ht="27.75" customHeight="1" x14ac:dyDescent="0.3">
      <c r="A356" s="41" t="s">
        <v>21</v>
      </c>
      <c r="B356" s="41" t="s">
        <v>21</v>
      </c>
      <c r="C356" s="41" t="s">
        <v>21</v>
      </c>
      <c r="D356" s="42">
        <v>1211120</v>
      </c>
      <c r="E356" s="53" t="s">
        <v>76</v>
      </c>
      <c r="F356" s="54">
        <v>0</v>
      </c>
      <c r="G356" s="54">
        <v>0</v>
      </c>
      <c r="H356" s="54">
        <f>SUMIF($B$357:$B$357,"article",H357:H357)</f>
        <v>0</v>
      </c>
      <c r="I356" s="54">
        <f>SUMIF($B$357:$B$357,"article",I357:I357)</f>
        <v>0</v>
      </c>
      <c r="J356" s="54">
        <f>SUMIF($B$357:$B$357,"article",J357:J357)</f>
        <v>0</v>
      </c>
      <c r="K356" s="55">
        <f t="shared" si="36"/>
        <v>0</v>
      </c>
    </row>
    <row r="357" spans="1:11" s="52" customFormat="1" ht="27.75" customHeight="1" x14ac:dyDescent="0.3">
      <c r="A357" s="46" t="s">
        <v>23</v>
      </c>
      <c r="B357" s="46" t="s">
        <v>23</v>
      </c>
      <c r="C357" s="47">
        <v>1211120</v>
      </c>
      <c r="D357" s="48">
        <v>9</v>
      </c>
      <c r="E357" s="49" t="s">
        <v>30</v>
      </c>
      <c r="F357" s="50">
        <v>0</v>
      </c>
      <c r="G357" s="50">
        <v>0</v>
      </c>
      <c r="H357" s="50">
        <v>0</v>
      </c>
      <c r="I357" s="50">
        <v>0</v>
      </c>
      <c r="J357" s="50">
        <f>H357-I357</f>
        <v>0</v>
      </c>
      <c r="K357" s="51">
        <f t="shared" si="36"/>
        <v>0</v>
      </c>
    </row>
    <row r="358" spans="1:11" s="15" customFormat="1" ht="27.75" customHeight="1" x14ac:dyDescent="0.3">
      <c r="A358" s="41" t="s">
        <v>21</v>
      </c>
      <c r="B358" s="41" t="s">
        <v>21</v>
      </c>
      <c r="C358" s="41" t="s">
        <v>21</v>
      </c>
      <c r="D358" s="42">
        <v>1211121</v>
      </c>
      <c r="E358" s="53" t="s">
        <v>77</v>
      </c>
      <c r="F358" s="54">
        <v>34999999.936000004</v>
      </c>
      <c r="G358" s="54">
        <v>40220677.910000004</v>
      </c>
      <c r="H358" s="54">
        <f>SUMIF($B$367:$B$373,"article",H359:H365)</f>
        <v>106967210.64650001</v>
      </c>
      <c r="I358" s="54">
        <f>SUMIF($B$367:$B$373,"article",I359:I365)</f>
        <v>98473147.670000002</v>
      </c>
      <c r="J358" s="54">
        <f>SUMIF($B$367:$B$373,"article",J359:J365)</f>
        <v>8494062.9765000045</v>
      </c>
      <c r="K358" s="55">
        <f t="shared" si="36"/>
        <v>0.92059189984330092</v>
      </c>
    </row>
    <row r="359" spans="1:11" s="52" customFormat="1" ht="27.75" customHeight="1" x14ac:dyDescent="0.3">
      <c r="A359" s="46" t="s">
        <v>23</v>
      </c>
      <c r="B359" s="46" t="s">
        <v>23</v>
      </c>
      <c r="C359" s="47">
        <v>1211121</v>
      </c>
      <c r="D359" s="48">
        <v>1</v>
      </c>
      <c r="E359" s="49" t="s">
        <v>24</v>
      </c>
      <c r="F359" s="50">
        <v>19416103</v>
      </c>
      <c r="G359" s="50">
        <v>24796137.110000003</v>
      </c>
      <c r="H359" s="50">
        <v>53561499.520000003</v>
      </c>
      <c r="I359" s="50">
        <v>53530189.75</v>
      </c>
      <c r="J359" s="50">
        <f t="shared" ref="J359:J365" si="39">H359-I359</f>
        <v>31309.770000003278</v>
      </c>
      <c r="K359" s="51">
        <f t="shared" si="36"/>
        <v>0.99941544261679394</v>
      </c>
    </row>
    <row r="360" spans="1:11" s="52" customFormat="1" ht="27.75" customHeight="1" x14ac:dyDescent="0.3">
      <c r="A360" s="46" t="s">
        <v>23</v>
      </c>
      <c r="B360" s="46" t="s">
        <v>23</v>
      </c>
      <c r="C360" s="47">
        <v>1211121</v>
      </c>
      <c r="D360" s="48">
        <v>2</v>
      </c>
      <c r="E360" s="49" t="s">
        <v>25</v>
      </c>
      <c r="F360" s="50">
        <v>15583896.936000001</v>
      </c>
      <c r="G360" s="50">
        <v>15424540.800000001</v>
      </c>
      <c r="H360" s="50">
        <v>53405711.126500003</v>
      </c>
      <c r="I360" s="50">
        <v>44942957.920000002</v>
      </c>
      <c r="J360" s="50">
        <f t="shared" si="39"/>
        <v>8462753.2065000013</v>
      </c>
      <c r="K360" s="51">
        <f t="shared" si="36"/>
        <v>0.84153842298898307</v>
      </c>
    </row>
    <row r="361" spans="1:11" s="52" customFormat="1" ht="27.75" customHeight="1" x14ac:dyDescent="0.3">
      <c r="A361" s="46" t="s">
        <v>23</v>
      </c>
      <c r="B361" s="46" t="s">
        <v>23</v>
      </c>
      <c r="C361" s="47">
        <v>1211121</v>
      </c>
      <c r="D361" s="48">
        <v>3</v>
      </c>
      <c r="E361" s="49" t="s">
        <v>26</v>
      </c>
      <c r="F361" s="50">
        <v>0</v>
      </c>
      <c r="G361" s="50">
        <v>0</v>
      </c>
      <c r="H361" s="50">
        <v>0</v>
      </c>
      <c r="I361" s="50">
        <v>0</v>
      </c>
      <c r="J361" s="50">
        <f t="shared" si="39"/>
        <v>0</v>
      </c>
      <c r="K361" s="51">
        <f t="shared" si="36"/>
        <v>0</v>
      </c>
    </row>
    <row r="362" spans="1:11" s="52" customFormat="1" ht="27.75" customHeight="1" x14ac:dyDescent="0.3">
      <c r="A362" s="46" t="s">
        <v>23</v>
      </c>
      <c r="B362" s="46" t="s">
        <v>23</v>
      </c>
      <c r="C362" s="47">
        <v>1211121</v>
      </c>
      <c r="D362" s="48">
        <v>4</v>
      </c>
      <c r="E362" s="49" t="s">
        <v>27</v>
      </c>
      <c r="F362" s="50">
        <v>0</v>
      </c>
      <c r="G362" s="50">
        <v>0</v>
      </c>
      <c r="H362" s="50">
        <v>0</v>
      </c>
      <c r="I362" s="50">
        <v>0</v>
      </c>
      <c r="J362" s="50">
        <f t="shared" si="39"/>
        <v>0</v>
      </c>
      <c r="K362" s="51">
        <f t="shared" si="36"/>
        <v>0</v>
      </c>
    </row>
    <row r="363" spans="1:11" s="52" customFormat="1" ht="27.75" customHeight="1" x14ac:dyDescent="0.3">
      <c r="A363" s="46" t="s">
        <v>23</v>
      </c>
      <c r="B363" s="46" t="s">
        <v>23</v>
      </c>
      <c r="C363" s="47">
        <v>1211121</v>
      </c>
      <c r="D363" s="48">
        <v>5</v>
      </c>
      <c r="E363" s="49" t="s">
        <v>28</v>
      </c>
      <c r="F363" s="50">
        <v>0</v>
      </c>
      <c r="G363" s="50">
        <v>0</v>
      </c>
      <c r="H363" s="50">
        <v>0</v>
      </c>
      <c r="I363" s="50">
        <v>0</v>
      </c>
      <c r="J363" s="50">
        <f t="shared" si="39"/>
        <v>0</v>
      </c>
      <c r="K363" s="51">
        <f t="shared" si="36"/>
        <v>0</v>
      </c>
    </row>
    <row r="364" spans="1:11" s="52" customFormat="1" ht="27.75" customHeight="1" x14ac:dyDescent="0.3">
      <c r="A364" s="46" t="s">
        <v>23</v>
      </c>
      <c r="B364" s="46" t="s">
        <v>23</v>
      </c>
      <c r="C364" s="47">
        <v>1211121</v>
      </c>
      <c r="D364" s="48">
        <v>7</v>
      </c>
      <c r="E364" s="49" t="s">
        <v>29</v>
      </c>
      <c r="F364" s="50">
        <v>0</v>
      </c>
      <c r="G364" s="50">
        <v>0</v>
      </c>
      <c r="H364" s="50">
        <v>0</v>
      </c>
      <c r="I364" s="50">
        <v>0</v>
      </c>
      <c r="J364" s="50">
        <f t="shared" si="39"/>
        <v>0</v>
      </c>
      <c r="K364" s="51">
        <f t="shared" si="36"/>
        <v>0</v>
      </c>
    </row>
    <row r="365" spans="1:11" s="52" customFormat="1" ht="27.75" customHeight="1" x14ac:dyDescent="0.3">
      <c r="A365" s="46" t="s">
        <v>23</v>
      </c>
      <c r="B365" s="46" t="s">
        <v>23</v>
      </c>
      <c r="C365" s="47">
        <v>1211121</v>
      </c>
      <c r="D365" s="48">
        <v>9</v>
      </c>
      <c r="E365" s="49" t="s">
        <v>30</v>
      </c>
      <c r="F365" s="50">
        <v>0</v>
      </c>
      <c r="G365" s="50">
        <v>0</v>
      </c>
      <c r="H365" s="50">
        <v>0</v>
      </c>
      <c r="I365" s="50">
        <v>0</v>
      </c>
      <c r="J365" s="50">
        <f t="shared" si="39"/>
        <v>0</v>
      </c>
      <c r="K365" s="51">
        <f t="shared" si="36"/>
        <v>0</v>
      </c>
    </row>
    <row r="366" spans="1:11" s="15" customFormat="1" ht="27.75" customHeight="1" x14ac:dyDescent="0.3">
      <c r="A366" s="41" t="s">
        <v>21</v>
      </c>
      <c r="B366" s="41" t="s">
        <v>21</v>
      </c>
      <c r="C366" s="41" t="s">
        <v>21</v>
      </c>
      <c r="D366" s="42">
        <v>1211122</v>
      </c>
      <c r="E366" s="53" t="s">
        <v>78</v>
      </c>
      <c r="F366" s="54">
        <v>0</v>
      </c>
      <c r="G366" s="54">
        <v>0</v>
      </c>
      <c r="H366" s="54">
        <f>SUMIF($B$367:$B$373,"article",H367:H373)</f>
        <v>110293588.175</v>
      </c>
      <c r="I366" s="54">
        <f>SUMIF($B$367:$B$373,"article",I367:I373)</f>
        <v>110293561.34</v>
      </c>
      <c r="J366" s="54">
        <f>SUMIF($B$367:$B$373,"article",J367:J373)</f>
        <v>26.834999989718199</v>
      </c>
      <c r="K366" s="55">
        <f t="shared" si="36"/>
        <v>0</v>
      </c>
    </row>
    <row r="367" spans="1:11" s="52" customFormat="1" ht="27.75" customHeight="1" x14ac:dyDescent="0.3">
      <c r="A367" s="46" t="s">
        <v>23</v>
      </c>
      <c r="B367" s="46" t="s">
        <v>23</v>
      </c>
      <c r="C367" s="47">
        <v>1211122</v>
      </c>
      <c r="D367" s="48">
        <v>1</v>
      </c>
      <c r="E367" s="49" t="s">
        <v>24</v>
      </c>
      <c r="F367" s="50">
        <v>0</v>
      </c>
      <c r="G367" s="50">
        <v>0</v>
      </c>
      <c r="H367" s="50">
        <v>82493368</v>
      </c>
      <c r="I367" s="50">
        <v>82493342.020000011</v>
      </c>
      <c r="J367" s="50">
        <f t="shared" ref="J367:J373" si="40">H367-I367</f>
        <v>25.979999989271164</v>
      </c>
      <c r="K367" s="51">
        <f t="shared" si="36"/>
        <v>0</v>
      </c>
    </row>
    <row r="368" spans="1:11" s="52" customFormat="1" ht="27.75" customHeight="1" x14ac:dyDescent="0.3">
      <c r="A368" s="46" t="s">
        <v>23</v>
      </c>
      <c r="B368" s="46" t="s">
        <v>23</v>
      </c>
      <c r="C368" s="47">
        <v>1211122</v>
      </c>
      <c r="D368" s="48">
        <v>2</v>
      </c>
      <c r="E368" s="49" t="s">
        <v>25</v>
      </c>
      <c r="F368" s="50">
        <v>0</v>
      </c>
      <c r="G368" s="50">
        <v>0</v>
      </c>
      <c r="H368" s="50">
        <v>27800220.175000001</v>
      </c>
      <c r="I368" s="50">
        <v>27800219.32</v>
      </c>
      <c r="J368" s="50">
        <f t="shared" si="40"/>
        <v>0.85500000044703484</v>
      </c>
      <c r="K368" s="51">
        <f t="shared" si="36"/>
        <v>0</v>
      </c>
    </row>
    <row r="369" spans="1:11" s="52" customFormat="1" ht="27.75" customHeight="1" x14ac:dyDescent="0.3">
      <c r="A369" s="46" t="s">
        <v>23</v>
      </c>
      <c r="B369" s="46" t="s">
        <v>23</v>
      </c>
      <c r="C369" s="47">
        <v>1211122</v>
      </c>
      <c r="D369" s="48">
        <v>3</v>
      </c>
      <c r="E369" s="49" t="s">
        <v>26</v>
      </c>
      <c r="F369" s="50">
        <v>0</v>
      </c>
      <c r="G369" s="50">
        <v>0</v>
      </c>
      <c r="H369" s="50">
        <v>0</v>
      </c>
      <c r="I369" s="50">
        <v>0</v>
      </c>
      <c r="J369" s="50">
        <f t="shared" si="40"/>
        <v>0</v>
      </c>
      <c r="K369" s="51">
        <f t="shared" si="36"/>
        <v>0</v>
      </c>
    </row>
    <row r="370" spans="1:11" s="52" customFormat="1" ht="27.75" customHeight="1" x14ac:dyDescent="0.3">
      <c r="A370" s="46" t="s">
        <v>23</v>
      </c>
      <c r="B370" s="46" t="s">
        <v>23</v>
      </c>
      <c r="C370" s="47">
        <v>1211122</v>
      </c>
      <c r="D370" s="48">
        <v>4</v>
      </c>
      <c r="E370" s="49" t="s">
        <v>27</v>
      </c>
      <c r="F370" s="50">
        <v>0</v>
      </c>
      <c r="G370" s="50">
        <v>0</v>
      </c>
      <c r="H370" s="50">
        <v>0</v>
      </c>
      <c r="I370" s="50">
        <v>0</v>
      </c>
      <c r="J370" s="50">
        <f t="shared" si="40"/>
        <v>0</v>
      </c>
      <c r="K370" s="51">
        <f t="shared" si="36"/>
        <v>0</v>
      </c>
    </row>
    <row r="371" spans="1:11" s="52" customFormat="1" ht="27.75" customHeight="1" x14ac:dyDescent="0.3">
      <c r="A371" s="46" t="s">
        <v>23</v>
      </c>
      <c r="B371" s="46" t="s">
        <v>23</v>
      </c>
      <c r="C371" s="47">
        <v>1211122</v>
      </c>
      <c r="D371" s="48">
        <v>5</v>
      </c>
      <c r="E371" s="49" t="s">
        <v>28</v>
      </c>
      <c r="F371" s="50">
        <v>0</v>
      </c>
      <c r="G371" s="50">
        <v>0</v>
      </c>
      <c r="H371" s="50">
        <v>0</v>
      </c>
      <c r="I371" s="50">
        <v>0</v>
      </c>
      <c r="J371" s="50">
        <f t="shared" si="40"/>
        <v>0</v>
      </c>
      <c r="K371" s="51">
        <f t="shared" si="36"/>
        <v>0</v>
      </c>
    </row>
    <row r="372" spans="1:11" s="52" customFormat="1" ht="27.75" customHeight="1" x14ac:dyDescent="0.3">
      <c r="A372" s="46" t="s">
        <v>23</v>
      </c>
      <c r="B372" s="46" t="s">
        <v>23</v>
      </c>
      <c r="C372" s="47">
        <v>1211122</v>
      </c>
      <c r="D372" s="48">
        <v>7</v>
      </c>
      <c r="E372" s="49" t="s">
        <v>29</v>
      </c>
      <c r="F372" s="50">
        <v>0</v>
      </c>
      <c r="G372" s="50">
        <v>0</v>
      </c>
      <c r="H372" s="50">
        <v>0</v>
      </c>
      <c r="I372" s="50">
        <v>0</v>
      </c>
      <c r="J372" s="50">
        <f t="shared" si="40"/>
        <v>0</v>
      </c>
      <c r="K372" s="51">
        <f t="shared" si="36"/>
        <v>0</v>
      </c>
    </row>
    <row r="373" spans="1:11" s="52" customFormat="1" ht="27.75" customHeight="1" x14ac:dyDescent="0.3">
      <c r="A373" s="46" t="s">
        <v>23</v>
      </c>
      <c r="B373" s="46" t="s">
        <v>23</v>
      </c>
      <c r="C373" s="47">
        <v>1211122</v>
      </c>
      <c r="D373" s="48">
        <v>9</v>
      </c>
      <c r="E373" s="49" t="s">
        <v>30</v>
      </c>
      <c r="F373" s="50">
        <v>0</v>
      </c>
      <c r="G373" s="50">
        <v>0</v>
      </c>
      <c r="H373" s="50">
        <v>0</v>
      </c>
      <c r="I373" s="50">
        <v>0</v>
      </c>
      <c r="J373" s="50">
        <f t="shared" si="40"/>
        <v>0</v>
      </c>
      <c r="K373" s="51">
        <f t="shared" si="36"/>
        <v>0</v>
      </c>
    </row>
    <row r="374" spans="1:11" s="40" customFormat="1" ht="27.75" customHeight="1" x14ac:dyDescent="0.3">
      <c r="A374" s="35" t="s">
        <v>19</v>
      </c>
      <c r="B374" s="35" t="s">
        <v>19</v>
      </c>
      <c r="C374" s="35" t="s">
        <v>19</v>
      </c>
      <c r="D374" s="36">
        <v>12112</v>
      </c>
      <c r="E374" s="37" t="s">
        <v>41</v>
      </c>
      <c r="F374" s="38">
        <v>9370744673.5100002</v>
      </c>
      <c r="G374" s="38">
        <v>10989215447.809998</v>
      </c>
      <c r="H374" s="38">
        <f>SUMIF($B$374:$B$382,"section",H374:H382)</f>
        <v>19814269627.681496</v>
      </c>
      <c r="I374" s="38">
        <f>SUMIF($B$374:$B$382,"section",I374:I382)</f>
        <v>19304427224.690002</v>
      </c>
      <c r="J374" s="38">
        <f>SUMIF($B$374:$B$382,"section",J374:J382)</f>
        <v>509842402.99149764</v>
      </c>
      <c r="K374" s="39">
        <f t="shared" si="36"/>
        <v>0.97426892776914575</v>
      </c>
    </row>
    <row r="375" spans="1:11" s="15" customFormat="1" ht="27.75" customHeight="1" x14ac:dyDescent="0.3">
      <c r="A375" s="41" t="s">
        <v>21</v>
      </c>
      <c r="B375" s="41" t="s">
        <v>21</v>
      </c>
      <c r="C375" s="41" t="s">
        <v>21</v>
      </c>
      <c r="D375" s="42">
        <v>1211216</v>
      </c>
      <c r="E375" s="53" t="s">
        <v>79</v>
      </c>
      <c r="F375" s="54">
        <v>9370744673.5100002</v>
      </c>
      <c r="G375" s="54">
        <v>10989215447.809998</v>
      </c>
      <c r="H375" s="54">
        <f>SUMIF($B$376:$B$382,"article",H376:H382)</f>
        <v>19814269627.681496</v>
      </c>
      <c r="I375" s="54">
        <f>SUMIF($B$376:$B$382,"article",I376:I382)</f>
        <v>19304427224.690002</v>
      </c>
      <c r="J375" s="54">
        <f>SUMIF($B$376:$B$382,"article",J376:J382)</f>
        <v>509842402.99149764</v>
      </c>
      <c r="K375" s="55">
        <f t="shared" si="36"/>
        <v>0.97426892776914575</v>
      </c>
    </row>
    <row r="376" spans="1:11" s="52" customFormat="1" ht="27.75" customHeight="1" x14ac:dyDescent="0.3">
      <c r="A376" s="46" t="s">
        <v>23</v>
      </c>
      <c r="B376" s="46" t="s">
        <v>23</v>
      </c>
      <c r="C376" s="47">
        <v>1211216</v>
      </c>
      <c r="D376" s="48">
        <v>1</v>
      </c>
      <c r="E376" s="49" t="s">
        <v>24</v>
      </c>
      <c r="F376" s="50">
        <v>7434084917.3000002</v>
      </c>
      <c r="G376" s="50">
        <v>8965578081.8899994</v>
      </c>
      <c r="H376" s="50">
        <v>14774041769.23</v>
      </c>
      <c r="I376" s="50">
        <v>14681564004.720001</v>
      </c>
      <c r="J376" s="50">
        <f t="shared" ref="J376:J382" si="41">H376-I376</f>
        <v>92477764.509998322</v>
      </c>
      <c r="K376" s="51">
        <f t="shared" si="36"/>
        <v>0.99374052368644294</v>
      </c>
    </row>
    <row r="377" spans="1:11" s="52" customFormat="1" ht="27.75" customHeight="1" x14ac:dyDescent="0.3">
      <c r="A377" s="46" t="s">
        <v>23</v>
      </c>
      <c r="B377" s="46" t="s">
        <v>23</v>
      </c>
      <c r="C377" s="47">
        <v>1211216</v>
      </c>
      <c r="D377" s="48">
        <v>2</v>
      </c>
      <c r="E377" s="49" t="s">
        <v>25</v>
      </c>
      <c r="F377" s="50">
        <v>113995064.08000001</v>
      </c>
      <c r="G377" s="50">
        <v>83242090.719999999</v>
      </c>
      <c r="H377" s="50">
        <v>64705794.8785</v>
      </c>
      <c r="I377" s="50">
        <v>46867154.280000001</v>
      </c>
      <c r="J377" s="50">
        <f t="shared" si="41"/>
        <v>17838640.598499998</v>
      </c>
      <c r="K377" s="51">
        <f t="shared" si="36"/>
        <v>0.72431154532610031</v>
      </c>
    </row>
    <row r="378" spans="1:11" s="52" customFormat="1" ht="27.75" customHeight="1" x14ac:dyDescent="0.3">
      <c r="A378" s="46" t="s">
        <v>23</v>
      </c>
      <c r="B378" s="46" t="s">
        <v>23</v>
      </c>
      <c r="C378" s="47">
        <v>1211216</v>
      </c>
      <c r="D378" s="48">
        <v>3</v>
      </c>
      <c r="E378" s="49" t="s">
        <v>26</v>
      </c>
      <c r="F378" s="50">
        <v>1475368241.21</v>
      </c>
      <c r="G378" s="50">
        <v>1579044546.8</v>
      </c>
      <c r="H378" s="50">
        <v>4377914170.4104996</v>
      </c>
      <c r="I378" s="50">
        <v>4053402629.7800002</v>
      </c>
      <c r="J378" s="50">
        <f t="shared" si="41"/>
        <v>324511540.63049936</v>
      </c>
      <c r="K378" s="51">
        <f t="shared" si="36"/>
        <v>0.92587530773814342</v>
      </c>
    </row>
    <row r="379" spans="1:11" s="52" customFormat="1" ht="27.75" customHeight="1" x14ac:dyDescent="0.3">
      <c r="A379" s="46" t="s">
        <v>23</v>
      </c>
      <c r="B379" s="46" t="s">
        <v>23</v>
      </c>
      <c r="C379" s="47">
        <v>1211216</v>
      </c>
      <c r="D379" s="48">
        <v>4</v>
      </c>
      <c r="E379" s="49" t="s">
        <v>27</v>
      </c>
      <c r="F379" s="50">
        <v>31999999.080000006</v>
      </c>
      <c r="G379" s="50">
        <v>24000000.000000004</v>
      </c>
      <c r="H379" s="50">
        <v>11760090.012999998</v>
      </c>
      <c r="I379" s="50">
        <v>10951462.5</v>
      </c>
      <c r="J379" s="50">
        <f t="shared" si="41"/>
        <v>808627.51299999841</v>
      </c>
      <c r="K379" s="51">
        <f t="shared" si="36"/>
        <v>0.93123968336074692</v>
      </c>
    </row>
    <row r="380" spans="1:11" s="52" customFormat="1" ht="27.75" customHeight="1" x14ac:dyDescent="0.3">
      <c r="A380" s="46" t="s">
        <v>23</v>
      </c>
      <c r="B380" s="46" t="s">
        <v>23</v>
      </c>
      <c r="C380" s="47">
        <v>1211216</v>
      </c>
      <c r="D380" s="48">
        <v>5</v>
      </c>
      <c r="E380" s="49" t="s">
        <v>28</v>
      </c>
      <c r="F380" s="50">
        <v>0</v>
      </c>
      <c r="G380" s="50">
        <v>0</v>
      </c>
      <c r="H380" s="50">
        <v>0</v>
      </c>
      <c r="I380" s="50">
        <v>0</v>
      </c>
      <c r="J380" s="50">
        <f t="shared" si="41"/>
        <v>0</v>
      </c>
      <c r="K380" s="51">
        <f t="shared" si="36"/>
        <v>0</v>
      </c>
    </row>
    <row r="381" spans="1:11" s="52" customFormat="1" ht="27.75" customHeight="1" x14ac:dyDescent="0.3">
      <c r="A381" s="46" t="s">
        <v>23</v>
      </c>
      <c r="B381" s="46" t="s">
        <v>23</v>
      </c>
      <c r="C381" s="47">
        <v>1211216</v>
      </c>
      <c r="D381" s="48">
        <v>7</v>
      </c>
      <c r="E381" s="49" t="s">
        <v>29</v>
      </c>
      <c r="F381" s="50">
        <v>35296451.920000002</v>
      </c>
      <c r="G381" s="50">
        <v>26350320</v>
      </c>
      <c r="H381" s="50">
        <v>141350319.95999998</v>
      </c>
      <c r="I381" s="50">
        <v>108183443.86000001</v>
      </c>
      <c r="J381" s="50">
        <f t="shared" si="41"/>
        <v>33166876.099999964</v>
      </c>
      <c r="K381" s="51">
        <f t="shared" si="36"/>
        <v>0.76535690821650992</v>
      </c>
    </row>
    <row r="382" spans="1:11" s="52" customFormat="1" ht="27.75" customHeight="1" x14ac:dyDescent="0.3">
      <c r="A382" s="46" t="s">
        <v>23</v>
      </c>
      <c r="B382" s="46" t="s">
        <v>23</v>
      </c>
      <c r="C382" s="47">
        <v>1211216</v>
      </c>
      <c r="D382" s="48">
        <v>9</v>
      </c>
      <c r="E382" s="49" t="s">
        <v>30</v>
      </c>
      <c r="F382" s="50">
        <v>279999999.91999996</v>
      </c>
      <c r="G382" s="50">
        <v>311000408.39999998</v>
      </c>
      <c r="H382" s="50">
        <v>444497483.18949997</v>
      </c>
      <c r="I382" s="50">
        <v>403458529.55000001</v>
      </c>
      <c r="J382" s="50">
        <f t="shared" si="41"/>
        <v>41038953.639499962</v>
      </c>
      <c r="K382" s="51">
        <f t="shared" si="36"/>
        <v>0.90767337231017786</v>
      </c>
    </row>
    <row r="383" spans="1:11" s="15" customFormat="1" ht="27.75" customHeight="1" x14ac:dyDescent="0.3">
      <c r="A383" s="30" t="s">
        <v>16</v>
      </c>
      <c r="B383" s="30" t="s">
        <v>16</v>
      </c>
      <c r="C383" s="30" t="s">
        <v>16</v>
      </c>
      <c r="D383" s="58">
        <v>1212</v>
      </c>
      <c r="E383" s="72" t="s">
        <v>80</v>
      </c>
      <c r="F383" s="60">
        <v>109999943.95499998</v>
      </c>
      <c r="G383" s="60">
        <v>113633960.5165</v>
      </c>
      <c r="H383" s="60">
        <f>SUMIF($B$385:$B$400,"section",H385:H400)</f>
        <v>214878332.56299996</v>
      </c>
      <c r="I383" s="60">
        <f>SUMIF($B$385:$B$400,"section",I385:I400)</f>
        <v>199022688.12</v>
      </c>
      <c r="J383" s="60">
        <f>SUMIF($B$385:$B$400,"section",J385:J400)</f>
        <v>15855644.442999996</v>
      </c>
      <c r="K383" s="61">
        <f t="shared" si="36"/>
        <v>0.92621105974772366</v>
      </c>
    </row>
    <row r="384" spans="1:11" s="40" customFormat="1" ht="27.75" customHeight="1" x14ac:dyDescent="0.3">
      <c r="A384" s="35" t="s">
        <v>19</v>
      </c>
      <c r="B384" s="35" t="s">
        <v>19</v>
      </c>
      <c r="C384" s="35" t="s">
        <v>19</v>
      </c>
      <c r="D384" s="36">
        <v>12121</v>
      </c>
      <c r="E384" s="37" t="s">
        <v>20</v>
      </c>
      <c r="F384" s="38">
        <v>109999943.95499998</v>
      </c>
      <c r="G384" s="38">
        <v>113633960.5165</v>
      </c>
      <c r="H384" s="38">
        <f>SUMIF($B$384:$B$400,"section",H384:H400)</f>
        <v>214878332.56299996</v>
      </c>
      <c r="I384" s="38">
        <f>SUMIF($B$384:$B$400,"section",I384:I400)</f>
        <v>199022688.12</v>
      </c>
      <c r="J384" s="38">
        <f>SUMIF($B$384:$B$400,"section",J384:J400)</f>
        <v>15855644.442999996</v>
      </c>
      <c r="K384" s="39">
        <f t="shared" si="36"/>
        <v>0.92621105974772366</v>
      </c>
    </row>
    <row r="385" spans="1:11" s="15" customFormat="1" ht="27.75" customHeight="1" x14ac:dyDescent="0.3">
      <c r="A385" s="41" t="s">
        <v>21</v>
      </c>
      <c r="B385" s="41" t="s">
        <v>21</v>
      </c>
      <c r="C385" s="41" t="s">
        <v>21</v>
      </c>
      <c r="D385" s="42">
        <v>1212111</v>
      </c>
      <c r="E385" s="53" t="s">
        <v>22</v>
      </c>
      <c r="F385" s="54">
        <v>37799735.281999998</v>
      </c>
      <c r="G385" s="54">
        <v>41344138.269999996</v>
      </c>
      <c r="H385" s="54">
        <f>SUMIF($B$386:$B$392,"article",H386:H392)</f>
        <v>83752746.619499981</v>
      </c>
      <c r="I385" s="54">
        <f>SUMIF($B$386:$B$392,"article",I386:I392)</f>
        <v>89132804.99000001</v>
      </c>
      <c r="J385" s="54">
        <f>SUMIF($B$386:$B$392,"article",J386:J392)</f>
        <v>-5380058.3705000086</v>
      </c>
      <c r="K385" s="55">
        <f t="shared" si="36"/>
        <v>1.0642373962365959</v>
      </c>
    </row>
    <row r="386" spans="1:11" s="52" customFormat="1" ht="27.75" customHeight="1" x14ac:dyDescent="0.3">
      <c r="A386" s="46" t="s">
        <v>23</v>
      </c>
      <c r="B386" s="46" t="s">
        <v>23</v>
      </c>
      <c r="C386" s="47">
        <v>1212111</v>
      </c>
      <c r="D386" s="48">
        <v>1</v>
      </c>
      <c r="E386" s="49" t="s">
        <v>24</v>
      </c>
      <c r="F386" s="50">
        <v>20526400.120000001</v>
      </c>
      <c r="G386" s="50">
        <v>20065924.939999998</v>
      </c>
      <c r="H386" s="50">
        <v>30254218.749999996</v>
      </c>
      <c r="I386" s="50">
        <v>28052851.699999999</v>
      </c>
      <c r="J386" s="50">
        <f t="shared" ref="J386:J392" si="42">H386-I386</f>
        <v>2201367.049999997</v>
      </c>
      <c r="K386" s="51">
        <f t="shared" si="36"/>
        <v>0.92723768317435074</v>
      </c>
    </row>
    <row r="387" spans="1:11" s="52" customFormat="1" ht="27.75" customHeight="1" x14ac:dyDescent="0.3">
      <c r="A387" s="46" t="s">
        <v>23</v>
      </c>
      <c r="B387" s="46" t="s">
        <v>23</v>
      </c>
      <c r="C387" s="47">
        <v>1212111</v>
      </c>
      <c r="D387" s="48">
        <v>2</v>
      </c>
      <c r="E387" s="49" t="s">
        <v>25</v>
      </c>
      <c r="F387" s="50">
        <v>10336361.539999999</v>
      </c>
      <c r="G387" s="50">
        <v>10260100</v>
      </c>
      <c r="H387" s="50">
        <v>6650614.7259999979</v>
      </c>
      <c r="I387" s="50">
        <v>6076547.5</v>
      </c>
      <c r="J387" s="50">
        <f t="shared" si="42"/>
        <v>574067.22599999793</v>
      </c>
      <c r="K387" s="51">
        <f t="shared" si="36"/>
        <v>0.91368208058185474</v>
      </c>
    </row>
    <row r="388" spans="1:11" s="52" customFormat="1" ht="27.75" customHeight="1" x14ac:dyDescent="0.3">
      <c r="A388" s="46" t="s">
        <v>23</v>
      </c>
      <c r="B388" s="46" t="s">
        <v>23</v>
      </c>
      <c r="C388" s="47">
        <v>1212111</v>
      </c>
      <c r="D388" s="48">
        <v>3</v>
      </c>
      <c r="E388" s="49" t="s">
        <v>26</v>
      </c>
      <c r="F388" s="50">
        <v>1999999.5</v>
      </c>
      <c r="G388" s="50">
        <v>5764688.3300000001</v>
      </c>
      <c r="H388" s="50">
        <v>23833937.568500001</v>
      </c>
      <c r="I388" s="50">
        <v>36641639.789999999</v>
      </c>
      <c r="J388" s="50">
        <f t="shared" si="42"/>
        <v>-12807702.221499998</v>
      </c>
      <c r="K388" s="51">
        <f t="shared" ref="K388:K451" si="43">IF(G388&lt;&gt;0,I388/H388,0)</f>
        <v>1.537372483446765</v>
      </c>
    </row>
    <row r="389" spans="1:11" s="52" customFormat="1" ht="27.75" customHeight="1" x14ac:dyDescent="0.3">
      <c r="A389" s="46" t="s">
        <v>23</v>
      </c>
      <c r="B389" s="46" t="s">
        <v>23</v>
      </c>
      <c r="C389" s="47">
        <v>1212111</v>
      </c>
      <c r="D389" s="48">
        <v>4</v>
      </c>
      <c r="E389" s="49" t="s">
        <v>27</v>
      </c>
      <c r="F389" s="50">
        <v>3379447.92</v>
      </c>
      <c r="G389" s="50">
        <v>3901030</v>
      </c>
      <c r="H389" s="50">
        <v>22916475.899999995</v>
      </c>
      <c r="I389" s="50">
        <v>18361766</v>
      </c>
      <c r="J389" s="50">
        <f t="shared" si="42"/>
        <v>4554709.8999999948</v>
      </c>
      <c r="K389" s="51">
        <f t="shared" si="43"/>
        <v>0.80124736805627272</v>
      </c>
    </row>
    <row r="390" spans="1:11" s="52" customFormat="1" ht="27.75" customHeight="1" x14ac:dyDescent="0.3">
      <c r="A390" s="46" t="s">
        <v>23</v>
      </c>
      <c r="B390" s="46" t="s">
        <v>23</v>
      </c>
      <c r="C390" s="47">
        <v>1212111</v>
      </c>
      <c r="D390" s="48">
        <v>5</v>
      </c>
      <c r="E390" s="49" t="s">
        <v>28</v>
      </c>
      <c r="F390" s="50">
        <v>100000</v>
      </c>
      <c r="G390" s="50">
        <v>52395</v>
      </c>
      <c r="H390" s="50">
        <v>97499.675000000003</v>
      </c>
      <c r="I390" s="50">
        <v>0</v>
      </c>
      <c r="J390" s="50">
        <f t="shared" si="42"/>
        <v>97499.675000000003</v>
      </c>
      <c r="K390" s="51">
        <f t="shared" si="43"/>
        <v>0</v>
      </c>
    </row>
    <row r="391" spans="1:11" s="52" customFormat="1" ht="27.75" customHeight="1" x14ac:dyDescent="0.3">
      <c r="A391" s="46" t="s">
        <v>23</v>
      </c>
      <c r="B391" s="46" t="s">
        <v>23</v>
      </c>
      <c r="C391" s="47">
        <v>1212111</v>
      </c>
      <c r="D391" s="48">
        <v>7</v>
      </c>
      <c r="E391" s="49" t="s">
        <v>29</v>
      </c>
      <c r="F391" s="50">
        <v>0</v>
      </c>
      <c r="G391" s="50">
        <v>0</v>
      </c>
      <c r="H391" s="50">
        <v>0</v>
      </c>
      <c r="I391" s="50">
        <v>0</v>
      </c>
      <c r="J391" s="50">
        <f t="shared" si="42"/>
        <v>0</v>
      </c>
      <c r="K391" s="51">
        <f t="shared" si="43"/>
        <v>0</v>
      </c>
    </row>
    <row r="392" spans="1:11" s="52" customFormat="1" ht="27.75" customHeight="1" x14ac:dyDescent="0.3">
      <c r="A392" s="46" t="s">
        <v>23</v>
      </c>
      <c r="B392" s="46" t="s">
        <v>23</v>
      </c>
      <c r="C392" s="47">
        <v>1212111</v>
      </c>
      <c r="D392" s="48">
        <v>9</v>
      </c>
      <c r="E392" s="49" t="s">
        <v>30</v>
      </c>
      <c r="F392" s="50">
        <v>1457526.2019999996</v>
      </c>
      <c r="G392" s="50">
        <v>1300000</v>
      </c>
      <c r="H392" s="50">
        <v>0</v>
      </c>
      <c r="I392" s="50">
        <v>0</v>
      </c>
      <c r="J392" s="50">
        <f t="shared" si="42"/>
        <v>0</v>
      </c>
      <c r="K392" s="51" t="e">
        <f t="shared" si="43"/>
        <v>#DIV/0!</v>
      </c>
    </row>
    <row r="393" spans="1:11" s="15" customFormat="1" ht="27.75" customHeight="1" x14ac:dyDescent="0.3">
      <c r="A393" s="41" t="s">
        <v>21</v>
      </c>
      <c r="B393" s="41" t="s">
        <v>21</v>
      </c>
      <c r="C393" s="41" t="s">
        <v>21</v>
      </c>
      <c r="D393" s="42">
        <v>1212112</v>
      </c>
      <c r="E393" s="53" t="s">
        <v>31</v>
      </c>
      <c r="F393" s="54">
        <v>72200208.672999993</v>
      </c>
      <c r="G393" s="54">
        <v>72289822.2465</v>
      </c>
      <c r="H393" s="54">
        <f>SUMIF($B$394:$B$400,"article",H394:H400)</f>
        <v>131125585.9435</v>
      </c>
      <c r="I393" s="54">
        <f>SUMIF($B$394:$B$400,"article",I394:I400)</f>
        <v>109889883.13</v>
      </c>
      <c r="J393" s="54">
        <f>SUMIF($B$394:$B$400,"article",J394:J400)</f>
        <v>21235702.813500006</v>
      </c>
      <c r="K393" s="55">
        <f t="shared" si="43"/>
        <v>0.83805065456370853</v>
      </c>
    </row>
    <row r="394" spans="1:11" s="52" customFormat="1" ht="27.75" customHeight="1" x14ac:dyDescent="0.3">
      <c r="A394" s="46" t="s">
        <v>23</v>
      </c>
      <c r="B394" s="46" t="s">
        <v>23</v>
      </c>
      <c r="C394" s="47">
        <v>1212112</v>
      </c>
      <c r="D394" s="48">
        <v>1</v>
      </c>
      <c r="E394" s="49" t="s">
        <v>24</v>
      </c>
      <c r="F394" s="50">
        <v>54653426.439999998</v>
      </c>
      <c r="G394" s="50">
        <v>55473838.527999997</v>
      </c>
      <c r="H394" s="50">
        <v>109870233.97</v>
      </c>
      <c r="I394" s="50">
        <v>108748375.06999999</v>
      </c>
      <c r="J394" s="50">
        <f t="shared" ref="J394:J400" si="44">H394-I394</f>
        <v>1121858.900000006</v>
      </c>
      <c r="K394" s="51">
        <f t="shared" si="43"/>
        <v>0.98978923718041478</v>
      </c>
    </row>
    <row r="395" spans="1:11" s="52" customFormat="1" ht="27.75" customHeight="1" x14ac:dyDescent="0.3">
      <c r="A395" s="46" t="s">
        <v>23</v>
      </c>
      <c r="B395" s="46" t="s">
        <v>23</v>
      </c>
      <c r="C395" s="47">
        <v>1212112</v>
      </c>
      <c r="D395" s="48">
        <v>2</v>
      </c>
      <c r="E395" s="49" t="s">
        <v>25</v>
      </c>
      <c r="F395" s="50">
        <v>5081773.8729999997</v>
      </c>
      <c r="G395" s="50">
        <v>5256629.0084999995</v>
      </c>
      <c r="H395" s="50">
        <v>2064140.2625000002</v>
      </c>
      <c r="I395" s="50">
        <v>797508.06</v>
      </c>
      <c r="J395" s="50">
        <f t="shared" si="44"/>
        <v>1266632.2025000001</v>
      </c>
      <c r="K395" s="51">
        <f t="shared" si="43"/>
        <v>0.38636330800218571</v>
      </c>
    </row>
    <row r="396" spans="1:11" s="52" customFormat="1" ht="27.75" customHeight="1" x14ac:dyDescent="0.3">
      <c r="A396" s="46" t="s">
        <v>23</v>
      </c>
      <c r="B396" s="46" t="s">
        <v>23</v>
      </c>
      <c r="C396" s="47">
        <v>1212112</v>
      </c>
      <c r="D396" s="48">
        <v>3</v>
      </c>
      <c r="E396" s="49" t="s">
        <v>26</v>
      </c>
      <c r="F396" s="50">
        <v>4965064.41</v>
      </c>
      <c r="G396" s="50">
        <v>7059354.71</v>
      </c>
      <c r="H396" s="50">
        <v>1072559.1044999997</v>
      </c>
      <c r="I396" s="50">
        <v>344000</v>
      </c>
      <c r="J396" s="50">
        <f t="shared" si="44"/>
        <v>728559.10449999967</v>
      </c>
      <c r="K396" s="51">
        <f t="shared" si="43"/>
        <v>0.32072824570387126</v>
      </c>
    </row>
    <row r="397" spans="1:11" s="52" customFormat="1" ht="27.75" customHeight="1" x14ac:dyDescent="0.3">
      <c r="A397" s="46" t="s">
        <v>23</v>
      </c>
      <c r="B397" s="46" t="s">
        <v>23</v>
      </c>
      <c r="C397" s="47">
        <v>1212112</v>
      </c>
      <c r="D397" s="48">
        <v>4</v>
      </c>
      <c r="E397" s="49" t="s">
        <v>27</v>
      </c>
      <c r="F397" s="50">
        <v>7499943.8379999995</v>
      </c>
      <c r="G397" s="50">
        <v>4500000</v>
      </c>
      <c r="H397" s="50">
        <v>1218652.6065</v>
      </c>
      <c r="I397" s="50">
        <v>0</v>
      </c>
      <c r="J397" s="50">
        <f t="shared" si="44"/>
        <v>1218652.6065</v>
      </c>
      <c r="K397" s="51">
        <f t="shared" si="43"/>
        <v>0</v>
      </c>
    </row>
    <row r="398" spans="1:11" s="52" customFormat="1" ht="27.75" customHeight="1" x14ac:dyDescent="0.3">
      <c r="A398" s="46" t="s">
        <v>23</v>
      </c>
      <c r="B398" s="46" t="s">
        <v>23</v>
      </c>
      <c r="C398" s="47">
        <v>1212112</v>
      </c>
      <c r="D398" s="48">
        <v>5</v>
      </c>
      <c r="E398" s="49" t="s">
        <v>28</v>
      </c>
      <c r="F398" s="50">
        <v>0</v>
      </c>
      <c r="G398" s="50">
        <v>0</v>
      </c>
      <c r="H398" s="50">
        <v>0</v>
      </c>
      <c r="I398" s="50">
        <v>0</v>
      </c>
      <c r="J398" s="50">
        <f t="shared" si="44"/>
        <v>0</v>
      </c>
      <c r="K398" s="51">
        <f t="shared" si="43"/>
        <v>0</v>
      </c>
    </row>
    <row r="399" spans="1:11" s="52" customFormat="1" ht="27.75" customHeight="1" x14ac:dyDescent="0.3">
      <c r="A399" s="46" t="s">
        <v>23</v>
      </c>
      <c r="B399" s="46" t="s">
        <v>23</v>
      </c>
      <c r="C399" s="47">
        <v>1212112</v>
      </c>
      <c r="D399" s="48">
        <v>7</v>
      </c>
      <c r="E399" s="49" t="s">
        <v>29</v>
      </c>
      <c r="F399" s="50">
        <v>0</v>
      </c>
      <c r="G399" s="50">
        <v>0</v>
      </c>
      <c r="H399" s="50">
        <v>0</v>
      </c>
      <c r="I399" s="50">
        <v>0</v>
      </c>
      <c r="J399" s="50">
        <f t="shared" si="44"/>
        <v>0</v>
      </c>
      <c r="K399" s="51">
        <f t="shared" si="43"/>
        <v>0</v>
      </c>
    </row>
    <row r="400" spans="1:11" s="52" customFormat="1" ht="27.75" customHeight="1" x14ac:dyDescent="0.3">
      <c r="A400" s="46" t="s">
        <v>23</v>
      </c>
      <c r="B400" s="46" t="s">
        <v>23</v>
      </c>
      <c r="C400" s="47">
        <v>1212112</v>
      </c>
      <c r="D400" s="48">
        <v>9</v>
      </c>
      <c r="E400" s="49" t="s">
        <v>30</v>
      </c>
      <c r="F400" s="50">
        <v>0.11200000066310167</v>
      </c>
      <c r="G400" s="50">
        <v>0</v>
      </c>
      <c r="H400" s="50">
        <v>16900000</v>
      </c>
      <c r="I400" s="50">
        <v>0</v>
      </c>
      <c r="J400" s="50">
        <f t="shared" si="44"/>
        <v>16900000</v>
      </c>
      <c r="K400" s="51">
        <f t="shared" si="43"/>
        <v>0</v>
      </c>
    </row>
    <row r="401" spans="1:11" s="15" customFormat="1" ht="27.75" customHeight="1" x14ac:dyDescent="0.3">
      <c r="A401" s="30" t="s">
        <v>16</v>
      </c>
      <c r="B401" s="30" t="s">
        <v>16</v>
      </c>
      <c r="C401" s="30" t="s">
        <v>16</v>
      </c>
      <c r="D401" s="58">
        <v>1213</v>
      </c>
      <c r="E401" s="59" t="s">
        <v>81</v>
      </c>
      <c r="F401" s="60">
        <v>2520076022.4960961</v>
      </c>
      <c r="G401" s="60">
        <v>5742614611.0644999</v>
      </c>
      <c r="H401" s="60">
        <f>SUMIF($B$402:$B$418,"chap",H402:H418)</f>
        <v>7770403717.2930002</v>
      </c>
      <c r="I401" s="60">
        <f>SUMIF($B$402:$B$418,"chap",I402:I418)</f>
        <v>7293213472.4700003</v>
      </c>
      <c r="J401" s="60">
        <f>SUMIF($B$402:$B$418,"chap",J402:J418)</f>
        <v>477190244.82299936</v>
      </c>
      <c r="K401" s="61">
        <f t="shared" si="43"/>
        <v>0.93858874491153976</v>
      </c>
    </row>
    <row r="402" spans="1:11" s="40" customFormat="1" ht="27.75" customHeight="1" x14ac:dyDescent="0.3">
      <c r="A402" s="35" t="s">
        <v>19</v>
      </c>
      <c r="B402" s="35" t="s">
        <v>19</v>
      </c>
      <c r="C402" s="35" t="s">
        <v>19</v>
      </c>
      <c r="D402" s="36">
        <v>12131</v>
      </c>
      <c r="E402" s="37" t="s">
        <v>20</v>
      </c>
      <c r="F402" s="38">
        <v>2520076022.4960961</v>
      </c>
      <c r="G402" s="38">
        <v>5742614611.0644999</v>
      </c>
      <c r="H402" s="38">
        <f>SUMIF($B$403:$B$418,"section",H403:H418)</f>
        <v>7770403717.2930002</v>
      </c>
      <c r="I402" s="38">
        <f>SUMIF($B$403:$B$418,"section",I403:I418)</f>
        <v>7293213472.4700003</v>
      </c>
      <c r="J402" s="38">
        <f>SUMIF($B$403:$B$418,"section",J403:J418)</f>
        <v>477190244.82299936</v>
      </c>
      <c r="K402" s="39">
        <f t="shared" si="43"/>
        <v>0.93858874491153976</v>
      </c>
    </row>
    <row r="403" spans="1:11" s="15" customFormat="1" ht="27.75" customHeight="1" x14ac:dyDescent="0.3">
      <c r="A403" s="41" t="s">
        <v>21</v>
      </c>
      <c r="B403" s="41" t="s">
        <v>21</v>
      </c>
      <c r="C403" s="41" t="s">
        <v>21</v>
      </c>
      <c r="D403" s="42">
        <v>1213111</v>
      </c>
      <c r="E403" s="53" t="s">
        <v>22</v>
      </c>
      <c r="F403" s="54">
        <v>124994880.3761</v>
      </c>
      <c r="G403" s="54">
        <v>115387851.228</v>
      </c>
      <c r="H403" s="54">
        <f>SUMIF($B$404:$B$410,"article",H404:H410)</f>
        <v>209787740.84999999</v>
      </c>
      <c r="I403" s="54">
        <f>SUMIF($B$404:$B$410,"article",I404:I410)</f>
        <v>196817712.44999999</v>
      </c>
      <c r="J403" s="54">
        <f>SUMIF($B$404:$B$410,"article",J404:J410)</f>
        <v>12970028.4</v>
      </c>
      <c r="K403" s="55">
        <f t="shared" si="43"/>
        <v>0.9381754703709132</v>
      </c>
    </row>
    <row r="404" spans="1:11" s="52" customFormat="1" ht="27.75" customHeight="1" x14ac:dyDescent="0.3">
      <c r="A404" s="46" t="s">
        <v>23</v>
      </c>
      <c r="B404" s="46" t="s">
        <v>23</v>
      </c>
      <c r="C404" s="47">
        <v>1213111</v>
      </c>
      <c r="D404" s="48">
        <v>1</v>
      </c>
      <c r="E404" s="49" t="s">
        <v>24</v>
      </c>
      <c r="F404" s="50">
        <v>113832266.27000001</v>
      </c>
      <c r="G404" s="50">
        <v>113925352.19</v>
      </c>
      <c r="H404" s="50">
        <v>209787740.94999999</v>
      </c>
      <c r="I404" s="50">
        <v>196817712.44999999</v>
      </c>
      <c r="J404" s="50">
        <f t="shared" ref="J404:J410" si="45">H404-I404</f>
        <v>12970028.5</v>
      </c>
      <c r="K404" s="51">
        <f t="shared" si="43"/>
        <v>0.93817546992371104</v>
      </c>
    </row>
    <row r="405" spans="1:11" s="52" customFormat="1" ht="27.75" customHeight="1" x14ac:dyDescent="0.3">
      <c r="A405" s="46" t="s">
        <v>23</v>
      </c>
      <c r="B405" s="46" t="s">
        <v>23</v>
      </c>
      <c r="C405" s="47">
        <v>1213111</v>
      </c>
      <c r="D405" s="48">
        <v>2</v>
      </c>
      <c r="E405" s="49" t="s">
        <v>25</v>
      </c>
      <c r="F405" s="50">
        <v>11162614.106099999</v>
      </c>
      <c r="G405" s="50">
        <v>1462499.0380000002</v>
      </c>
      <c r="H405" s="50">
        <v>-0.10000000000000142</v>
      </c>
      <c r="I405" s="50">
        <v>0</v>
      </c>
      <c r="J405" s="50">
        <f t="shared" si="45"/>
        <v>-0.10000000000000142</v>
      </c>
      <c r="K405" s="51">
        <f t="shared" si="43"/>
        <v>0</v>
      </c>
    </row>
    <row r="406" spans="1:11" s="52" customFormat="1" ht="27.75" customHeight="1" x14ac:dyDescent="0.3">
      <c r="A406" s="46" t="s">
        <v>23</v>
      </c>
      <c r="B406" s="46" t="s">
        <v>23</v>
      </c>
      <c r="C406" s="47">
        <v>1213111</v>
      </c>
      <c r="D406" s="48">
        <v>3</v>
      </c>
      <c r="E406" s="49" t="s">
        <v>26</v>
      </c>
      <c r="F406" s="50">
        <v>0</v>
      </c>
      <c r="G406" s="50">
        <v>0</v>
      </c>
      <c r="H406" s="50">
        <v>0</v>
      </c>
      <c r="I406" s="50">
        <v>0</v>
      </c>
      <c r="J406" s="50">
        <f t="shared" si="45"/>
        <v>0</v>
      </c>
      <c r="K406" s="51">
        <f t="shared" si="43"/>
        <v>0</v>
      </c>
    </row>
    <row r="407" spans="1:11" s="52" customFormat="1" ht="27.75" customHeight="1" x14ac:dyDescent="0.3">
      <c r="A407" s="46" t="s">
        <v>23</v>
      </c>
      <c r="B407" s="46" t="s">
        <v>23</v>
      </c>
      <c r="C407" s="47">
        <v>1213111</v>
      </c>
      <c r="D407" s="48">
        <v>4</v>
      </c>
      <c r="E407" s="49" t="s">
        <v>27</v>
      </c>
      <c r="F407" s="50">
        <v>0</v>
      </c>
      <c r="G407" s="50">
        <v>0</v>
      </c>
      <c r="H407" s="50">
        <v>0</v>
      </c>
      <c r="I407" s="50">
        <v>0</v>
      </c>
      <c r="J407" s="50">
        <f t="shared" si="45"/>
        <v>0</v>
      </c>
      <c r="K407" s="51">
        <f t="shared" si="43"/>
        <v>0</v>
      </c>
    </row>
    <row r="408" spans="1:11" s="52" customFormat="1" ht="27.75" customHeight="1" x14ac:dyDescent="0.3">
      <c r="A408" s="46" t="s">
        <v>23</v>
      </c>
      <c r="B408" s="46" t="s">
        <v>23</v>
      </c>
      <c r="C408" s="47">
        <v>1213111</v>
      </c>
      <c r="D408" s="48">
        <v>5</v>
      </c>
      <c r="E408" s="49" t="s">
        <v>28</v>
      </c>
      <c r="F408" s="50">
        <v>0</v>
      </c>
      <c r="G408" s="50">
        <v>0</v>
      </c>
      <c r="H408" s="50">
        <v>0</v>
      </c>
      <c r="I408" s="50">
        <v>0</v>
      </c>
      <c r="J408" s="50">
        <f t="shared" si="45"/>
        <v>0</v>
      </c>
      <c r="K408" s="51">
        <f t="shared" si="43"/>
        <v>0</v>
      </c>
    </row>
    <row r="409" spans="1:11" s="52" customFormat="1" ht="27.75" customHeight="1" x14ac:dyDescent="0.3">
      <c r="A409" s="46" t="s">
        <v>23</v>
      </c>
      <c r="B409" s="46" t="s">
        <v>23</v>
      </c>
      <c r="C409" s="47">
        <v>1213111</v>
      </c>
      <c r="D409" s="48">
        <v>7</v>
      </c>
      <c r="E409" s="49" t="s">
        <v>29</v>
      </c>
      <c r="F409" s="50">
        <v>0</v>
      </c>
      <c r="G409" s="50">
        <v>0</v>
      </c>
      <c r="H409" s="50">
        <v>0</v>
      </c>
      <c r="I409" s="50">
        <v>0</v>
      </c>
      <c r="J409" s="50">
        <f t="shared" si="45"/>
        <v>0</v>
      </c>
      <c r="K409" s="51">
        <f t="shared" si="43"/>
        <v>0</v>
      </c>
    </row>
    <row r="410" spans="1:11" s="52" customFormat="1" ht="27.75" customHeight="1" x14ac:dyDescent="0.3">
      <c r="A410" s="46" t="s">
        <v>23</v>
      </c>
      <c r="B410" s="46" t="s">
        <v>23</v>
      </c>
      <c r="C410" s="47">
        <v>1213111</v>
      </c>
      <c r="D410" s="48">
        <v>9</v>
      </c>
      <c r="E410" s="49" t="s">
        <v>30</v>
      </c>
      <c r="F410" s="50">
        <v>0</v>
      </c>
      <c r="G410" s="50">
        <v>0</v>
      </c>
      <c r="H410" s="50">
        <v>0</v>
      </c>
      <c r="I410" s="50">
        <v>0</v>
      </c>
      <c r="J410" s="50">
        <f t="shared" si="45"/>
        <v>0</v>
      </c>
      <c r="K410" s="51">
        <f t="shared" si="43"/>
        <v>0</v>
      </c>
    </row>
    <row r="411" spans="1:11" s="15" customFormat="1" ht="27.75" customHeight="1" x14ac:dyDescent="0.3">
      <c r="A411" s="41" t="s">
        <v>21</v>
      </c>
      <c r="B411" s="41" t="s">
        <v>21</v>
      </c>
      <c r="C411" s="41" t="s">
        <v>21</v>
      </c>
      <c r="D411" s="42">
        <v>1213112</v>
      </c>
      <c r="E411" s="53" t="s">
        <v>31</v>
      </c>
      <c r="F411" s="54">
        <v>2395081142.1199961</v>
      </c>
      <c r="G411" s="54">
        <v>5627226759.8365002</v>
      </c>
      <c r="H411" s="54">
        <f>SUMIF($B$412:$B$418,"article",H412:H418)</f>
        <v>7560615976.4429998</v>
      </c>
      <c r="I411" s="54">
        <f>SUMIF($B$412:$B$418,"article",I412:I418)</f>
        <v>7096395760.0200005</v>
      </c>
      <c r="J411" s="54">
        <f>SUMIF($B$412:$B$418,"article",J412:J418)</f>
        <v>464220216.42299938</v>
      </c>
      <c r="K411" s="55">
        <f t="shared" si="43"/>
        <v>0.93860021222220591</v>
      </c>
    </row>
    <row r="412" spans="1:11" s="52" customFormat="1" ht="27.75" customHeight="1" x14ac:dyDescent="0.3">
      <c r="A412" s="46" t="s">
        <v>23</v>
      </c>
      <c r="B412" s="46" t="s">
        <v>23</v>
      </c>
      <c r="C412" s="47">
        <v>1213112</v>
      </c>
      <c r="D412" s="48">
        <v>1</v>
      </c>
      <c r="E412" s="49" t="s">
        <v>24</v>
      </c>
      <c r="F412" s="50">
        <v>231348149.5799959</v>
      </c>
      <c r="G412" s="50">
        <v>236186168.68799999</v>
      </c>
      <c r="H412" s="50">
        <v>675861419.98999989</v>
      </c>
      <c r="I412" s="50">
        <v>656913817.26999998</v>
      </c>
      <c r="J412" s="50">
        <f t="shared" ref="J412:J418" si="46">H412-I412</f>
        <v>18947602.719999909</v>
      </c>
      <c r="K412" s="51">
        <f t="shared" si="43"/>
        <v>0.97196525477030449</v>
      </c>
    </row>
    <row r="413" spans="1:11" s="52" customFormat="1" ht="27.75" customHeight="1" x14ac:dyDescent="0.3">
      <c r="A413" s="46" t="s">
        <v>23</v>
      </c>
      <c r="B413" s="46" t="s">
        <v>23</v>
      </c>
      <c r="C413" s="47">
        <v>1213112</v>
      </c>
      <c r="D413" s="48">
        <v>2</v>
      </c>
      <c r="E413" s="49" t="s">
        <v>25</v>
      </c>
      <c r="F413" s="50">
        <v>56100928.930000007</v>
      </c>
      <c r="G413" s="50">
        <v>68893446.838500008</v>
      </c>
      <c r="H413" s="50">
        <v>172251955.79149997</v>
      </c>
      <c r="I413" s="50">
        <v>151083401.03999999</v>
      </c>
      <c r="J413" s="50">
        <f t="shared" si="46"/>
        <v>21168554.751499981</v>
      </c>
      <c r="K413" s="51">
        <f t="shared" si="43"/>
        <v>0.8771070281656298</v>
      </c>
    </row>
    <row r="414" spans="1:11" s="52" customFormat="1" ht="27.75" customHeight="1" x14ac:dyDescent="0.3">
      <c r="A414" s="46" t="s">
        <v>23</v>
      </c>
      <c r="B414" s="46" t="s">
        <v>23</v>
      </c>
      <c r="C414" s="47">
        <v>1213112</v>
      </c>
      <c r="D414" s="48">
        <v>3</v>
      </c>
      <c r="E414" s="49" t="s">
        <v>26</v>
      </c>
      <c r="F414" s="50">
        <v>28925867.980000004</v>
      </c>
      <c r="G414" s="50">
        <v>71094746.719999999</v>
      </c>
      <c r="H414" s="50">
        <v>139982197.12450001</v>
      </c>
      <c r="I414" s="50">
        <v>114402075.46000001</v>
      </c>
      <c r="J414" s="50">
        <f t="shared" si="46"/>
        <v>25580121.664499998</v>
      </c>
      <c r="K414" s="51">
        <f t="shared" si="43"/>
        <v>0.8172616076189384</v>
      </c>
    </row>
    <row r="415" spans="1:11" s="52" customFormat="1" ht="27.75" customHeight="1" x14ac:dyDescent="0.3">
      <c r="A415" s="46" t="s">
        <v>23</v>
      </c>
      <c r="B415" s="46" t="s">
        <v>23</v>
      </c>
      <c r="C415" s="47">
        <v>1213112</v>
      </c>
      <c r="D415" s="48">
        <v>4</v>
      </c>
      <c r="E415" s="49" t="s">
        <v>27</v>
      </c>
      <c r="F415" s="50">
        <v>13178753.820000004</v>
      </c>
      <c r="G415" s="50">
        <v>8357504.4299999997</v>
      </c>
      <c r="H415" s="50">
        <v>52362428.600999996</v>
      </c>
      <c r="I415" s="50">
        <v>47480171.149999999</v>
      </c>
      <c r="J415" s="50">
        <f t="shared" si="46"/>
        <v>4882257.4509999976</v>
      </c>
      <c r="K415" s="51">
        <f t="shared" si="43"/>
        <v>0.9067602939465883</v>
      </c>
    </row>
    <row r="416" spans="1:11" s="52" customFormat="1" ht="27.75" customHeight="1" x14ac:dyDescent="0.3">
      <c r="A416" s="46" t="s">
        <v>23</v>
      </c>
      <c r="B416" s="46" t="s">
        <v>23</v>
      </c>
      <c r="C416" s="47">
        <v>1213112</v>
      </c>
      <c r="D416" s="48">
        <v>5</v>
      </c>
      <c r="E416" s="49" t="s">
        <v>28</v>
      </c>
      <c r="F416" s="50">
        <v>100000</v>
      </c>
      <c r="G416" s="50">
        <v>0</v>
      </c>
      <c r="H416" s="50">
        <v>0</v>
      </c>
      <c r="I416" s="50">
        <v>0</v>
      </c>
      <c r="J416" s="50">
        <f t="shared" si="46"/>
        <v>0</v>
      </c>
      <c r="K416" s="51">
        <f t="shared" si="43"/>
        <v>0</v>
      </c>
    </row>
    <row r="417" spans="1:11" s="52" customFormat="1" ht="27.75" customHeight="1" x14ac:dyDescent="0.3">
      <c r="A417" s="46" t="s">
        <v>23</v>
      </c>
      <c r="B417" s="46" t="s">
        <v>23</v>
      </c>
      <c r="C417" s="47">
        <v>1213112</v>
      </c>
      <c r="D417" s="48">
        <v>7</v>
      </c>
      <c r="E417" s="49" t="s">
        <v>29</v>
      </c>
      <c r="F417" s="50">
        <v>0</v>
      </c>
      <c r="G417" s="50">
        <v>0</v>
      </c>
      <c r="H417" s="50">
        <v>0</v>
      </c>
      <c r="I417" s="50">
        <v>0</v>
      </c>
      <c r="J417" s="50">
        <f t="shared" si="46"/>
        <v>0</v>
      </c>
      <c r="K417" s="51">
        <f t="shared" si="43"/>
        <v>0</v>
      </c>
    </row>
    <row r="418" spans="1:11" s="52" customFormat="1" ht="27.75" customHeight="1" x14ac:dyDescent="0.3">
      <c r="A418" s="46" t="s">
        <v>23</v>
      </c>
      <c r="B418" s="46" t="s">
        <v>23</v>
      </c>
      <c r="C418" s="47">
        <v>1213112</v>
      </c>
      <c r="D418" s="48">
        <v>9</v>
      </c>
      <c r="E418" s="49" t="s">
        <v>30</v>
      </c>
      <c r="F418" s="50">
        <v>2065427441.8099999</v>
      </c>
      <c r="G418" s="50">
        <v>5242694893.1599998</v>
      </c>
      <c r="H418" s="50">
        <v>6520157974.9359999</v>
      </c>
      <c r="I418" s="50">
        <v>6126516295.1000004</v>
      </c>
      <c r="J418" s="50">
        <f t="shared" si="46"/>
        <v>393641679.83599949</v>
      </c>
      <c r="K418" s="51">
        <f t="shared" si="43"/>
        <v>0.93962697202288825</v>
      </c>
    </row>
    <row r="419" spans="1:11" s="15" customFormat="1" ht="27.75" customHeight="1" x14ac:dyDescent="0.3">
      <c r="A419" s="30" t="s">
        <v>16</v>
      </c>
      <c r="B419" s="30" t="s">
        <v>16</v>
      </c>
      <c r="C419" s="30" t="s">
        <v>16</v>
      </c>
      <c r="D419" s="58">
        <v>1214</v>
      </c>
      <c r="E419" s="59" t="s">
        <v>82</v>
      </c>
      <c r="F419" s="60">
        <v>1613170854.4899998</v>
      </c>
      <c r="G419" s="60">
        <v>1807126745.2605</v>
      </c>
      <c r="H419" s="60">
        <f>SUMIF($B$420:$B$446,"chap",H420:H446)</f>
        <v>2182811978.2999997</v>
      </c>
      <c r="I419" s="60">
        <f>SUMIF($B$420:$B$446,"chap",I420:I446)</f>
        <v>1724296878.6799998</v>
      </c>
      <c r="J419" s="60">
        <f>SUMIF($B$420:$B$446,"chap",J420:J446)</f>
        <v>458515099.62000012</v>
      </c>
      <c r="K419" s="61">
        <f t="shared" si="43"/>
        <v>0.78994292491600815</v>
      </c>
    </row>
    <row r="420" spans="1:11" s="40" customFormat="1" ht="27.75" customHeight="1" x14ac:dyDescent="0.3">
      <c r="A420" s="35" t="s">
        <v>19</v>
      </c>
      <c r="B420" s="35" t="s">
        <v>19</v>
      </c>
      <c r="C420" s="35" t="s">
        <v>19</v>
      </c>
      <c r="D420" s="36">
        <v>12141</v>
      </c>
      <c r="E420" s="37" t="s">
        <v>20</v>
      </c>
      <c r="F420" s="38">
        <v>1613170854.4899998</v>
      </c>
      <c r="G420" s="38">
        <v>1807126745.2605</v>
      </c>
      <c r="H420" s="38">
        <f>SUMIF($B$421:$B$446,"section",H421:H446)</f>
        <v>2182811978.2999997</v>
      </c>
      <c r="I420" s="38">
        <f>SUMIF($B$421:$B$446,"section",I421:I446)</f>
        <v>1724296878.6799998</v>
      </c>
      <c r="J420" s="38">
        <f>SUMIF($B$421:$B$446,"section",J421:J446)</f>
        <v>458515099.62000012</v>
      </c>
      <c r="K420" s="39">
        <f t="shared" si="43"/>
        <v>0.78994292491600815</v>
      </c>
    </row>
    <row r="421" spans="1:11" s="15" customFormat="1" ht="27.75" customHeight="1" x14ac:dyDescent="0.3">
      <c r="A421" s="41" t="s">
        <v>21</v>
      </c>
      <c r="B421" s="41" t="s">
        <v>21</v>
      </c>
      <c r="C421" s="41" t="s">
        <v>21</v>
      </c>
      <c r="D421" s="42">
        <v>1214111</v>
      </c>
      <c r="E421" s="53" t="s">
        <v>83</v>
      </c>
      <c r="F421" s="54">
        <v>297265159.27999997</v>
      </c>
      <c r="G421" s="54">
        <v>414578718.6825</v>
      </c>
      <c r="H421" s="54">
        <f>SUMIF($B$422:$B$428,"article",H422:H428)</f>
        <v>151934754.60000002</v>
      </c>
      <c r="I421" s="54">
        <f>SUMIF($B$422:$B$428,"article",I422:I428)</f>
        <v>387909276.69</v>
      </c>
      <c r="J421" s="54">
        <f>SUMIF($B$422:$B$428,"article",J422:J428)</f>
        <v>-235974522.08999997</v>
      </c>
      <c r="K421" s="55">
        <f t="shared" si="43"/>
        <v>2.5531306363132793</v>
      </c>
    </row>
    <row r="422" spans="1:11" s="52" customFormat="1" ht="27.75" customHeight="1" x14ac:dyDescent="0.3">
      <c r="A422" s="46" t="s">
        <v>23</v>
      </c>
      <c r="B422" s="46" t="s">
        <v>23</v>
      </c>
      <c r="C422" s="47">
        <v>1214111</v>
      </c>
      <c r="D422" s="48">
        <v>1</v>
      </c>
      <c r="E422" s="49" t="s">
        <v>24</v>
      </c>
      <c r="F422" s="50">
        <v>124234983.28</v>
      </c>
      <c r="G422" s="50">
        <v>178216718.69000003</v>
      </c>
      <c r="H422" s="50">
        <v>99957921.920000017</v>
      </c>
      <c r="I422" s="50">
        <v>168971756.69</v>
      </c>
      <c r="J422" s="50">
        <f t="shared" ref="J422:J428" si="47">H422-I422</f>
        <v>-69013834.769999981</v>
      </c>
      <c r="K422" s="51">
        <f t="shared" si="43"/>
        <v>1.6904288669109615</v>
      </c>
    </row>
    <row r="423" spans="1:11" s="52" customFormat="1" ht="27.75" customHeight="1" x14ac:dyDescent="0.3">
      <c r="A423" s="46" t="s">
        <v>23</v>
      </c>
      <c r="B423" s="46" t="s">
        <v>23</v>
      </c>
      <c r="C423" s="47">
        <v>1214111</v>
      </c>
      <c r="D423" s="48">
        <v>2</v>
      </c>
      <c r="E423" s="49" t="s">
        <v>25</v>
      </c>
      <c r="F423" s="50">
        <v>0</v>
      </c>
      <c r="G423" s="50">
        <v>50000000</v>
      </c>
      <c r="H423" s="50">
        <v>0</v>
      </c>
      <c r="I423" s="50">
        <v>0</v>
      </c>
      <c r="J423" s="50">
        <f t="shared" si="47"/>
        <v>0</v>
      </c>
      <c r="K423" s="51" t="e">
        <f t="shared" si="43"/>
        <v>#DIV/0!</v>
      </c>
    </row>
    <row r="424" spans="1:11" s="52" customFormat="1" ht="27.75" customHeight="1" x14ac:dyDescent="0.3">
      <c r="A424" s="46" t="s">
        <v>23</v>
      </c>
      <c r="B424" s="46" t="s">
        <v>23</v>
      </c>
      <c r="C424" s="47">
        <v>1214111</v>
      </c>
      <c r="D424" s="48">
        <v>3</v>
      </c>
      <c r="E424" s="49" t="s">
        <v>26</v>
      </c>
      <c r="F424" s="50">
        <v>0</v>
      </c>
      <c r="G424" s="50">
        <v>0</v>
      </c>
      <c r="H424" s="50">
        <v>0</v>
      </c>
      <c r="I424" s="50">
        <v>0</v>
      </c>
      <c r="J424" s="50">
        <f t="shared" si="47"/>
        <v>0</v>
      </c>
      <c r="K424" s="51">
        <f t="shared" si="43"/>
        <v>0</v>
      </c>
    </row>
    <row r="425" spans="1:11" s="52" customFormat="1" ht="27.75" customHeight="1" x14ac:dyDescent="0.3">
      <c r="A425" s="46" t="s">
        <v>23</v>
      </c>
      <c r="B425" s="46" t="s">
        <v>23</v>
      </c>
      <c r="C425" s="47">
        <v>1214111</v>
      </c>
      <c r="D425" s="48">
        <v>4</v>
      </c>
      <c r="E425" s="49" t="s">
        <v>27</v>
      </c>
      <c r="F425" s="50">
        <v>14030176</v>
      </c>
      <c r="G425" s="50">
        <v>15869800</v>
      </c>
      <c r="H425" s="50">
        <v>1976826.18</v>
      </c>
      <c r="I425" s="50">
        <v>168937520</v>
      </c>
      <c r="J425" s="50">
        <f t="shared" si="47"/>
        <v>-166960693.81999999</v>
      </c>
      <c r="K425" s="51">
        <f t="shared" si="43"/>
        <v>85.458965340088724</v>
      </c>
    </row>
    <row r="426" spans="1:11" s="52" customFormat="1" ht="27.75" customHeight="1" x14ac:dyDescent="0.3">
      <c r="A426" s="46" t="s">
        <v>23</v>
      </c>
      <c r="B426" s="46" t="s">
        <v>23</v>
      </c>
      <c r="C426" s="47">
        <v>1214111</v>
      </c>
      <c r="D426" s="48">
        <v>5</v>
      </c>
      <c r="E426" s="49" t="s">
        <v>28</v>
      </c>
      <c r="F426" s="50">
        <v>0</v>
      </c>
      <c r="G426" s="50">
        <v>0</v>
      </c>
      <c r="H426" s="50">
        <v>0</v>
      </c>
      <c r="I426" s="50">
        <v>0</v>
      </c>
      <c r="J426" s="50">
        <f t="shared" si="47"/>
        <v>0</v>
      </c>
      <c r="K426" s="51">
        <f t="shared" si="43"/>
        <v>0</v>
      </c>
    </row>
    <row r="427" spans="1:11" s="52" customFormat="1" ht="27.75" customHeight="1" x14ac:dyDescent="0.3">
      <c r="A427" s="46" t="s">
        <v>23</v>
      </c>
      <c r="B427" s="46" t="s">
        <v>23</v>
      </c>
      <c r="C427" s="47">
        <v>1214111</v>
      </c>
      <c r="D427" s="48">
        <v>7</v>
      </c>
      <c r="E427" s="49" t="s">
        <v>29</v>
      </c>
      <c r="F427" s="50">
        <v>0</v>
      </c>
      <c r="G427" s="50">
        <v>0</v>
      </c>
      <c r="H427" s="50">
        <v>0</v>
      </c>
      <c r="I427" s="50">
        <v>0</v>
      </c>
      <c r="J427" s="50">
        <f t="shared" si="47"/>
        <v>0</v>
      </c>
      <c r="K427" s="51">
        <f t="shared" si="43"/>
        <v>0</v>
      </c>
    </row>
    <row r="428" spans="1:11" s="52" customFormat="1" ht="27.75" customHeight="1" x14ac:dyDescent="0.3">
      <c r="A428" s="46" t="s">
        <v>23</v>
      </c>
      <c r="B428" s="46" t="s">
        <v>23</v>
      </c>
      <c r="C428" s="47">
        <v>1214111</v>
      </c>
      <c r="D428" s="48">
        <v>9</v>
      </c>
      <c r="E428" s="49" t="s">
        <v>30</v>
      </c>
      <c r="F428" s="50">
        <v>159000000</v>
      </c>
      <c r="G428" s="50">
        <v>170492199.99250001</v>
      </c>
      <c r="H428" s="50">
        <v>50000006.5</v>
      </c>
      <c r="I428" s="50">
        <v>50000000</v>
      </c>
      <c r="J428" s="50">
        <f t="shared" si="47"/>
        <v>6.5</v>
      </c>
      <c r="K428" s="51">
        <f t="shared" si="43"/>
        <v>0.99999987000001689</v>
      </c>
    </row>
    <row r="429" spans="1:11" s="15" customFormat="1" ht="27.75" customHeight="1" x14ac:dyDescent="0.3">
      <c r="A429" s="41" t="s">
        <v>21</v>
      </c>
      <c r="B429" s="41" t="s">
        <v>21</v>
      </c>
      <c r="C429" s="41" t="s">
        <v>21</v>
      </c>
      <c r="D429" s="42">
        <v>1214112</v>
      </c>
      <c r="E429" s="53" t="s">
        <v>84</v>
      </c>
      <c r="F429" s="54">
        <v>531342957.13</v>
      </c>
      <c r="G429" s="54">
        <v>545431648.73800004</v>
      </c>
      <c r="H429" s="54">
        <f>SUMIF($B$429:$B$436,"article",H429:H436)</f>
        <v>1316168777.1299999</v>
      </c>
      <c r="I429" s="54">
        <f>SUMIF($B$429:$B$436,"article",I429:I436)</f>
        <v>894629454.33000004</v>
      </c>
      <c r="J429" s="54">
        <f>SUMIF($B$429:$B$436,"article",J429:J436)</f>
        <v>421539322.80000007</v>
      </c>
      <c r="K429" s="55">
        <f t="shared" si="43"/>
        <v>0.67972244128203951</v>
      </c>
    </row>
    <row r="430" spans="1:11" s="52" customFormat="1" ht="27.75" customHeight="1" x14ac:dyDescent="0.3">
      <c r="A430" s="46" t="s">
        <v>23</v>
      </c>
      <c r="B430" s="46" t="s">
        <v>23</v>
      </c>
      <c r="C430" s="47">
        <v>1214112</v>
      </c>
      <c r="D430" s="48">
        <v>1</v>
      </c>
      <c r="E430" s="49" t="s">
        <v>24</v>
      </c>
      <c r="F430" s="50">
        <v>136259481.36000001</v>
      </c>
      <c r="G430" s="50">
        <v>148404322.17799997</v>
      </c>
      <c r="H430" s="50">
        <v>373774142.05000001</v>
      </c>
      <c r="I430" s="50">
        <v>317225188.37</v>
      </c>
      <c r="J430" s="50">
        <f t="shared" ref="J430:J436" si="48">H430-I430</f>
        <v>56548953.680000007</v>
      </c>
      <c r="K430" s="51">
        <f t="shared" si="43"/>
        <v>0.84870822425047421</v>
      </c>
    </row>
    <row r="431" spans="1:11" s="52" customFormat="1" ht="27.75" customHeight="1" x14ac:dyDescent="0.3">
      <c r="A431" s="46" t="s">
        <v>23</v>
      </c>
      <c r="B431" s="46" t="s">
        <v>23</v>
      </c>
      <c r="C431" s="47">
        <v>1214112</v>
      </c>
      <c r="D431" s="73">
        <v>2</v>
      </c>
      <c r="E431" s="49" t="s">
        <v>25</v>
      </c>
      <c r="F431" s="50">
        <v>190842572.53</v>
      </c>
      <c r="G431" s="50">
        <v>183694162.33000004</v>
      </c>
      <c r="H431" s="50">
        <v>134102852</v>
      </c>
      <c r="I431" s="50">
        <v>145926843.44999999</v>
      </c>
      <c r="J431" s="50">
        <f t="shared" si="48"/>
        <v>-11823991.449999988</v>
      </c>
      <c r="K431" s="51">
        <f t="shared" si="43"/>
        <v>1.0881710662648696</v>
      </c>
    </row>
    <row r="432" spans="1:11" s="52" customFormat="1" ht="27.75" customHeight="1" x14ac:dyDescent="0.3">
      <c r="A432" s="46" t="s">
        <v>23</v>
      </c>
      <c r="B432" s="46" t="s">
        <v>23</v>
      </c>
      <c r="C432" s="47">
        <v>1214112</v>
      </c>
      <c r="D432" s="73">
        <v>3</v>
      </c>
      <c r="E432" s="49" t="s">
        <v>26</v>
      </c>
      <c r="F432" s="50">
        <v>100800017.25</v>
      </c>
      <c r="G432" s="50">
        <v>140175516.22999999</v>
      </c>
      <c r="H432" s="50">
        <v>326696982.31</v>
      </c>
      <c r="I432" s="50">
        <v>268381710.13999999</v>
      </c>
      <c r="J432" s="50">
        <f t="shared" si="48"/>
        <v>58315272.170000017</v>
      </c>
      <c r="K432" s="51">
        <f t="shared" si="43"/>
        <v>0.82150042599822626</v>
      </c>
    </row>
    <row r="433" spans="1:11" s="52" customFormat="1" ht="27.75" customHeight="1" x14ac:dyDescent="0.3">
      <c r="A433" s="46" t="s">
        <v>23</v>
      </c>
      <c r="B433" s="46" t="s">
        <v>23</v>
      </c>
      <c r="C433" s="47">
        <v>1214112</v>
      </c>
      <c r="D433" s="73">
        <v>4</v>
      </c>
      <c r="E433" s="49" t="s">
        <v>27</v>
      </c>
      <c r="F433" s="50">
        <v>14424448.010000002</v>
      </c>
      <c r="G433" s="50">
        <v>11301074</v>
      </c>
      <c r="H433" s="50">
        <v>255972101.22</v>
      </c>
      <c r="I433" s="50">
        <v>36961474.170000002</v>
      </c>
      <c r="J433" s="50">
        <f t="shared" si="48"/>
        <v>219010627.05000001</v>
      </c>
      <c r="K433" s="51">
        <f t="shared" si="43"/>
        <v>0.14439649475015551</v>
      </c>
    </row>
    <row r="434" spans="1:11" s="52" customFormat="1" ht="27.75" customHeight="1" x14ac:dyDescent="0.3">
      <c r="A434" s="46" t="s">
        <v>23</v>
      </c>
      <c r="B434" s="46" t="s">
        <v>23</v>
      </c>
      <c r="C434" s="47">
        <v>1214112</v>
      </c>
      <c r="D434" s="73">
        <v>5</v>
      </c>
      <c r="E434" s="49" t="s">
        <v>28</v>
      </c>
      <c r="F434" s="50">
        <v>1000000</v>
      </c>
      <c r="G434" s="50">
        <v>1310471</v>
      </c>
      <c r="H434" s="50">
        <v>1183968.25</v>
      </c>
      <c r="I434" s="50">
        <v>1182876.2</v>
      </c>
      <c r="J434" s="50">
        <f t="shared" si="48"/>
        <v>1092.0500000000466</v>
      </c>
      <c r="K434" s="51">
        <f t="shared" si="43"/>
        <v>0.99907763573896513</v>
      </c>
    </row>
    <row r="435" spans="1:11" s="52" customFormat="1" ht="27.75" customHeight="1" x14ac:dyDescent="0.3">
      <c r="A435" s="46" t="s">
        <v>23</v>
      </c>
      <c r="B435" s="46" t="s">
        <v>23</v>
      </c>
      <c r="C435" s="47">
        <v>1214112</v>
      </c>
      <c r="D435" s="73">
        <v>7</v>
      </c>
      <c r="E435" s="49" t="s">
        <v>29</v>
      </c>
      <c r="F435" s="50">
        <v>2000054</v>
      </c>
      <c r="G435" s="50">
        <v>946103</v>
      </c>
      <c r="H435" s="50">
        <v>1438716.3</v>
      </c>
      <c r="I435" s="50">
        <v>0</v>
      </c>
      <c r="J435" s="50">
        <f t="shared" si="48"/>
        <v>1438716.3</v>
      </c>
      <c r="K435" s="51">
        <f t="shared" si="43"/>
        <v>0</v>
      </c>
    </row>
    <row r="436" spans="1:11" s="52" customFormat="1" ht="27.75" customHeight="1" x14ac:dyDescent="0.3">
      <c r="A436" s="46" t="s">
        <v>23</v>
      </c>
      <c r="B436" s="46" t="s">
        <v>23</v>
      </c>
      <c r="C436" s="47">
        <v>1214112</v>
      </c>
      <c r="D436" s="48">
        <v>9</v>
      </c>
      <c r="E436" s="49" t="s">
        <v>30</v>
      </c>
      <c r="F436" s="50">
        <v>86016383.979999989</v>
      </c>
      <c r="G436" s="50">
        <v>59600000</v>
      </c>
      <c r="H436" s="50">
        <v>223000015</v>
      </c>
      <c r="I436" s="50">
        <v>124951362</v>
      </c>
      <c r="J436" s="50">
        <f t="shared" si="48"/>
        <v>98048653</v>
      </c>
      <c r="K436" s="51">
        <f t="shared" si="43"/>
        <v>0.56031997127892574</v>
      </c>
    </row>
    <row r="437" spans="1:11" s="15" customFormat="1" ht="27.75" customHeight="1" x14ac:dyDescent="0.3">
      <c r="A437" s="41" t="s">
        <v>21</v>
      </c>
      <c r="B437" s="41" t="s">
        <v>21</v>
      </c>
      <c r="C437" s="41" t="s">
        <v>21</v>
      </c>
      <c r="D437" s="42">
        <v>1214113</v>
      </c>
      <c r="E437" s="53" t="s">
        <v>85</v>
      </c>
      <c r="F437" s="54">
        <v>662962738.07999992</v>
      </c>
      <c r="G437" s="54">
        <v>715383045.84000003</v>
      </c>
      <c r="H437" s="54">
        <f>SUMIF($B$437:$B$444,"article",H437:H444)</f>
        <v>714708446.37</v>
      </c>
      <c r="I437" s="54">
        <f>SUMIF($B$437:$B$444,"article",I437:I444)</f>
        <v>441758147.65999997</v>
      </c>
      <c r="J437" s="54">
        <f>SUMIF($B$437:$B$444,"article",J437:J444)</f>
        <v>272950298.71000004</v>
      </c>
      <c r="K437" s="55">
        <f t="shared" si="43"/>
        <v>0.61809560234482608</v>
      </c>
    </row>
    <row r="438" spans="1:11" s="52" customFormat="1" ht="27.75" customHeight="1" x14ac:dyDescent="0.3">
      <c r="A438" s="46" t="s">
        <v>23</v>
      </c>
      <c r="B438" s="46" t="s">
        <v>23</v>
      </c>
      <c r="C438" s="47">
        <v>1214113</v>
      </c>
      <c r="D438" s="48">
        <v>1</v>
      </c>
      <c r="E438" s="49" t="s">
        <v>24</v>
      </c>
      <c r="F438" s="50">
        <v>335474898.35999995</v>
      </c>
      <c r="G438" s="50">
        <v>314577042.04000002</v>
      </c>
      <c r="H438" s="50">
        <v>360607197.97000003</v>
      </c>
      <c r="I438" s="50">
        <v>43223191.659999996</v>
      </c>
      <c r="J438" s="50">
        <f t="shared" ref="J438:J444" si="49">H438-I438</f>
        <v>317384006.31000006</v>
      </c>
      <c r="K438" s="51">
        <f t="shared" si="43"/>
        <v>0.11986225428477404</v>
      </c>
    </row>
    <row r="439" spans="1:11" s="52" customFormat="1" ht="27.75" customHeight="1" x14ac:dyDescent="0.3">
      <c r="A439" s="46" t="s">
        <v>23</v>
      </c>
      <c r="B439" s="46" t="s">
        <v>23</v>
      </c>
      <c r="C439" s="47">
        <v>1214113</v>
      </c>
      <c r="D439" s="73">
        <v>2</v>
      </c>
      <c r="E439" s="49" t="s">
        <v>25</v>
      </c>
      <c r="F439" s="50">
        <v>0</v>
      </c>
      <c r="G439" s="50">
        <v>0</v>
      </c>
      <c r="H439" s="50">
        <v>0</v>
      </c>
      <c r="I439" s="50">
        <v>0</v>
      </c>
      <c r="J439" s="50">
        <f t="shared" si="49"/>
        <v>0</v>
      </c>
      <c r="K439" s="51">
        <f t="shared" si="43"/>
        <v>0</v>
      </c>
    </row>
    <row r="440" spans="1:11" s="52" customFormat="1" ht="27.75" customHeight="1" x14ac:dyDescent="0.3">
      <c r="A440" s="46" t="s">
        <v>23</v>
      </c>
      <c r="B440" s="46" t="s">
        <v>23</v>
      </c>
      <c r="C440" s="47">
        <v>1214113</v>
      </c>
      <c r="D440" s="73">
        <v>3</v>
      </c>
      <c r="E440" s="49" t="s">
        <v>26</v>
      </c>
      <c r="F440" s="50">
        <v>181327865.23999998</v>
      </c>
      <c r="G440" s="50">
        <v>163214386</v>
      </c>
      <c r="H440" s="50">
        <v>99300056.819999993</v>
      </c>
      <c r="I440" s="50">
        <v>84633100</v>
      </c>
      <c r="J440" s="50">
        <f t="shared" si="49"/>
        <v>14666956.819999993</v>
      </c>
      <c r="K440" s="51">
        <f t="shared" si="43"/>
        <v>0.85229659186815365</v>
      </c>
    </row>
    <row r="441" spans="1:11" s="52" customFormat="1" ht="27.75" customHeight="1" x14ac:dyDescent="0.3">
      <c r="A441" s="46" t="s">
        <v>23</v>
      </c>
      <c r="B441" s="46" t="s">
        <v>23</v>
      </c>
      <c r="C441" s="47">
        <v>1214113</v>
      </c>
      <c r="D441" s="73">
        <v>4</v>
      </c>
      <c r="E441" s="49" t="s">
        <v>27</v>
      </c>
      <c r="F441" s="50">
        <v>0</v>
      </c>
      <c r="G441" s="50">
        <v>0</v>
      </c>
      <c r="H441" s="50">
        <v>0</v>
      </c>
      <c r="I441" s="50">
        <v>0</v>
      </c>
      <c r="J441" s="50">
        <f t="shared" si="49"/>
        <v>0</v>
      </c>
      <c r="K441" s="51">
        <f t="shared" si="43"/>
        <v>0</v>
      </c>
    </row>
    <row r="442" spans="1:11" s="52" customFormat="1" ht="27.75" customHeight="1" x14ac:dyDescent="0.3">
      <c r="A442" s="46" t="s">
        <v>23</v>
      </c>
      <c r="B442" s="46" t="s">
        <v>23</v>
      </c>
      <c r="C442" s="47">
        <v>1214113</v>
      </c>
      <c r="D442" s="73">
        <v>5</v>
      </c>
      <c r="E442" s="49" t="s">
        <v>28</v>
      </c>
      <c r="F442" s="50">
        <v>0</v>
      </c>
      <c r="G442" s="50">
        <v>0</v>
      </c>
      <c r="H442" s="50">
        <v>0</v>
      </c>
      <c r="I442" s="50">
        <v>0</v>
      </c>
      <c r="J442" s="50">
        <f t="shared" si="49"/>
        <v>0</v>
      </c>
      <c r="K442" s="51">
        <f t="shared" si="43"/>
        <v>0</v>
      </c>
    </row>
    <row r="443" spans="1:11" s="52" customFormat="1" ht="27.75" customHeight="1" x14ac:dyDescent="0.3">
      <c r="A443" s="46" t="s">
        <v>23</v>
      </c>
      <c r="B443" s="46" t="s">
        <v>23</v>
      </c>
      <c r="C443" s="47">
        <v>1214113</v>
      </c>
      <c r="D443" s="73">
        <v>7</v>
      </c>
      <c r="E443" s="49" t="s">
        <v>29</v>
      </c>
      <c r="F443" s="50">
        <v>2159794</v>
      </c>
      <c r="G443" s="50">
        <v>6591490</v>
      </c>
      <c r="H443" s="50">
        <v>13848852</v>
      </c>
      <c r="I443" s="50">
        <v>13901856</v>
      </c>
      <c r="J443" s="50">
        <f t="shared" si="49"/>
        <v>-53004</v>
      </c>
      <c r="K443" s="51">
        <f t="shared" si="43"/>
        <v>1.0038273208494104</v>
      </c>
    </row>
    <row r="444" spans="1:11" s="52" customFormat="1" ht="27.75" customHeight="1" x14ac:dyDescent="0.3">
      <c r="A444" s="46" t="s">
        <v>23</v>
      </c>
      <c r="B444" s="46" t="s">
        <v>23</v>
      </c>
      <c r="C444" s="47">
        <v>1214113</v>
      </c>
      <c r="D444" s="48">
        <v>9</v>
      </c>
      <c r="E444" s="49" t="s">
        <v>30</v>
      </c>
      <c r="F444" s="50">
        <v>144000180.47999999</v>
      </c>
      <c r="G444" s="50">
        <v>231000127.80000001</v>
      </c>
      <c r="H444" s="50">
        <v>240952339.58000001</v>
      </c>
      <c r="I444" s="50">
        <v>300000000</v>
      </c>
      <c r="J444" s="50">
        <f t="shared" si="49"/>
        <v>-59047660.419999987</v>
      </c>
      <c r="K444" s="51">
        <f t="shared" si="43"/>
        <v>1.245059502318695</v>
      </c>
    </row>
    <row r="445" spans="1:11" s="15" customFormat="1" ht="27.75" customHeight="1" x14ac:dyDescent="0.3">
      <c r="A445" s="41" t="s">
        <v>21</v>
      </c>
      <c r="B445" s="41" t="s">
        <v>21</v>
      </c>
      <c r="C445" s="41" t="s">
        <v>21</v>
      </c>
      <c r="D445" s="42">
        <v>1214114</v>
      </c>
      <c r="E445" s="53" t="s">
        <v>86</v>
      </c>
      <c r="F445" s="54">
        <v>121600000</v>
      </c>
      <c r="G445" s="54">
        <v>131733332</v>
      </c>
      <c r="H445" s="54">
        <f>SUMIF($B$446:$B$446,"article",H446:H446)</f>
        <v>0.2</v>
      </c>
      <c r="I445" s="54">
        <f>SUMIF($B$446:$B$446,"article",I446:I446)</f>
        <v>0</v>
      </c>
      <c r="J445" s="54">
        <f>SUMIF($B$446:$B$446,"article",J446:J446)</f>
        <v>0.2</v>
      </c>
      <c r="K445" s="55">
        <f t="shared" si="43"/>
        <v>0</v>
      </c>
    </row>
    <row r="446" spans="1:11" s="52" customFormat="1" ht="27.75" customHeight="1" x14ac:dyDescent="0.3">
      <c r="A446" s="46" t="s">
        <v>23</v>
      </c>
      <c r="B446" s="46" t="s">
        <v>23</v>
      </c>
      <c r="C446" s="47">
        <v>1214114</v>
      </c>
      <c r="D446" s="48">
        <v>9</v>
      </c>
      <c r="E446" s="49" t="s">
        <v>30</v>
      </c>
      <c r="F446" s="50">
        <v>121600000</v>
      </c>
      <c r="G446" s="50">
        <v>131733332</v>
      </c>
      <c r="H446" s="50">
        <v>0.2</v>
      </c>
      <c r="I446" s="50">
        <v>0</v>
      </c>
      <c r="J446" s="50">
        <f>H446-I446</f>
        <v>0.2</v>
      </c>
      <c r="K446" s="51">
        <f t="shared" si="43"/>
        <v>0</v>
      </c>
    </row>
    <row r="447" spans="1:11" s="15" customFormat="1" ht="27.75" customHeight="1" x14ac:dyDescent="0.3">
      <c r="A447" s="30" t="s">
        <v>16</v>
      </c>
      <c r="B447" s="30" t="s">
        <v>16</v>
      </c>
      <c r="C447" s="30" t="s">
        <v>16</v>
      </c>
      <c r="D447" s="58">
        <v>1215</v>
      </c>
      <c r="E447" s="59" t="s">
        <v>87</v>
      </c>
      <c r="F447" s="60">
        <v>2062328186.299</v>
      </c>
      <c r="G447" s="60">
        <v>1977427723.8644998</v>
      </c>
      <c r="H447" s="60">
        <f>SUMIF($B$448:$B$505,"chap",H448:H505)</f>
        <v>2855254172.0900002</v>
      </c>
      <c r="I447" s="60">
        <f>SUMIF($B$448:$B$505,"chap",I448:I505)</f>
        <v>2334316833.25</v>
      </c>
      <c r="J447" s="60">
        <f>SUMIF($B$448:$B$505,"chap",J448:J505)</f>
        <v>520937338.83999997</v>
      </c>
      <c r="K447" s="61">
        <f t="shared" si="43"/>
        <v>0.8175513255764959</v>
      </c>
    </row>
    <row r="448" spans="1:11" s="40" customFormat="1" ht="27.75" customHeight="1" x14ac:dyDescent="0.3">
      <c r="A448" s="35" t="s">
        <v>19</v>
      </c>
      <c r="B448" s="35" t="s">
        <v>19</v>
      </c>
      <c r="C448" s="35" t="s">
        <v>19</v>
      </c>
      <c r="D448" s="36">
        <v>12151</v>
      </c>
      <c r="E448" s="37" t="s">
        <v>20</v>
      </c>
      <c r="F448" s="38">
        <v>2000392706.8610001</v>
      </c>
      <c r="G448" s="38">
        <v>1920016602.1789999</v>
      </c>
      <c r="H448" s="38">
        <f>SUMIF($B$449:$B$492,"section",H449:H492)</f>
        <v>2798444985.1919999</v>
      </c>
      <c r="I448" s="38">
        <f>SUMIF($B$449:$B$492,"section",I449:I492)</f>
        <v>2298492452.98</v>
      </c>
      <c r="J448" s="38">
        <f>SUMIF($B$449:$B$492,"section",J449:J492)</f>
        <v>499952532.21199995</v>
      </c>
      <c r="K448" s="39">
        <f t="shared" si="43"/>
        <v>0.82134630666048325</v>
      </c>
    </row>
    <row r="449" spans="1:11" s="15" customFormat="1" ht="27.75" customHeight="1" x14ac:dyDescent="0.3">
      <c r="A449" s="41" t="s">
        <v>21</v>
      </c>
      <c r="B449" s="41" t="s">
        <v>21</v>
      </c>
      <c r="C449" s="41" t="s">
        <v>21</v>
      </c>
      <c r="D449" s="42">
        <v>1215111</v>
      </c>
      <c r="E449" s="53" t="s">
        <v>87</v>
      </c>
      <c r="F449" s="54">
        <v>627001560.75999999</v>
      </c>
      <c r="G449" s="54">
        <v>493863916.26649994</v>
      </c>
      <c r="H449" s="54">
        <f>SUMIF($B$450:$B$456,"article",H450:H456)</f>
        <v>173699588.46200001</v>
      </c>
      <c r="I449" s="54">
        <f>SUMIF($B$450:$B$456,"article",I450:I456)</f>
        <v>116418190.72</v>
      </c>
      <c r="J449" s="54">
        <f>SUMIF($B$450:$B$456,"article",J450:J456)</f>
        <v>57281397.742000006</v>
      </c>
      <c r="K449" s="55">
        <f t="shared" si="43"/>
        <v>0.67022721096123161</v>
      </c>
    </row>
    <row r="450" spans="1:11" s="52" customFormat="1" ht="27.75" customHeight="1" x14ac:dyDescent="0.3">
      <c r="A450" s="46" t="s">
        <v>23</v>
      </c>
      <c r="B450" s="46" t="s">
        <v>23</v>
      </c>
      <c r="C450" s="47">
        <v>1215111</v>
      </c>
      <c r="D450" s="48">
        <v>1</v>
      </c>
      <c r="E450" s="49" t="s">
        <v>24</v>
      </c>
      <c r="F450" s="50">
        <v>323518263.29999995</v>
      </c>
      <c r="G450" s="50">
        <v>243565836.91399997</v>
      </c>
      <c r="H450" s="50">
        <v>133624235.85000001</v>
      </c>
      <c r="I450" s="50">
        <v>101392489.2</v>
      </c>
      <c r="J450" s="50">
        <f t="shared" ref="J450:J456" si="50">H450-I450</f>
        <v>32231746.650000006</v>
      </c>
      <c r="K450" s="51">
        <f t="shared" si="43"/>
        <v>0.75878816859104981</v>
      </c>
    </row>
    <row r="451" spans="1:11" s="52" customFormat="1" ht="27.75" customHeight="1" x14ac:dyDescent="0.3">
      <c r="A451" s="46" t="s">
        <v>23</v>
      </c>
      <c r="B451" s="46" t="s">
        <v>23</v>
      </c>
      <c r="C451" s="47">
        <v>1215111</v>
      </c>
      <c r="D451" s="48">
        <v>2</v>
      </c>
      <c r="E451" s="49" t="s">
        <v>25</v>
      </c>
      <c r="F451" s="50">
        <v>20962835.699999988</v>
      </c>
      <c r="G451" s="50">
        <v>7624948.0425000004</v>
      </c>
      <c r="H451" s="50">
        <v>9193074.1315000001</v>
      </c>
      <c r="I451" s="50">
        <v>6565883.4199999999</v>
      </c>
      <c r="J451" s="50">
        <f t="shared" si="50"/>
        <v>2627190.7115000002</v>
      </c>
      <c r="K451" s="51">
        <f t="shared" si="43"/>
        <v>0.71422065416638481</v>
      </c>
    </row>
    <row r="452" spans="1:11" s="52" customFormat="1" ht="27.75" customHeight="1" x14ac:dyDescent="0.3">
      <c r="A452" s="46" t="s">
        <v>23</v>
      </c>
      <c r="B452" s="46" t="s">
        <v>23</v>
      </c>
      <c r="C452" s="47">
        <v>1215111</v>
      </c>
      <c r="D452" s="48">
        <v>3</v>
      </c>
      <c r="E452" s="49" t="s">
        <v>26</v>
      </c>
      <c r="F452" s="50">
        <v>33229241.519999996</v>
      </c>
      <c r="G452" s="50">
        <v>14985981.75</v>
      </c>
      <c r="H452" s="50">
        <v>16508242.536499999</v>
      </c>
      <c r="I452" s="50">
        <v>2349196</v>
      </c>
      <c r="J452" s="50">
        <f t="shared" si="50"/>
        <v>14159046.536499999</v>
      </c>
      <c r="K452" s="51">
        <f t="shared" ref="K452:K515" si="51">IF(G452&lt;&gt;0,I452/H452,0)</f>
        <v>0.14230442730689766</v>
      </c>
    </row>
    <row r="453" spans="1:11" s="52" customFormat="1" ht="27.75" customHeight="1" x14ac:dyDescent="0.3">
      <c r="A453" s="46" t="s">
        <v>23</v>
      </c>
      <c r="B453" s="46" t="s">
        <v>23</v>
      </c>
      <c r="C453" s="47">
        <v>1215111</v>
      </c>
      <c r="D453" s="48">
        <v>4</v>
      </c>
      <c r="E453" s="49" t="s">
        <v>27</v>
      </c>
      <c r="F453" s="50">
        <v>9291220.2400000002</v>
      </c>
      <c r="G453" s="50">
        <v>12065000.560000001</v>
      </c>
      <c r="H453" s="50">
        <v>11774035.943999998</v>
      </c>
      <c r="I453" s="50">
        <v>4891130.5</v>
      </c>
      <c r="J453" s="50">
        <f t="shared" si="50"/>
        <v>6882905.4439999983</v>
      </c>
      <c r="K453" s="51">
        <f t="shared" si="51"/>
        <v>0.41541664415357088</v>
      </c>
    </row>
    <row r="454" spans="1:11" s="52" customFormat="1" ht="27.75" customHeight="1" x14ac:dyDescent="0.3">
      <c r="A454" s="46" t="s">
        <v>23</v>
      </c>
      <c r="B454" s="46" t="s">
        <v>23</v>
      </c>
      <c r="C454" s="47">
        <v>1215111</v>
      </c>
      <c r="D454" s="73">
        <v>5</v>
      </c>
      <c r="E454" s="49" t="s">
        <v>28</v>
      </c>
      <c r="F454" s="50">
        <v>0</v>
      </c>
      <c r="G454" s="50">
        <v>0</v>
      </c>
      <c r="H454" s="50">
        <v>0</v>
      </c>
      <c r="I454" s="50">
        <v>0</v>
      </c>
      <c r="J454" s="50">
        <f t="shared" si="50"/>
        <v>0</v>
      </c>
      <c r="K454" s="51">
        <f t="shared" si="51"/>
        <v>0</v>
      </c>
    </row>
    <row r="455" spans="1:11" s="52" customFormat="1" ht="27.75" customHeight="1" x14ac:dyDescent="0.3">
      <c r="A455" s="46" t="s">
        <v>23</v>
      </c>
      <c r="B455" s="46" t="s">
        <v>23</v>
      </c>
      <c r="C455" s="47">
        <v>1215111</v>
      </c>
      <c r="D455" s="73">
        <v>7</v>
      </c>
      <c r="E455" s="49" t="s">
        <v>29</v>
      </c>
      <c r="F455" s="50">
        <v>0</v>
      </c>
      <c r="G455" s="50">
        <v>0</v>
      </c>
      <c r="H455" s="50">
        <v>0</v>
      </c>
      <c r="I455" s="50">
        <v>0</v>
      </c>
      <c r="J455" s="50">
        <f t="shared" si="50"/>
        <v>0</v>
      </c>
      <c r="K455" s="51">
        <f t="shared" si="51"/>
        <v>0</v>
      </c>
    </row>
    <row r="456" spans="1:11" s="52" customFormat="1" ht="27.75" customHeight="1" x14ac:dyDescent="0.3">
      <c r="A456" s="46" t="s">
        <v>23</v>
      </c>
      <c r="B456" s="46" t="s">
        <v>23</v>
      </c>
      <c r="C456" s="47">
        <v>1215111</v>
      </c>
      <c r="D456" s="48">
        <v>9</v>
      </c>
      <c r="E456" s="49" t="s">
        <v>30</v>
      </c>
      <c r="F456" s="50">
        <v>240000000</v>
      </c>
      <c r="G456" s="50">
        <v>215622149</v>
      </c>
      <c r="H456" s="50">
        <v>2600000</v>
      </c>
      <c r="I456" s="50">
        <v>1219491.6000000001</v>
      </c>
      <c r="J456" s="50">
        <f t="shared" si="50"/>
        <v>1380508.4</v>
      </c>
      <c r="K456" s="51">
        <f t="shared" si="51"/>
        <v>0.46903523076923082</v>
      </c>
    </row>
    <row r="457" spans="1:11" s="15" customFormat="1" ht="27.75" customHeight="1" x14ac:dyDescent="0.3">
      <c r="A457" s="74" t="s">
        <v>21</v>
      </c>
      <c r="B457" s="74" t="s">
        <v>21</v>
      </c>
      <c r="C457" s="74" t="s">
        <v>21</v>
      </c>
      <c r="D457" s="42">
        <v>1215112</v>
      </c>
      <c r="E457" s="53" t="s">
        <v>88</v>
      </c>
      <c r="F457" s="54">
        <v>958843869.16100001</v>
      </c>
      <c r="G457" s="54">
        <v>987672589.83350003</v>
      </c>
      <c r="H457" s="54">
        <f>SUMIF($B$458:$B$464,"article",H458:H464)</f>
        <v>1918513140.342</v>
      </c>
      <c r="I457" s="54">
        <f>SUMIF($B$458:$B$464,"article",I458:I464)</f>
        <v>1496758368.8800001</v>
      </c>
      <c r="J457" s="54">
        <f>SUMIF($B$458:$B$464,"article",J458:J464)</f>
        <v>421754771.46199995</v>
      </c>
      <c r="K457" s="55">
        <f t="shared" si="51"/>
        <v>0.78016581560300569</v>
      </c>
    </row>
    <row r="458" spans="1:11" s="52" customFormat="1" ht="27.75" customHeight="1" x14ac:dyDescent="0.3">
      <c r="A458" s="46" t="s">
        <v>23</v>
      </c>
      <c r="B458" s="46" t="s">
        <v>23</v>
      </c>
      <c r="C458" s="47">
        <v>1215112</v>
      </c>
      <c r="D458" s="48">
        <v>1</v>
      </c>
      <c r="E458" s="49" t="s">
        <v>24</v>
      </c>
      <c r="F458" s="50">
        <v>145086209.63999999</v>
      </c>
      <c r="G458" s="50">
        <v>262784178.00850001</v>
      </c>
      <c r="H458" s="50">
        <v>611222268.80999994</v>
      </c>
      <c r="I458" s="50">
        <v>587754232.41000009</v>
      </c>
      <c r="J458" s="50">
        <f t="shared" ref="J458:J464" si="52">H458-I458</f>
        <v>23468036.399999857</v>
      </c>
      <c r="K458" s="51">
        <f t="shared" si="51"/>
        <v>0.96160474250113592</v>
      </c>
    </row>
    <row r="459" spans="1:11" s="52" customFormat="1" ht="27.75" customHeight="1" x14ac:dyDescent="0.3">
      <c r="A459" s="46" t="s">
        <v>23</v>
      </c>
      <c r="B459" s="46" t="s">
        <v>23</v>
      </c>
      <c r="C459" s="47">
        <v>1215112</v>
      </c>
      <c r="D459" s="48">
        <v>2</v>
      </c>
      <c r="E459" s="49" t="s">
        <v>25</v>
      </c>
      <c r="F459" s="50">
        <v>166482173.34500003</v>
      </c>
      <c r="G459" s="50">
        <v>121146957.07500002</v>
      </c>
      <c r="H459" s="50">
        <v>250448098.80550003</v>
      </c>
      <c r="I459" s="50">
        <v>228126405.31</v>
      </c>
      <c r="J459" s="50">
        <f t="shared" si="52"/>
        <v>22321693.495500028</v>
      </c>
      <c r="K459" s="51">
        <f t="shared" si="51"/>
        <v>0.91087297686841207</v>
      </c>
    </row>
    <row r="460" spans="1:11" s="52" customFormat="1" ht="27.75" customHeight="1" x14ac:dyDescent="0.3">
      <c r="A460" s="46" t="s">
        <v>23</v>
      </c>
      <c r="B460" s="46" t="s">
        <v>23</v>
      </c>
      <c r="C460" s="47">
        <v>1215112</v>
      </c>
      <c r="D460" s="48">
        <v>3</v>
      </c>
      <c r="E460" s="49" t="s">
        <v>26</v>
      </c>
      <c r="F460" s="50">
        <v>57505388.526000001</v>
      </c>
      <c r="G460" s="50">
        <v>79959691.250000015</v>
      </c>
      <c r="H460" s="50">
        <v>203928048.13100004</v>
      </c>
      <c r="I460" s="50">
        <v>129002877.96000001</v>
      </c>
      <c r="J460" s="50">
        <f t="shared" si="52"/>
        <v>74925170.171000034</v>
      </c>
      <c r="K460" s="51">
        <f t="shared" si="51"/>
        <v>0.6325901666902175</v>
      </c>
    </row>
    <row r="461" spans="1:11" s="52" customFormat="1" ht="27.75" customHeight="1" x14ac:dyDescent="0.3">
      <c r="A461" s="46" t="s">
        <v>23</v>
      </c>
      <c r="B461" s="46" t="s">
        <v>23</v>
      </c>
      <c r="C461" s="47">
        <v>1215112</v>
      </c>
      <c r="D461" s="48">
        <v>4</v>
      </c>
      <c r="E461" s="49" t="s">
        <v>27</v>
      </c>
      <c r="F461" s="50">
        <v>26908991.677000001</v>
      </c>
      <c r="G461" s="50">
        <v>47584418.5</v>
      </c>
      <c r="H461" s="50">
        <v>6853258.8049999997</v>
      </c>
      <c r="I461" s="50">
        <v>1330722</v>
      </c>
      <c r="J461" s="50">
        <f t="shared" si="52"/>
        <v>5522536.8049999997</v>
      </c>
      <c r="K461" s="51">
        <f t="shared" si="51"/>
        <v>0.1941736096452584</v>
      </c>
    </row>
    <row r="462" spans="1:11" s="52" customFormat="1" ht="27.75" customHeight="1" x14ac:dyDescent="0.3">
      <c r="A462" s="46" t="s">
        <v>23</v>
      </c>
      <c r="B462" s="46" t="s">
        <v>23</v>
      </c>
      <c r="C462" s="47">
        <v>1215112</v>
      </c>
      <c r="D462" s="73">
        <v>5</v>
      </c>
      <c r="E462" s="49" t="s">
        <v>28</v>
      </c>
      <c r="F462" s="50">
        <v>0</v>
      </c>
      <c r="G462" s="50">
        <v>0</v>
      </c>
      <c r="H462" s="50">
        <v>549900</v>
      </c>
      <c r="I462" s="50">
        <v>0</v>
      </c>
      <c r="J462" s="50">
        <f t="shared" si="52"/>
        <v>549900</v>
      </c>
      <c r="K462" s="51">
        <f t="shared" si="51"/>
        <v>0</v>
      </c>
    </row>
    <row r="463" spans="1:11" s="52" customFormat="1" ht="27.75" customHeight="1" x14ac:dyDescent="0.3">
      <c r="A463" s="46" t="s">
        <v>23</v>
      </c>
      <c r="B463" s="46" t="s">
        <v>23</v>
      </c>
      <c r="C463" s="47">
        <v>1215112</v>
      </c>
      <c r="D463" s="48">
        <v>7</v>
      </c>
      <c r="E463" s="49" t="s">
        <v>29</v>
      </c>
      <c r="F463" s="50">
        <v>50416631.866999999</v>
      </c>
      <c r="G463" s="50">
        <v>22156810</v>
      </c>
      <c r="H463" s="50">
        <v>38600000.049999997</v>
      </c>
      <c r="I463" s="50">
        <v>16960000</v>
      </c>
      <c r="J463" s="50">
        <f t="shared" si="52"/>
        <v>21640000.049999997</v>
      </c>
      <c r="K463" s="51">
        <f t="shared" si="51"/>
        <v>0.43937823777282614</v>
      </c>
    </row>
    <row r="464" spans="1:11" s="52" customFormat="1" ht="27.75" customHeight="1" x14ac:dyDescent="0.3">
      <c r="A464" s="46" t="s">
        <v>23</v>
      </c>
      <c r="B464" s="46" t="s">
        <v>23</v>
      </c>
      <c r="C464" s="47">
        <v>1215112</v>
      </c>
      <c r="D464" s="48">
        <v>9</v>
      </c>
      <c r="E464" s="49" t="s">
        <v>30</v>
      </c>
      <c r="F464" s="50">
        <v>512444474.10600001</v>
      </c>
      <c r="G464" s="50">
        <v>454040535</v>
      </c>
      <c r="H464" s="50">
        <v>806911565.74049997</v>
      </c>
      <c r="I464" s="50">
        <v>533584131.19999993</v>
      </c>
      <c r="J464" s="50">
        <f t="shared" si="52"/>
        <v>273327434.54050004</v>
      </c>
      <c r="K464" s="51">
        <f t="shared" si="51"/>
        <v>0.6612671745637102</v>
      </c>
    </row>
    <row r="465" spans="1:11" s="15" customFormat="1" ht="27.75" customHeight="1" x14ac:dyDescent="0.3">
      <c r="A465" s="41" t="s">
        <v>21</v>
      </c>
      <c r="B465" s="41" t="s">
        <v>21</v>
      </c>
      <c r="C465" s="41" t="s">
        <v>21</v>
      </c>
      <c r="D465" s="42">
        <v>1215113</v>
      </c>
      <c r="E465" s="53" t="s">
        <v>89</v>
      </c>
      <c r="F465" s="54">
        <v>52028538.881999999</v>
      </c>
      <c r="G465" s="54">
        <v>57622651.175000004</v>
      </c>
      <c r="H465" s="54">
        <f>SUMIF($B$446:$B$446,"article",H466:H466)</f>
        <v>52022233.734999999</v>
      </c>
      <c r="I465" s="54">
        <f>SUMIF($B$446:$B$446,"article",I466:I466)</f>
        <v>52029232</v>
      </c>
      <c r="J465" s="54">
        <f>SUMIF($B$446:$B$446,"article",J466:J466)</f>
        <v>-6998.265000000596</v>
      </c>
      <c r="K465" s="55">
        <f t="shared" si="51"/>
        <v>1.0001345245003443</v>
      </c>
    </row>
    <row r="466" spans="1:11" s="52" customFormat="1" ht="27.75" customHeight="1" x14ac:dyDescent="0.3">
      <c r="A466" s="46" t="s">
        <v>23</v>
      </c>
      <c r="B466" s="46" t="s">
        <v>23</v>
      </c>
      <c r="C466" s="47">
        <v>1215113</v>
      </c>
      <c r="D466" s="48">
        <v>9</v>
      </c>
      <c r="E466" s="49" t="s">
        <v>30</v>
      </c>
      <c r="F466" s="50">
        <v>52028538.881999999</v>
      </c>
      <c r="G466" s="50">
        <v>57622651.175000004</v>
      </c>
      <c r="H466" s="50">
        <v>52022233.734999999</v>
      </c>
      <c r="I466" s="50">
        <v>52029232</v>
      </c>
      <c r="J466" s="50">
        <f>H466-I466</f>
        <v>-6998.265000000596</v>
      </c>
      <c r="K466" s="51">
        <f t="shared" si="51"/>
        <v>1.0001345245003443</v>
      </c>
    </row>
    <row r="467" spans="1:11" s="15" customFormat="1" ht="27.75" customHeight="1" x14ac:dyDescent="0.3">
      <c r="A467" s="41" t="s">
        <v>21</v>
      </c>
      <c r="B467" s="41" t="s">
        <v>21</v>
      </c>
      <c r="C467" s="41" t="s">
        <v>21</v>
      </c>
      <c r="D467" s="42">
        <v>1215116</v>
      </c>
      <c r="E467" s="53" t="s">
        <v>90</v>
      </c>
      <c r="F467" s="54">
        <v>44000000.459999993</v>
      </c>
      <c r="G467" s="54">
        <v>45357590.064000003</v>
      </c>
      <c r="H467" s="54">
        <f>SUMIF($B$468:$B$470,"article",H468:H470)</f>
        <v>82690859.790499985</v>
      </c>
      <c r="I467" s="54">
        <f>SUMIF($B$468:$B$470,"article",I468:I470)</f>
        <v>67501711.340000004</v>
      </c>
      <c r="J467" s="54">
        <f>SUMIF($B$468:$B$470,"article",J468:J470)</f>
        <v>15189148.450499993</v>
      </c>
      <c r="K467" s="55">
        <f t="shared" si="51"/>
        <v>0.8163140583012175</v>
      </c>
    </row>
    <row r="468" spans="1:11" s="52" customFormat="1" ht="27.75" customHeight="1" x14ac:dyDescent="0.3">
      <c r="A468" s="46" t="s">
        <v>23</v>
      </c>
      <c r="B468" s="46" t="s">
        <v>23</v>
      </c>
      <c r="C468" s="47">
        <v>1215116</v>
      </c>
      <c r="D468" s="48">
        <v>1</v>
      </c>
      <c r="E468" s="49" t="s">
        <v>24</v>
      </c>
      <c r="F468" s="50">
        <v>31000000.459999997</v>
      </c>
      <c r="G468" s="50">
        <v>34852176.914000005</v>
      </c>
      <c r="H468" s="50">
        <v>46944878.949999996</v>
      </c>
      <c r="I468" s="50">
        <v>42956603.5</v>
      </c>
      <c r="J468" s="50">
        <f>H468-I468</f>
        <v>3988275.4499999955</v>
      </c>
      <c r="K468" s="51">
        <f t="shared" si="51"/>
        <v>0.91504343947190014</v>
      </c>
    </row>
    <row r="469" spans="1:11" s="52" customFormat="1" ht="27.75" customHeight="1" x14ac:dyDescent="0.3">
      <c r="A469" s="46" t="s">
        <v>23</v>
      </c>
      <c r="B469" s="46" t="s">
        <v>23</v>
      </c>
      <c r="C469" s="47">
        <v>1215116</v>
      </c>
      <c r="D469" s="48">
        <v>2</v>
      </c>
      <c r="E469" s="49" t="s">
        <v>25</v>
      </c>
      <c r="F469" s="50">
        <v>13000000</v>
      </c>
      <c r="G469" s="50">
        <v>10505413.15</v>
      </c>
      <c r="H469" s="50">
        <v>35745980.840499997</v>
      </c>
      <c r="I469" s="50">
        <v>24545107.84</v>
      </c>
      <c r="J469" s="50">
        <f>H469-I469</f>
        <v>11200873.000499997</v>
      </c>
      <c r="K469" s="51">
        <f t="shared" si="51"/>
        <v>0.68665363945449576</v>
      </c>
    </row>
    <row r="470" spans="1:11" s="52" customFormat="1" ht="27.75" customHeight="1" x14ac:dyDescent="0.3">
      <c r="A470" s="46" t="s">
        <v>23</v>
      </c>
      <c r="B470" s="46" t="s">
        <v>23</v>
      </c>
      <c r="C470" s="47">
        <v>1215116</v>
      </c>
      <c r="D470" s="48">
        <v>7</v>
      </c>
      <c r="E470" s="49" t="s">
        <v>29</v>
      </c>
      <c r="F470" s="50">
        <v>0</v>
      </c>
      <c r="G470" s="50">
        <v>0</v>
      </c>
      <c r="H470" s="50">
        <v>0</v>
      </c>
      <c r="I470" s="50">
        <v>0</v>
      </c>
      <c r="J470" s="50">
        <f>H470-I470</f>
        <v>0</v>
      </c>
      <c r="K470" s="51">
        <f t="shared" si="51"/>
        <v>0</v>
      </c>
    </row>
    <row r="471" spans="1:11" s="15" customFormat="1" ht="27.75" customHeight="1" x14ac:dyDescent="0.3">
      <c r="A471" s="41" t="s">
        <v>21</v>
      </c>
      <c r="B471" s="41" t="s">
        <v>21</v>
      </c>
      <c r="C471" s="41" t="s">
        <v>21</v>
      </c>
      <c r="D471" s="42">
        <v>1215117</v>
      </c>
      <c r="E471" s="53" t="s">
        <v>91</v>
      </c>
      <c r="F471" s="54">
        <v>40551292.956</v>
      </c>
      <c r="G471" s="54">
        <v>48606605.880000003</v>
      </c>
      <c r="H471" s="54">
        <f>SUMIF($B$472:$B$474,"article",H472:H474)</f>
        <v>104722011.77399999</v>
      </c>
      <c r="I471" s="54">
        <f>SUMIF($B$472:$B$474,"article",I472:I474)</f>
        <v>104235364.03999999</v>
      </c>
      <c r="J471" s="54">
        <f>SUMIF($B$472:$B$474,"article",J472:J474)</f>
        <v>486647.73399998993</v>
      </c>
      <c r="K471" s="55">
        <f t="shared" si="51"/>
        <v>0.99535295659664913</v>
      </c>
    </row>
    <row r="472" spans="1:11" s="52" customFormat="1" ht="27.75" customHeight="1" x14ac:dyDescent="0.3">
      <c r="A472" s="46" t="s">
        <v>23</v>
      </c>
      <c r="B472" s="46" t="s">
        <v>23</v>
      </c>
      <c r="C472" s="47">
        <v>1215117</v>
      </c>
      <c r="D472" s="48">
        <v>1</v>
      </c>
      <c r="E472" s="49" t="s">
        <v>24</v>
      </c>
      <c r="F472" s="50">
        <v>30699999.919999998</v>
      </c>
      <c r="G472" s="50">
        <v>39752969.140000001</v>
      </c>
      <c r="H472" s="50">
        <v>69640237.36999999</v>
      </c>
      <c r="I472" s="50">
        <v>69521261.609999999</v>
      </c>
      <c r="J472" s="50">
        <f>H472-I472</f>
        <v>118975.75999999046</v>
      </c>
      <c r="K472" s="51">
        <f t="shared" si="51"/>
        <v>0.99829156584622381</v>
      </c>
    </row>
    <row r="473" spans="1:11" s="52" customFormat="1" ht="27.75" customHeight="1" x14ac:dyDescent="0.3">
      <c r="A473" s="46" t="s">
        <v>23</v>
      </c>
      <c r="B473" s="46" t="s">
        <v>23</v>
      </c>
      <c r="C473" s="47">
        <v>1215117</v>
      </c>
      <c r="D473" s="48">
        <v>2</v>
      </c>
      <c r="E473" s="49" t="s">
        <v>25</v>
      </c>
      <c r="F473" s="50">
        <v>9851293.0360000003</v>
      </c>
      <c r="G473" s="50">
        <v>8853636.7400000002</v>
      </c>
      <c r="H473" s="50">
        <v>35081774.403999999</v>
      </c>
      <c r="I473" s="50">
        <v>34714102.43</v>
      </c>
      <c r="J473" s="50">
        <f>H473-I473</f>
        <v>367671.97399999946</v>
      </c>
      <c r="K473" s="51">
        <f t="shared" si="51"/>
        <v>0.98951957304764837</v>
      </c>
    </row>
    <row r="474" spans="1:11" s="52" customFormat="1" ht="27.75" customHeight="1" x14ac:dyDescent="0.3">
      <c r="A474" s="46" t="s">
        <v>23</v>
      </c>
      <c r="B474" s="46" t="s">
        <v>23</v>
      </c>
      <c r="C474" s="47">
        <v>1215117</v>
      </c>
      <c r="D474" s="48">
        <v>7</v>
      </c>
      <c r="E474" s="49" t="s">
        <v>29</v>
      </c>
      <c r="F474" s="50">
        <v>0</v>
      </c>
      <c r="G474" s="50">
        <v>0</v>
      </c>
      <c r="H474" s="50">
        <v>0</v>
      </c>
      <c r="I474" s="50">
        <v>0</v>
      </c>
      <c r="J474" s="50">
        <f>H474-I474</f>
        <v>0</v>
      </c>
      <c r="K474" s="51">
        <f t="shared" si="51"/>
        <v>0</v>
      </c>
    </row>
    <row r="475" spans="1:11" s="15" customFormat="1" ht="27.75" customHeight="1" x14ac:dyDescent="0.3">
      <c r="A475" s="41" t="s">
        <v>21</v>
      </c>
      <c r="B475" s="41" t="s">
        <v>21</v>
      </c>
      <c r="C475" s="41" t="s">
        <v>21</v>
      </c>
      <c r="D475" s="42">
        <v>1215118</v>
      </c>
      <c r="E475" s="53" t="s">
        <v>92</v>
      </c>
      <c r="F475" s="54">
        <v>63053965</v>
      </c>
      <c r="G475" s="54">
        <v>62465829.3825</v>
      </c>
      <c r="H475" s="54">
        <f>SUMIF($B$476:$B$478,"article",H476:H478)</f>
        <v>76138738.678499997</v>
      </c>
      <c r="I475" s="54">
        <f>SUMIF($B$476:$B$478,"article",I476:I478)</f>
        <v>72443921.090000004</v>
      </c>
      <c r="J475" s="54">
        <f>SUMIF($B$476:$B$478,"article",J476:J478)</f>
        <v>3694817.5884999968</v>
      </c>
      <c r="K475" s="55">
        <f t="shared" si="51"/>
        <v>0.95147256636202548</v>
      </c>
    </row>
    <row r="476" spans="1:11" s="52" customFormat="1" ht="27.75" customHeight="1" x14ac:dyDescent="0.3">
      <c r="A476" s="46" t="s">
        <v>23</v>
      </c>
      <c r="B476" s="46" t="s">
        <v>23</v>
      </c>
      <c r="C476" s="47">
        <v>1215118</v>
      </c>
      <c r="D476" s="48">
        <v>1</v>
      </c>
      <c r="E476" s="49" t="s">
        <v>24</v>
      </c>
      <c r="F476" s="50">
        <v>43467336</v>
      </c>
      <c r="G476" s="50">
        <v>44596339.2425</v>
      </c>
      <c r="H476" s="50">
        <v>54562921.899999999</v>
      </c>
      <c r="I476" s="50">
        <v>51806100</v>
      </c>
      <c r="J476" s="50">
        <f>H476-I476</f>
        <v>2756821.8999999985</v>
      </c>
      <c r="K476" s="51">
        <f t="shared" si="51"/>
        <v>0.94947444520928415</v>
      </c>
    </row>
    <row r="477" spans="1:11" s="52" customFormat="1" ht="27.75" customHeight="1" x14ac:dyDescent="0.3">
      <c r="A477" s="46" t="s">
        <v>23</v>
      </c>
      <c r="B477" s="46" t="s">
        <v>23</v>
      </c>
      <c r="C477" s="47">
        <v>1215118</v>
      </c>
      <c r="D477" s="48">
        <v>2</v>
      </c>
      <c r="E477" s="49" t="s">
        <v>25</v>
      </c>
      <c r="F477" s="50">
        <v>19586629</v>
      </c>
      <c r="G477" s="50">
        <v>17869490.140000001</v>
      </c>
      <c r="H477" s="50">
        <v>21575816.778499998</v>
      </c>
      <c r="I477" s="50">
        <v>20637821.09</v>
      </c>
      <c r="J477" s="50">
        <f>H477-I477</f>
        <v>937995.6884999983</v>
      </c>
      <c r="K477" s="51">
        <f t="shared" si="51"/>
        <v>0.95652560002109877</v>
      </c>
    </row>
    <row r="478" spans="1:11" s="52" customFormat="1" ht="27.75" customHeight="1" x14ac:dyDescent="0.3">
      <c r="A478" s="46" t="s">
        <v>23</v>
      </c>
      <c r="B478" s="46" t="s">
        <v>23</v>
      </c>
      <c r="C478" s="47">
        <v>1215118</v>
      </c>
      <c r="D478" s="48">
        <v>7</v>
      </c>
      <c r="E478" s="49" t="s">
        <v>29</v>
      </c>
      <c r="F478" s="50">
        <v>0</v>
      </c>
      <c r="G478" s="50">
        <v>0</v>
      </c>
      <c r="H478" s="50">
        <v>0</v>
      </c>
      <c r="I478" s="50">
        <v>0</v>
      </c>
      <c r="J478" s="50">
        <f>H478-I478</f>
        <v>0</v>
      </c>
      <c r="K478" s="51">
        <f t="shared" si="51"/>
        <v>0</v>
      </c>
    </row>
    <row r="479" spans="1:11" s="15" customFormat="1" ht="27.75" customHeight="1" x14ac:dyDescent="0.3">
      <c r="A479" s="41" t="s">
        <v>21</v>
      </c>
      <c r="B479" s="41" t="s">
        <v>21</v>
      </c>
      <c r="C479" s="41" t="s">
        <v>21</v>
      </c>
      <c r="D479" s="42">
        <v>1215119</v>
      </c>
      <c r="E479" s="53" t="s">
        <v>93</v>
      </c>
      <c r="F479" s="54">
        <v>115481769.038</v>
      </c>
      <c r="G479" s="54">
        <v>121853849.0975</v>
      </c>
      <c r="H479" s="54">
        <f>SUMIF($B$480:$B$482,"article",H480:H482)</f>
        <v>300806749.92949998</v>
      </c>
      <c r="I479" s="54">
        <f>SUMIF($B$480:$B$482,"article",I480:I482)</f>
        <v>304175968.40999997</v>
      </c>
      <c r="J479" s="54">
        <f>SUMIF($B$480:$B$482,"article",J480:J482)</f>
        <v>-3369218.4805000424</v>
      </c>
      <c r="K479" s="55">
        <f t="shared" si="51"/>
        <v>1.0112006079693678</v>
      </c>
    </row>
    <row r="480" spans="1:11" s="52" customFormat="1" ht="27.75" customHeight="1" x14ac:dyDescent="0.3">
      <c r="A480" s="46" t="s">
        <v>23</v>
      </c>
      <c r="B480" s="46" t="s">
        <v>23</v>
      </c>
      <c r="C480" s="47">
        <v>1215119</v>
      </c>
      <c r="D480" s="48">
        <v>1</v>
      </c>
      <c r="E480" s="49" t="s">
        <v>24</v>
      </c>
      <c r="F480" s="50">
        <v>77481769</v>
      </c>
      <c r="G480" s="50">
        <v>76888409.127499998</v>
      </c>
      <c r="H480" s="50">
        <v>194195283.50999996</v>
      </c>
      <c r="I480" s="50">
        <v>187059014.38</v>
      </c>
      <c r="J480" s="50">
        <f>H480-I480</f>
        <v>7136269.1299999654</v>
      </c>
      <c r="K480" s="51">
        <f t="shared" si="51"/>
        <v>0.96325209860396799</v>
      </c>
    </row>
    <row r="481" spans="1:11" s="52" customFormat="1" ht="27.75" customHeight="1" x14ac:dyDescent="0.3">
      <c r="A481" s="46" t="s">
        <v>23</v>
      </c>
      <c r="B481" s="46" t="s">
        <v>23</v>
      </c>
      <c r="C481" s="47">
        <v>1215119</v>
      </c>
      <c r="D481" s="48">
        <v>2</v>
      </c>
      <c r="E481" s="49" t="s">
        <v>25</v>
      </c>
      <c r="F481" s="50">
        <v>38000000.038000003</v>
      </c>
      <c r="G481" s="50">
        <v>44965439.969999999</v>
      </c>
      <c r="H481" s="50">
        <v>106611466.41949999</v>
      </c>
      <c r="I481" s="50">
        <v>117116954.03</v>
      </c>
      <c r="J481" s="50">
        <f>H481-I481</f>
        <v>-10505487.610500008</v>
      </c>
      <c r="K481" s="51">
        <f t="shared" si="51"/>
        <v>1.0985399409962386</v>
      </c>
    </row>
    <row r="482" spans="1:11" s="52" customFormat="1" ht="27.75" customHeight="1" x14ac:dyDescent="0.3">
      <c r="A482" s="46" t="s">
        <v>23</v>
      </c>
      <c r="B482" s="46" t="s">
        <v>23</v>
      </c>
      <c r="C482" s="47">
        <v>1215119</v>
      </c>
      <c r="D482" s="48">
        <v>7</v>
      </c>
      <c r="E482" s="49" t="s">
        <v>29</v>
      </c>
      <c r="F482" s="50">
        <v>0</v>
      </c>
      <c r="G482" s="50">
        <v>0</v>
      </c>
      <c r="H482" s="50">
        <v>0</v>
      </c>
      <c r="I482" s="50">
        <v>0</v>
      </c>
      <c r="J482" s="50">
        <f>H482-I482</f>
        <v>0</v>
      </c>
      <c r="K482" s="51">
        <f t="shared" si="51"/>
        <v>0</v>
      </c>
    </row>
    <row r="483" spans="1:11" s="15" customFormat="1" ht="27.75" customHeight="1" x14ac:dyDescent="0.3">
      <c r="A483" s="41" t="s">
        <v>21</v>
      </c>
      <c r="B483" s="41" t="s">
        <v>21</v>
      </c>
      <c r="C483" s="41" t="s">
        <v>21</v>
      </c>
      <c r="D483" s="42">
        <v>1215121</v>
      </c>
      <c r="E483" s="53" t="s">
        <v>94</v>
      </c>
      <c r="F483" s="54">
        <v>52200000</v>
      </c>
      <c r="G483" s="54">
        <v>52200000</v>
      </c>
      <c r="H483" s="54">
        <f>SUMIF($B$484:$B$486,"article",H484:H486)</f>
        <v>54100000</v>
      </c>
      <c r="I483" s="54">
        <f>SUMIF($B$484:$B$486,"article",I484:I486)</f>
        <v>52185710</v>
      </c>
      <c r="J483" s="54">
        <f>SUMIF($B$484:$B$486,"article",J484:J486)</f>
        <v>1914290</v>
      </c>
      <c r="K483" s="55">
        <f t="shared" si="51"/>
        <v>0.96461571164510163</v>
      </c>
    </row>
    <row r="484" spans="1:11" s="52" customFormat="1" ht="27.75" customHeight="1" x14ac:dyDescent="0.3">
      <c r="A484" s="46" t="s">
        <v>23</v>
      </c>
      <c r="B484" s="46" t="s">
        <v>23</v>
      </c>
      <c r="C484" s="47">
        <v>1215121</v>
      </c>
      <c r="D484" s="48">
        <v>1</v>
      </c>
      <c r="E484" s="49" t="s">
        <v>24</v>
      </c>
      <c r="F484" s="50">
        <v>0</v>
      </c>
      <c r="G484" s="50">
        <v>0</v>
      </c>
      <c r="H484" s="50">
        <v>0</v>
      </c>
      <c r="I484" s="50">
        <v>0</v>
      </c>
      <c r="J484" s="50">
        <f>H484-I484</f>
        <v>0</v>
      </c>
      <c r="K484" s="51">
        <f t="shared" si="51"/>
        <v>0</v>
      </c>
    </row>
    <row r="485" spans="1:11" s="52" customFormat="1" ht="27.75" customHeight="1" x14ac:dyDescent="0.3">
      <c r="A485" s="46" t="s">
        <v>23</v>
      </c>
      <c r="B485" s="46" t="s">
        <v>23</v>
      </c>
      <c r="C485" s="47">
        <v>1215121</v>
      </c>
      <c r="D485" s="48">
        <v>2</v>
      </c>
      <c r="E485" s="49" t="s">
        <v>25</v>
      </c>
      <c r="F485" s="50">
        <v>52200000</v>
      </c>
      <c r="G485" s="50">
        <v>52200000</v>
      </c>
      <c r="H485" s="50">
        <v>54100000</v>
      </c>
      <c r="I485" s="50">
        <v>52185710</v>
      </c>
      <c r="J485" s="50">
        <f>H485-I485</f>
        <v>1914290</v>
      </c>
      <c r="K485" s="51">
        <f t="shared" si="51"/>
        <v>0.96461571164510163</v>
      </c>
    </row>
    <row r="486" spans="1:11" s="52" customFormat="1" ht="27.75" customHeight="1" x14ac:dyDescent="0.3">
      <c r="A486" s="46" t="s">
        <v>23</v>
      </c>
      <c r="B486" s="46" t="s">
        <v>23</v>
      </c>
      <c r="C486" s="47">
        <v>1215121</v>
      </c>
      <c r="D486" s="48">
        <v>7</v>
      </c>
      <c r="E486" s="49" t="s">
        <v>29</v>
      </c>
      <c r="F486" s="50">
        <v>0</v>
      </c>
      <c r="G486" s="50">
        <v>0</v>
      </c>
      <c r="H486" s="50">
        <v>0</v>
      </c>
      <c r="I486" s="50">
        <v>0</v>
      </c>
      <c r="J486" s="50">
        <f>H486-I486</f>
        <v>0</v>
      </c>
      <c r="K486" s="51">
        <f t="shared" si="51"/>
        <v>0</v>
      </c>
    </row>
    <row r="487" spans="1:11" s="15" customFormat="1" ht="27.75" customHeight="1" x14ac:dyDescent="0.3">
      <c r="A487" s="41" t="s">
        <v>21</v>
      </c>
      <c r="B487" s="41" t="s">
        <v>21</v>
      </c>
      <c r="C487" s="41" t="s">
        <v>21</v>
      </c>
      <c r="D487" s="42">
        <v>1215122</v>
      </c>
      <c r="E487" s="53" t="s">
        <v>95</v>
      </c>
      <c r="F487" s="54">
        <v>30000010.040000003</v>
      </c>
      <c r="G487" s="54">
        <v>26796912.48</v>
      </c>
      <c r="H487" s="54">
        <f>SUMIF($B$488:$B$490,"article",H488:H490)</f>
        <v>33175004.880500004</v>
      </c>
      <c r="I487" s="54">
        <f>SUMIF($B$488:$B$490,"article",I488:I490)</f>
        <v>32743986.5</v>
      </c>
      <c r="J487" s="54">
        <f>SUMIF($B$488:$B$490,"article",J488:J490)</f>
        <v>431018.38050000183</v>
      </c>
      <c r="K487" s="55">
        <f t="shared" si="51"/>
        <v>0.98700773723914803</v>
      </c>
    </row>
    <row r="488" spans="1:11" s="52" customFormat="1" ht="27.75" customHeight="1" x14ac:dyDescent="0.3">
      <c r="A488" s="46" t="s">
        <v>23</v>
      </c>
      <c r="B488" s="46" t="s">
        <v>23</v>
      </c>
      <c r="C488" s="47">
        <v>1215122</v>
      </c>
      <c r="D488" s="48">
        <v>1</v>
      </c>
      <c r="E488" s="49" t="s">
        <v>24</v>
      </c>
      <c r="F488" s="50">
        <v>27000010.000000004</v>
      </c>
      <c r="G488" s="50">
        <v>17730595.280000001</v>
      </c>
      <c r="H488" s="50">
        <v>22216782.670000002</v>
      </c>
      <c r="I488" s="50">
        <v>19671283.32</v>
      </c>
      <c r="J488" s="50">
        <f>H488-I488</f>
        <v>2545499.3500000015</v>
      </c>
      <c r="K488" s="51">
        <f t="shared" si="51"/>
        <v>0.88542448347225056</v>
      </c>
    </row>
    <row r="489" spans="1:11" s="52" customFormat="1" ht="27.75" customHeight="1" x14ac:dyDescent="0.3">
      <c r="A489" s="46" t="s">
        <v>23</v>
      </c>
      <c r="B489" s="46" t="s">
        <v>23</v>
      </c>
      <c r="C489" s="47">
        <v>1215122</v>
      </c>
      <c r="D489" s="48">
        <v>2</v>
      </c>
      <c r="E489" s="49" t="s">
        <v>25</v>
      </c>
      <c r="F489" s="50">
        <v>3000000.0399999991</v>
      </c>
      <c r="G489" s="50">
        <v>9066317.1999999993</v>
      </c>
      <c r="H489" s="50">
        <v>10958222.2105</v>
      </c>
      <c r="I489" s="50">
        <v>13072703.18</v>
      </c>
      <c r="J489" s="50">
        <f>H489-I489</f>
        <v>-2114480.9694999997</v>
      </c>
      <c r="K489" s="51">
        <f t="shared" si="51"/>
        <v>1.1929583949734051</v>
      </c>
    </row>
    <row r="490" spans="1:11" s="52" customFormat="1" ht="27.75" customHeight="1" x14ac:dyDescent="0.3">
      <c r="A490" s="46" t="s">
        <v>23</v>
      </c>
      <c r="B490" s="46" t="s">
        <v>23</v>
      </c>
      <c r="C490" s="47">
        <v>1215122</v>
      </c>
      <c r="D490" s="48">
        <v>7</v>
      </c>
      <c r="E490" s="49" t="s">
        <v>29</v>
      </c>
      <c r="F490" s="50">
        <v>0</v>
      </c>
      <c r="G490" s="50">
        <v>0</v>
      </c>
      <c r="H490" s="50">
        <v>0</v>
      </c>
      <c r="I490" s="50">
        <v>0</v>
      </c>
      <c r="J490" s="50">
        <f>H490-I490</f>
        <v>0</v>
      </c>
      <c r="K490" s="51">
        <f t="shared" si="51"/>
        <v>0</v>
      </c>
    </row>
    <row r="491" spans="1:11" s="15" customFormat="1" ht="27.75" customHeight="1" x14ac:dyDescent="0.3">
      <c r="A491" s="41" t="s">
        <v>21</v>
      </c>
      <c r="B491" s="41" t="s">
        <v>21</v>
      </c>
      <c r="C491" s="41" t="s">
        <v>21</v>
      </c>
      <c r="D491" s="42">
        <v>1215123</v>
      </c>
      <c r="E491" s="53" t="s">
        <v>96</v>
      </c>
      <c r="F491" s="54">
        <v>17231700.563999999</v>
      </c>
      <c r="G491" s="54">
        <v>23576658</v>
      </c>
      <c r="H491" s="54">
        <f>SUMIF($B$492:$B$492,"article",H492:H492)</f>
        <v>2576657.6</v>
      </c>
      <c r="I491" s="54">
        <f>SUMIF($B$492:$B$492,"article",I492:I492)</f>
        <v>0</v>
      </c>
      <c r="J491" s="54">
        <f>SUMIF($B$492:$B$492,"article",J492:J492)</f>
        <v>2576657.6</v>
      </c>
      <c r="K491" s="55">
        <f t="shared" si="51"/>
        <v>0</v>
      </c>
    </row>
    <row r="492" spans="1:11" s="52" customFormat="1" ht="27.75" customHeight="1" x14ac:dyDescent="0.3">
      <c r="A492" s="46" t="s">
        <v>23</v>
      </c>
      <c r="B492" s="46" t="s">
        <v>23</v>
      </c>
      <c r="C492" s="47">
        <v>1215123</v>
      </c>
      <c r="D492" s="48">
        <v>7</v>
      </c>
      <c r="E492" s="49" t="s">
        <v>29</v>
      </c>
      <c r="F492" s="50">
        <v>17231700.563999999</v>
      </c>
      <c r="G492" s="50">
        <v>23576658</v>
      </c>
      <c r="H492" s="50">
        <v>2576657.6</v>
      </c>
      <c r="I492" s="50">
        <v>0</v>
      </c>
      <c r="J492" s="50">
        <f>H492-I492</f>
        <v>2576657.6</v>
      </c>
      <c r="K492" s="51">
        <f t="shared" si="51"/>
        <v>0</v>
      </c>
    </row>
    <row r="493" spans="1:11" s="40" customFormat="1" ht="27.75" customHeight="1" x14ac:dyDescent="0.3">
      <c r="A493" s="35" t="s">
        <v>19</v>
      </c>
      <c r="B493" s="35" t="s">
        <v>19</v>
      </c>
      <c r="C493" s="35" t="s">
        <v>19</v>
      </c>
      <c r="D493" s="36">
        <v>12152</v>
      </c>
      <c r="E493" s="37" t="s">
        <v>41</v>
      </c>
      <c r="F493" s="38">
        <v>61935479.438000001</v>
      </c>
      <c r="G493" s="38">
        <v>57411121.685500003</v>
      </c>
      <c r="H493" s="38">
        <f>SUMIF($B$493:$B$505,"section",H493:H505)</f>
        <v>56809186.898000002</v>
      </c>
      <c r="I493" s="38">
        <f>SUMIF($B$493:$B$505,"section",I493:I505)</f>
        <v>35824380.269999996</v>
      </c>
      <c r="J493" s="38">
        <f>SUMIF($B$493:$B$505,"section",J493:J505)</f>
        <v>20984806.628000002</v>
      </c>
      <c r="K493" s="39">
        <f t="shared" si="51"/>
        <v>0.63060892482622755</v>
      </c>
    </row>
    <row r="494" spans="1:11" s="15" customFormat="1" ht="27.75" customHeight="1" x14ac:dyDescent="0.3">
      <c r="A494" s="41" t="s">
        <v>21</v>
      </c>
      <c r="B494" s="41" t="s">
        <v>21</v>
      </c>
      <c r="C494" s="41" t="s">
        <v>21</v>
      </c>
      <c r="D494" s="42">
        <v>1215214</v>
      </c>
      <c r="E494" s="53" t="s">
        <v>97</v>
      </c>
      <c r="F494" s="54">
        <v>33870116.438000001</v>
      </c>
      <c r="G494" s="54">
        <v>31023635.32</v>
      </c>
      <c r="H494" s="54">
        <f>SUMIF($B$495:$B$501,"article",H495:H501)</f>
        <v>39033409.538000003</v>
      </c>
      <c r="I494" s="54">
        <f>SUMIF($B$495:$B$501,"article",I495:I501)</f>
        <v>26333130.27</v>
      </c>
      <c r="J494" s="54">
        <f>SUMIF($B$495:$B$501,"article",J495:J501)</f>
        <v>12700279.268000001</v>
      </c>
      <c r="K494" s="55">
        <f t="shared" si="51"/>
        <v>0.67463054295485092</v>
      </c>
    </row>
    <row r="495" spans="1:11" s="52" customFormat="1" ht="27.75" customHeight="1" x14ac:dyDescent="0.3">
      <c r="A495" s="46" t="s">
        <v>23</v>
      </c>
      <c r="B495" s="46" t="s">
        <v>23</v>
      </c>
      <c r="C495" s="47">
        <v>1215214</v>
      </c>
      <c r="D495" s="48">
        <v>1</v>
      </c>
      <c r="E495" s="49" t="s">
        <v>24</v>
      </c>
      <c r="F495" s="50">
        <v>13977956.08</v>
      </c>
      <c r="G495" s="50">
        <v>15692450</v>
      </c>
      <c r="H495" s="50">
        <v>22980260.379999999</v>
      </c>
      <c r="I495" s="50">
        <v>15434400</v>
      </c>
      <c r="J495" s="50">
        <f t="shared" ref="J495:J501" si="53">H495-I495</f>
        <v>7545860.379999999</v>
      </c>
      <c r="K495" s="51">
        <f t="shared" si="51"/>
        <v>0.67163729848042741</v>
      </c>
    </row>
    <row r="496" spans="1:11" s="52" customFormat="1" ht="27.75" customHeight="1" x14ac:dyDescent="0.3">
      <c r="A496" s="46" t="s">
        <v>23</v>
      </c>
      <c r="B496" s="46" t="s">
        <v>23</v>
      </c>
      <c r="C496" s="47">
        <v>1215214</v>
      </c>
      <c r="D496" s="48">
        <v>2</v>
      </c>
      <c r="E496" s="49" t="s">
        <v>25</v>
      </c>
      <c r="F496" s="50">
        <v>19892160.358000003</v>
      </c>
      <c r="G496" s="50">
        <v>15331185.32</v>
      </c>
      <c r="H496" s="50">
        <v>16053149.158000002</v>
      </c>
      <c r="I496" s="50">
        <v>10898730.27</v>
      </c>
      <c r="J496" s="50">
        <f t="shared" si="53"/>
        <v>5154418.8880000021</v>
      </c>
      <c r="K496" s="51">
        <f t="shared" si="51"/>
        <v>0.67891540549031004</v>
      </c>
    </row>
    <row r="497" spans="1:11" s="52" customFormat="1" ht="27.75" customHeight="1" x14ac:dyDescent="0.3">
      <c r="A497" s="46" t="s">
        <v>23</v>
      </c>
      <c r="B497" s="46" t="s">
        <v>23</v>
      </c>
      <c r="C497" s="47">
        <v>1215214</v>
      </c>
      <c r="D497" s="48">
        <v>3</v>
      </c>
      <c r="E497" s="49" t="s">
        <v>26</v>
      </c>
      <c r="F497" s="50">
        <v>0</v>
      </c>
      <c r="G497" s="50">
        <v>0</v>
      </c>
      <c r="H497" s="50">
        <v>0</v>
      </c>
      <c r="I497" s="50">
        <v>0</v>
      </c>
      <c r="J497" s="50">
        <f t="shared" si="53"/>
        <v>0</v>
      </c>
      <c r="K497" s="51">
        <f t="shared" si="51"/>
        <v>0</v>
      </c>
    </row>
    <row r="498" spans="1:11" s="52" customFormat="1" ht="27.75" customHeight="1" x14ac:dyDescent="0.3">
      <c r="A498" s="46" t="s">
        <v>23</v>
      </c>
      <c r="B498" s="46" t="s">
        <v>23</v>
      </c>
      <c r="C498" s="47">
        <v>1215214</v>
      </c>
      <c r="D498" s="48">
        <v>4</v>
      </c>
      <c r="E498" s="49" t="s">
        <v>27</v>
      </c>
      <c r="F498" s="50">
        <v>0</v>
      </c>
      <c r="G498" s="50">
        <v>0</v>
      </c>
      <c r="H498" s="50">
        <v>0</v>
      </c>
      <c r="I498" s="50">
        <v>0</v>
      </c>
      <c r="J498" s="50">
        <f t="shared" si="53"/>
        <v>0</v>
      </c>
      <c r="K498" s="51">
        <f t="shared" si="51"/>
        <v>0</v>
      </c>
    </row>
    <row r="499" spans="1:11" s="52" customFormat="1" ht="27.75" customHeight="1" x14ac:dyDescent="0.3">
      <c r="A499" s="46" t="s">
        <v>23</v>
      </c>
      <c r="B499" s="46" t="s">
        <v>23</v>
      </c>
      <c r="C499" s="47">
        <v>1215214</v>
      </c>
      <c r="D499" s="73">
        <v>5</v>
      </c>
      <c r="E499" s="49" t="s">
        <v>28</v>
      </c>
      <c r="F499" s="50">
        <v>0</v>
      </c>
      <c r="G499" s="50">
        <v>0</v>
      </c>
      <c r="H499" s="50">
        <v>0</v>
      </c>
      <c r="I499" s="50">
        <v>0</v>
      </c>
      <c r="J499" s="50">
        <f t="shared" si="53"/>
        <v>0</v>
      </c>
      <c r="K499" s="51">
        <f t="shared" si="51"/>
        <v>0</v>
      </c>
    </row>
    <row r="500" spans="1:11" s="52" customFormat="1" ht="27.75" customHeight="1" x14ac:dyDescent="0.3">
      <c r="A500" s="46" t="s">
        <v>23</v>
      </c>
      <c r="B500" s="46" t="s">
        <v>23</v>
      </c>
      <c r="C500" s="47">
        <v>1215214</v>
      </c>
      <c r="D500" s="48">
        <v>7</v>
      </c>
      <c r="E500" s="49" t="s">
        <v>29</v>
      </c>
      <c r="F500" s="50">
        <v>0</v>
      </c>
      <c r="G500" s="50">
        <v>0</v>
      </c>
      <c r="H500" s="50">
        <v>0</v>
      </c>
      <c r="I500" s="50">
        <v>0</v>
      </c>
      <c r="J500" s="50">
        <f t="shared" si="53"/>
        <v>0</v>
      </c>
      <c r="K500" s="51">
        <f t="shared" si="51"/>
        <v>0</v>
      </c>
    </row>
    <row r="501" spans="1:11" s="52" customFormat="1" ht="27.75" customHeight="1" x14ac:dyDescent="0.3">
      <c r="A501" s="46" t="s">
        <v>23</v>
      </c>
      <c r="B501" s="46" t="s">
        <v>23</v>
      </c>
      <c r="C501" s="47">
        <v>1215214</v>
      </c>
      <c r="D501" s="48">
        <v>9</v>
      </c>
      <c r="E501" s="49" t="s">
        <v>30</v>
      </c>
      <c r="F501" s="50">
        <v>0</v>
      </c>
      <c r="G501" s="50">
        <v>0</v>
      </c>
      <c r="H501" s="50">
        <v>0</v>
      </c>
      <c r="I501" s="50">
        <v>0</v>
      </c>
      <c r="J501" s="50">
        <f t="shared" si="53"/>
        <v>0</v>
      </c>
      <c r="K501" s="51">
        <f t="shared" si="51"/>
        <v>0</v>
      </c>
    </row>
    <row r="502" spans="1:11" s="15" customFormat="1" ht="27.75" customHeight="1" x14ac:dyDescent="0.3">
      <c r="A502" s="41" t="s">
        <v>21</v>
      </c>
      <c r="B502" s="41" t="s">
        <v>21</v>
      </c>
      <c r="C502" s="41" t="s">
        <v>21</v>
      </c>
      <c r="D502" s="42">
        <v>1215220</v>
      </c>
      <c r="E502" s="53" t="s">
        <v>98</v>
      </c>
      <c r="F502" s="54">
        <v>28065363</v>
      </c>
      <c r="G502" s="54">
        <v>26387486.365500003</v>
      </c>
      <c r="H502" s="54">
        <f>SUMIF($B$503:$B$505,"article",H503:H505)</f>
        <v>17775777.359999999</v>
      </c>
      <c r="I502" s="54">
        <f>SUMIF($B$503:$B$505,"article",I503:I505)</f>
        <v>9491250</v>
      </c>
      <c r="J502" s="54">
        <f>SUMIF($B$503:$B$505,"article",J503:J505)</f>
        <v>8284527.3600000013</v>
      </c>
      <c r="K502" s="55">
        <f t="shared" si="51"/>
        <v>0.53394289362319058</v>
      </c>
    </row>
    <row r="503" spans="1:11" s="52" customFormat="1" ht="27.75" customHeight="1" x14ac:dyDescent="0.3">
      <c r="A503" s="46" t="s">
        <v>23</v>
      </c>
      <c r="B503" s="46" t="s">
        <v>23</v>
      </c>
      <c r="C503" s="47">
        <v>1215220</v>
      </c>
      <c r="D503" s="48">
        <v>1</v>
      </c>
      <c r="E503" s="49" t="s">
        <v>24</v>
      </c>
      <c r="F503" s="50">
        <v>18495619.990000002</v>
      </c>
      <c r="G503" s="50">
        <v>18832086.365500003</v>
      </c>
      <c r="H503" s="50">
        <v>13287267.360000001</v>
      </c>
      <c r="I503" s="50">
        <v>9491250</v>
      </c>
      <c r="J503" s="50">
        <f>H503-I503</f>
        <v>3796017.3600000013</v>
      </c>
      <c r="K503" s="51">
        <f t="shared" si="51"/>
        <v>0.71431165963984933</v>
      </c>
    </row>
    <row r="504" spans="1:11" s="52" customFormat="1" ht="27.75" customHeight="1" x14ac:dyDescent="0.3">
      <c r="A504" s="46" t="s">
        <v>23</v>
      </c>
      <c r="B504" s="46" t="s">
        <v>23</v>
      </c>
      <c r="C504" s="47">
        <v>1215220</v>
      </c>
      <c r="D504" s="48">
        <v>2</v>
      </c>
      <c r="E504" s="49" t="s">
        <v>25</v>
      </c>
      <c r="F504" s="50">
        <v>9569743.0099999998</v>
      </c>
      <c r="G504" s="50">
        <v>7555400</v>
      </c>
      <c r="H504" s="50">
        <v>4488510</v>
      </c>
      <c r="I504" s="50">
        <v>0</v>
      </c>
      <c r="J504" s="50">
        <f>H504-I504</f>
        <v>4488510</v>
      </c>
      <c r="K504" s="51">
        <f t="shared" si="51"/>
        <v>0</v>
      </c>
    </row>
    <row r="505" spans="1:11" s="52" customFormat="1" ht="27.75" customHeight="1" x14ac:dyDescent="0.3">
      <c r="A505" s="46" t="s">
        <v>23</v>
      </c>
      <c r="B505" s="46" t="s">
        <v>23</v>
      </c>
      <c r="C505" s="47">
        <v>1215220</v>
      </c>
      <c r="D505" s="48">
        <v>7</v>
      </c>
      <c r="E505" s="49" t="s">
        <v>29</v>
      </c>
      <c r="F505" s="50">
        <v>0</v>
      </c>
      <c r="G505" s="50">
        <v>0</v>
      </c>
      <c r="H505" s="50">
        <v>0</v>
      </c>
      <c r="I505" s="50">
        <v>0</v>
      </c>
      <c r="J505" s="50">
        <f>H505-I505</f>
        <v>0</v>
      </c>
      <c r="K505" s="51">
        <f t="shared" si="51"/>
        <v>0</v>
      </c>
    </row>
    <row r="506" spans="1:11" s="15" customFormat="1" ht="27.75" customHeight="1" x14ac:dyDescent="0.3">
      <c r="A506" s="30" t="s">
        <v>16</v>
      </c>
      <c r="B506" s="30" t="s">
        <v>16</v>
      </c>
      <c r="C506" s="30" t="s">
        <v>16</v>
      </c>
      <c r="D506" s="58">
        <v>1216</v>
      </c>
      <c r="E506" s="59" t="s">
        <v>99</v>
      </c>
      <c r="F506" s="60">
        <v>2320830661.6090002</v>
      </c>
      <c r="G506" s="60">
        <v>1758221512.3662503</v>
      </c>
      <c r="H506" s="60">
        <f>SUMIF($B$507:$B$535,"chap",H507:H535)</f>
        <v>4141413487.1065001</v>
      </c>
      <c r="I506" s="60">
        <f>SUMIF($B$507:$B$535,"chap",I507:I535)</f>
        <v>4020474088.0900006</v>
      </c>
      <c r="J506" s="60">
        <f>SUMIF($B$507:$B$535,"chap",J507:J535)</f>
        <v>120939399.0165</v>
      </c>
      <c r="K506" s="61">
        <f t="shared" si="51"/>
        <v>0.97079755513594057</v>
      </c>
    </row>
    <row r="507" spans="1:11" s="40" customFormat="1" ht="27.75" customHeight="1" x14ac:dyDescent="0.3">
      <c r="A507" s="35" t="s">
        <v>19</v>
      </c>
      <c r="B507" s="35" t="s">
        <v>19</v>
      </c>
      <c r="C507" s="35" t="s">
        <v>19</v>
      </c>
      <c r="D507" s="36">
        <v>12161</v>
      </c>
      <c r="E507" s="37" t="s">
        <v>20</v>
      </c>
      <c r="F507" s="38">
        <v>2320830661.6090002</v>
      </c>
      <c r="G507" s="38">
        <v>1758221512.3662503</v>
      </c>
      <c r="H507" s="38">
        <f>SUMIF($B$508:$B$535,"section",H508:H535)</f>
        <v>4141413487.1065001</v>
      </c>
      <c r="I507" s="38">
        <f>SUMIF($B$508:$B$535,"section",I508:I535)</f>
        <v>4020474088.0900006</v>
      </c>
      <c r="J507" s="38">
        <f>SUMIF($B$508:$B$535,"section",J508:J535)</f>
        <v>120939399.0165</v>
      </c>
      <c r="K507" s="39">
        <f t="shared" si="51"/>
        <v>0.97079755513594057</v>
      </c>
    </row>
    <row r="508" spans="1:11" s="15" customFormat="1" ht="27.75" customHeight="1" x14ac:dyDescent="0.3">
      <c r="A508" s="41" t="s">
        <v>21</v>
      </c>
      <c r="B508" s="41" t="s">
        <v>21</v>
      </c>
      <c r="C508" s="41" t="s">
        <v>21</v>
      </c>
      <c r="D508" s="42">
        <v>1216111</v>
      </c>
      <c r="E508" s="53" t="s">
        <v>22</v>
      </c>
      <c r="F508" s="54">
        <v>168632314.33600003</v>
      </c>
      <c r="G508" s="54">
        <v>282515875.98999995</v>
      </c>
      <c r="H508" s="54">
        <f>SUMIF($B$509:$B$515,"article",H509:H515)</f>
        <v>588068079.66499996</v>
      </c>
      <c r="I508" s="54">
        <f>SUMIF($B$509:$B$515,"article",I509:I515)</f>
        <v>556107647.92000008</v>
      </c>
      <c r="J508" s="54">
        <f>SUMIF($B$509:$B$515,"article",J509:J515)</f>
        <v>31960431.744999997</v>
      </c>
      <c r="K508" s="55">
        <f t="shared" si="51"/>
        <v>0.9456518167705914</v>
      </c>
    </row>
    <row r="509" spans="1:11" s="52" customFormat="1" ht="27.75" customHeight="1" x14ac:dyDescent="0.3">
      <c r="A509" s="46" t="s">
        <v>23</v>
      </c>
      <c r="B509" s="46" t="s">
        <v>23</v>
      </c>
      <c r="C509" s="47">
        <v>1216111</v>
      </c>
      <c r="D509" s="48">
        <v>1</v>
      </c>
      <c r="E509" s="49" t="s">
        <v>24</v>
      </c>
      <c r="F509" s="50">
        <v>49258609.780000001</v>
      </c>
      <c r="G509" s="50">
        <v>39483799.215000004</v>
      </c>
      <c r="H509" s="50">
        <v>149776009.08999997</v>
      </c>
      <c r="I509" s="50">
        <v>128622426.55000001</v>
      </c>
      <c r="J509" s="50">
        <f t="shared" ref="J509:J515" si="54">H509-I509</f>
        <v>21153582.539999962</v>
      </c>
      <c r="K509" s="51">
        <f t="shared" si="51"/>
        <v>0.85876521434558428</v>
      </c>
    </row>
    <row r="510" spans="1:11" s="52" customFormat="1" ht="27.75" customHeight="1" x14ac:dyDescent="0.3">
      <c r="A510" s="46" t="s">
        <v>23</v>
      </c>
      <c r="B510" s="46" t="s">
        <v>23</v>
      </c>
      <c r="C510" s="47">
        <v>1216111</v>
      </c>
      <c r="D510" s="48">
        <v>2</v>
      </c>
      <c r="E510" s="49" t="s">
        <v>25</v>
      </c>
      <c r="F510" s="50">
        <v>4566259.8800000008</v>
      </c>
      <c r="G510" s="50">
        <v>262500.97499999998</v>
      </c>
      <c r="H510" s="50">
        <v>40383727.063000001</v>
      </c>
      <c r="I510" s="50">
        <v>30396834.77</v>
      </c>
      <c r="J510" s="50">
        <f t="shared" si="54"/>
        <v>9986892.2930000015</v>
      </c>
      <c r="K510" s="51">
        <f t="shared" si="51"/>
        <v>0.75270008443202618</v>
      </c>
    </row>
    <row r="511" spans="1:11" s="52" customFormat="1" ht="27.75" customHeight="1" x14ac:dyDescent="0.3">
      <c r="A511" s="46" t="s">
        <v>23</v>
      </c>
      <c r="B511" s="46" t="s">
        <v>23</v>
      </c>
      <c r="C511" s="47">
        <v>1216111</v>
      </c>
      <c r="D511" s="48">
        <v>3</v>
      </c>
      <c r="E511" s="49" t="s">
        <v>26</v>
      </c>
      <c r="F511" s="50">
        <v>4963000.9859999996</v>
      </c>
      <c r="G511" s="50">
        <v>1161879.55</v>
      </c>
      <c r="H511" s="50">
        <v>813057.75850000011</v>
      </c>
      <c r="I511" s="50">
        <v>0</v>
      </c>
      <c r="J511" s="50">
        <f t="shared" si="54"/>
        <v>813057.75850000011</v>
      </c>
      <c r="K511" s="51">
        <f t="shared" si="51"/>
        <v>0</v>
      </c>
    </row>
    <row r="512" spans="1:11" s="52" customFormat="1" ht="27.75" customHeight="1" x14ac:dyDescent="0.3">
      <c r="A512" s="46" t="s">
        <v>23</v>
      </c>
      <c r="B512" s="46" t="s">
        <v>23</v>
      </c>
      <c r="C512" s="47">
        <v>1216111</v>
      </c>
      <c r="D512" s="48">
        <v>4</v>
      </c>
      <c r="E512" s="49" t="s">
        <v>27</v>
      </c>
      <c r="F512" s="50">
        <v>20844459.010000002</v>
      </c>
      <c r="G512" s="50">
        <v>20917700</v>
      </c>
      <c r="H512" s="50">
        <v>9347003.5439999998</v>
      </c>
      <c r="I512" s="50">
        <v>2824036.6</v>
      </c>
      <c r="J512" s="50">
        <f t="shared" si="54"/>
        <v>6522966.9440000001</v>
      </c>
      <c r="K512" s="51">
        <f t="shared" si="51"/>
        <v>0.30213282649419737</v>
      </c>
    </row>
    <row r="513" spans="1:11" s="52" customFormat="1" ht="27.75" customHeight="1" x14ac:dyDescent="0.3">
      <c r="A513" s="46" t="s">
        <v>23</v>
      </c>
      <c r="B513" s="46" t="s">
        <v>23</v>
      </c>
      <c r="C513" s="47">
        <v>1216111</v>
      </c>
      <c r="D513" s="48">
        <v>5</v>
      </c>
      <c r="E513" s="49" t="s">
        <v>28</v>
      </c>
      <c r="F513" s="50">
        <v>0</v>
      </c>
      <c r="G513" s="50">
        <v>0</v>
      </c>
      <c r="H513" s="50">
        <v>0</v>
      </c>
      <c r="I513" s="50">
        <v>0</v>
      </c>
      <c r="J513" s="50">
        <f t="shared" si="54"/>
        <v>0</v>
      </c>
      <c r="K513" s="51">
        <f t="shared" si="51"/>
        <v>0</v>
      </c>
    </row>
    <row r="514" spans="1:11" s="52" customFormat="1" ht="27.75" customHeight="1" x14ac:dyDescent="0.3">
      <c r="A514" s="46" t="s">
        <v>23</v>
      </c>
      <c r="B514" s="46" t="s">
        <v>23</v>
      </c>
      <c r="C514" s="47">
        <v>1216111</v>
      </c>
      <c r="D514" s="48">
        <v>7</v>
      </c>
      <c r="E514" s="49" t="s">
        <v>29</v>
      </c>
      <c r="F514" s="50">
        <v>4999984</v>
      </c>
      <c r="G514" s="50">
        <v>16156509</v>
      </c>
      <c r="H514" s="50">
        <v>9898411.9000000004</v>
      </c>
      <c r="I514" s="50">
        <v>9775000</v>
      </c>
      <c r="J514" s="50">
        <f t="shared" si="54"/>
        <v>123411.90000000037</v>
      </c>
      <c r="K514" s="51">
        <f t="shared" si="51"/>
        <v>0.98753215149593843</v>
      </c>
    </row>
    <row r="515" spans="1:11" s="52" customFormat="1" ht="27.75" customHeight="1" x14ac:dyDescent="0.3">
      <c r="A515" s="46" t="s">
        <v>23</v>
      </c>
      <c r="B515" s="46" t="s">
        <v>23</v>
      </c>
      <c r="C515" s="47">
        <v>1216111</v>
      </c>
      <c r="D515" s="48">
        <v>9</v>
      </c>
      <c r="E515" s="49" t="s">
        <v>30</v>
      </c>
      <c r="F515" s="50">
        <v>84000000.680000007</v>
      </c>
      <c r="G515" s="50">
        <v>204533487.24999994</v>
      </c>
      <c r="H515" s="50">
        <v>377849870.30950004</v>
      </c>
      <c r="I515" s="50">
        <v>384489350</v>
      </c>
      <c r="J515" s="50">
        <f t="shared" si="54"/>
        <v>-6639479.6904999614</v>
      </c>
      <c r="K515" s="51">
        <f t="shared" si="51"/>
        <v>1.0175717400274917</v>
      </c>
    </row>
    <row r="516" spans="1:11" s="15" customFormat="1" ht="27.75" customHeight="1" x14ac:dyDescent="0.3">
      <c r="A516" s="41" t="s">
        <v>21</v>
      </c>
      <c r="B516" s="41" t="s">
        <v>21</v>
      </c>
      <c r="C516" s="41" t="s">
        <v>21</v>
      </c>
      <c r="D516" s="42">
        <v>1216112</v>
      </c>
      <c r="E516" s="53" t="s">
        <v>31</v>
      </c>
      <c r="F516" s="54">
        <v>1194104533.733</v>
      </c>
      <c r="G516" s="54">
        <v>1467117997.1762502</v>
      </c>
      <c r="H516" s="54">
        <f>SUMIF($B$517:$B$523,"article",H517:H523)</f>
        <v>3438342607.8445001</v>
      </c>
      <c r="I516" s="54">
        <f>SUMIF($B$517:$B$523,"article",I517:I523)</f>
        <v>3356275229.8300004</v>
      </c>
      <c r="J516" s="54">
        <f>SUMIF($B$517:$B$523,"article",J517:J523)</f>
        <v>82067378.014500007</v>
      </c>
      <c r="K516" s="55">
        <f t="shared" ref="K516:K579" si="55">IF(G516&lt;&gt;0,I516/H516,0)</f>
        <v>0.97613170431961471</v>
      </c>
    </row>
    <row r="517" spans="1:11" s="52" customFormat="1" ht="27.75" customHeight="1" x14ac:dyDescent="0.3">
      <c r="A517" s="46" t="s">
        <v>23</v>
      </c>
      <c r="B517" s="46" t="s">
        <v>23</v>
      </c>
      <c r="C517" s="47">
        <v>1216112</v>
      </c>
      <c r="D517" s="48">
        <v>1</v>
      </c>
      <c r="E517" s="49" t="s">
        <v>24</v>
      </c>
      <c r="F517" s="50">
        <v>493183797.44</v>
      </c>
      <c r="G517" s="50">
        <v>841315297.74000001</v>
      </c>
      <c r="H517" s="50">
        <v>2583465317.0100002</v>
      </c>
      <c r="I517" s="50">
        <v>2562419723.8000002</v>
      </c>
      <c r="J517" s="50">
        <f t="shared" ref="J517:J523" si="56">H517-I517</f>
        <v>21045593.210000038</v>
      </c>
      <c r="K517" s="51">
        <f t="shared" si="55"/>
        <v>0.99185373495381102</v>
      </c>
    </row>
    <row r="518" spans="1:11" s="52" customFormat="1" ht="27.75" customHeight="1" x14ac:dyDescent="0.3">
      <c r="A518" s="46" t="s">
        <v>23</v>
      </c>
      <c r="B518" s="46" t="s">
        <v>23</v>
      </c>
      <c r="C518" s="47">
        <v>1216112</v>
      </c>
      <c r="D518" s="48">
        <v>2</v>
      </c>
      <c r="E518" s="49" t="s">
        <v>25</v>
      </c>
      <c r="F518" s="50">
        <v>159442414.64499998</v>
      </c>
      <c r="G518" s="50">
        <v>125153737.38625</v>
      </c>
      <c r="H518" s="50">
        <v>153338960.96849996</v>
      </c>
      <c r="I518" s="50">
        <v>108252597.75999999</v>
      </c>
      <c r="J518" s="50">
        <f t="shared" si="56"/>
        <v>45086363.208499968</v>
      </c>
      <c r="K518" s="51">
        <f t="shared" si="55"/>
        <v>0.70596929231989547</v>
      </c>
    </row>
    <row r="519" spans="1:11" s="52" customFormat="1" ht="27.75" customHeight="1" x14ac:dyDescent="0.3">
      <c r="A519" s="46" t="s">
        <v>23</v>
      </c>
      <c r="B519" s="46" t="s">
        <v>23</v>
      </c>
      <c r="C519" s="47">
        <v>1216112</v>
      </c>
      <c r="D519" s="48">
        <v>3</v>
      </c>
      <c r="E519" s="49" t="s">
        <v>26</v>
      </c>
      <c r="F519" s="50">
        <v>103894853.50999999</v>
      </c>
      <c r="G519" s="50">
        <v>136290757.55000001</v>
      </c>
      <c r="H519" s="50">
        <v>169279176.08099997</v>
      </c>
      <c r="I519" s="50">
        <v>185423311.94</v>
      </c>
      <c r="J519" s="50">
        <f t="shared" si="56"/>
        <v>-16144135.859000027</v>
      </c>
      <c r="K519" s="51">
        <f t="shared" si="55"/>
        <v>1.0953698867914803</v>
      </c>
    </row>
    <row r="520" spans="1:11" s="52" customFormat="1" ht="21.75" customHeight="1" x14ac:dyDescent="0.3">
      <c r="A520" s="46" t="s">
        <v>23</v>
      </c>
      <c r="B520" s="46" t="s">
        <v>23</v>
      </c>
      <c r="C520" s="47">
        <v>1216112</v>
      </c>
      <c r="D520" s="48">
        <v>4</v>
      </c>
      <c r="E520" s="49" t="s">
        <v>27</v>
      </c>
      <c r="F520" s="50">
        <v>30520420.789000001</v>
      </c>
      <c r="G520" s="50">
        <v>30531700</v>
      </c>
      <c r="H520" s="50">
        <v>101989765.074</v>
      </c>
      <c r="I520" s="50">
        <v>76987356.329999998</v>
      </c>
      <c r="J520" s="50">
        <f t="shared" si="56"/>
        <v>25002408.744000003</v>
      </c>
      <c r="K520" s="51">
        <f t="shared" si="55"/>
        <v>0.75485374708080577</v>
      </c>
    </row>
    <row r="521" spans="1:11" s="52" customFormat="1" ht="27.75" customHeight="1" x14ac:dyDescent="0.3">
      <c r="A521" s="46" t="s">
        <v>23</v>
      </c>
      <c r="B521" s="46" t="s">
        <v>23</v>
      </c>
      <c r="C521" s="47">
        <v>1216112</v>
      </c>
      <c r="D521" s="48">
        <v>5</v>
      </c>
      <c r="E521" s="49" t="s">
        <v>28</v>
      </c>
      <c r="F521" s="50">
        <v>45</v>
      </c>
      <c r="G521" s="50">
        <v>0</v>
      </c>
      <c r="H521" s="50">
        <v>0</v>
      </c>
      <c r="I521" s="50">
        <v>0</v>
      </c>
      <c r="J521" s="50">
        <f t="shared" si="56"/>
        <v>0</v>
      </c>
      <c r="K521" s="51">
        <f t="shared" si="55"/>
        <v>0</v>
      </c>
    </row>
    <row r="522" spans="1:11" s="52" customFormat="1" ht="27.75" customHeight="1" x14ac:dyDescent="0.3">
      <c r="A522" s="46" t="s">
        <v>23</v>
      </c>
      <c r="B522" s="46" t="s">
        <v>23</v>
      </c>
      <c r="C522" s="47">
        <v>1216112</v>
      </c>
      <c r="D522" s="48">
        <v>7</v>
      </c>
      <c r="E522" s="49" t="s">
        <v>29</v>
      </c>
      <c r="F522" s="50">
        <v>3500000</v>
      </c>
      <c r="G522" s="50">
        <v>8598000</v>
      </c>
      <c r="H522" s="50">
        <v>4.6185277824406512E-14</v>
      </c>
      <c r="I522" s="50">
        <v>0</v>
      </c>
      <c r="J522" s="50">
        <f t="shared" si="56"/>
        <v>4.6185277824406512E-14</v>
      </c>
      <c r="K522" s="51">
        <f t="shared" si="55"/>
        <v>0</v>
      </c>
    </row>
    <row r="523" spans="1:11" s="52" customFormat="1" ht="27.75" customHeight="1" x14ac:dyDescent="0.3">
      <c r="A523" s="46" t="s">
        <v>23</v>
      </c>
      <c r="B523" s="46" t="s">
        <v>23</v>
      </c>
      <c r="C523" s="47">
        <v>1216112</v>
      </c>
      <c r="D523" s="48">
        <v>9</v>
      </c>
      <c r="E523" s="49" t="s">
        <v>30</v>
      </c>
      <c r="F523" s="50">
        <v>403563002.34899998</v>
      </c>
      <c r="G523" s="50">
        <v>325228504.5000003</v>
      </c>
      <c r="H523" s="50">
        <v>430269388.71100003</v>
      </c>
      <c r="I523" s="50">
        <v>423192240</v>
      </c>
      <c r="J523" s="50">
        <f t="shared" si="56"/>
        <v>7077148.7110000253</v>
      </c>
      <c r="K523" s="51">
        <f t="shared" si="55"/>
        <v>0.98355181917030698</v>
      </c>
    </row>
    <row r="524" spans="1:11" s="15" customFormat="1" ht="27.75" customHeight="1" x14ac:dyDescent="0.3">
      <c r="A524" s="41" t="s">
        <v>21</v>
      </c>
      <c r="B524" s="41" t="s">
        <v>21</v>
      </c>
      <c r="C524" s="41" t="s">
        <v>21</v>
      </c>
      <c r="D524" s="42">
        <v>1216115</v>
      </c>
      <c r="E524" s="53" t="s">
        <v>100</v>
      </c>
      <c r="F524" s="54">
        <v>8093833.0199999996</v>
      </c>
      <c r="G524" s="54">
        <v>8587639.1999999993</v>
      </c>
      <c r="H524" s="54">
        <f>SUMIF($B$525:$B$527,"article",H525:H527)</f>
        <v>15619291.049999999</v>
      </c>
      <c r="I524" s="54">
        <f>SUMIF($B$525:$B$527,"article",I525:I527)</f>
        <v>14542957</v>
      </c>
      <c r="J524" s="54">
        <f>SUMIF($B$525:$B$527,"article",J525:J527)</f>
        <v>1076334.0499999989</v>
      </c>
      <c r="K524" s="55">
        <f t="shared" si="55"/>
        <v>0.93108944275675054</v>
      </c>
    </row>
    <row r="525" spans="1:11" s="52" customFormat="1" ht="27.75" customHeight="1" x14ac:dyDescent="0.3">
      <c r="A525" s="46" t="s">
        <v>23</v>
      </c>
      <c r="B525" s="46" t="s">
        <v>23</v>
      </c>
      <c r="C525" s="47">
        <v>1216115</v>
      </c>
      <c r="D525" s="48">
        <v>1</v>
      </c>
      <c r="E525" s="49" t="s">
        <v>24</v>
      </c>
      <c r="F525" s="50">
        <v>6907809.959999999</v>
      </c>
      <c r="G525" s="50">
        <v>7469806.2000000002</v>
      </c>
      <c r="H525" s="50">
        <v>15229291.049999999</v>
      </c>
      <c r="I525" s="50">
        <v>14542957</v>
      </c>
      <c r="J525" s="50">
        <f>H525-I525</f>
        <v>686334.04999999888</v>
      </c>
      <c r="K525" s="51">
        <f t="shared" si="55"/>
        <v>0.95493328955716561</v>
      </c>
    </row>
    <row r="526" spans="1:11" s="52" customFormat="1" ht="27.75" customHeight="1" x14ac:dyDescent="0.3">
      <c r="A526" s="46" t="s">
        <v>23</v>
      </c>
      <c r="B526" s="46" t="s">
        <v>23</v>
      </c>
      <c r="C526" s="47">
        <v>1216115</v>
      </c>
      <c r="D526" s="48">
        <v>2</v>
      </c>
      <c r="E526" s="49" t="s">
        <v>25</v>
      </c>
      <c r="F526" s="50">
        <v>1186023.06</v>
      </c>
      <c r="G526" s="50">
        <v>1117833</v>
      </c>
      <c r="H526" s="50">
        <v>390000</v>
      </c>
      <c r="I526" s="50">
        <v>0</v>
      </c>
      <c r="J526" s="50">
        <f>H526-I526</f>
        <v>390000</v>
      </c>
      <c r="K526" s="51">
        <f t="shared" si="55"/>
        <v>0</v>
      </c>
    </row>
    <row r="527" spans="1:11" s="52" customFormat="1" ht="27.75" customHeight="1" x14ac:dyDescent="0.3">
      <c r="A527" s="46" t="s">
        <v>23</v>
      </c>
      <c r="B527" s="46" t="s">
        <v>23</v>
      </c>
      <c r="C527" s="47">
        <v>1216115</v>
      </c>
      <c r="D527" s="48">
        <v>7</v>
      </c>
      <c r="E527" s="49" t="s">
        <v>29</v>
      </c>
      <c r="F527" s="50">
        <v>0</v>
      </c>
      <c r="G527" s="50">
        <v>0</v>
      </c>
      <c r="H527" s="50">
        <v>0</v>
      </c>
      <c r="I527" s="50">
        <v>0</v>
      </c>
      <c r="J527" s="50">
        <f>H527-I527</f>
        <v>0</v>
      </c>
      <c r="K527" s="51">
        <f t="shared" si="55"/>
        <v>0</v>
      </c>
    </row>
    <row r="528" spans="1:11" s="15" customFormat="1" ht="27.75" customHeight="1" x14ac:dyDescent="0.3">
      <c r="A528" s="41" t="s">
        <v>21</v>
      </c>
      <c r="B528" s="41" t="s">
        <v>21</v>
      </c>
      <c r="C528" s="41" t="s">
        <v>21</v>
      </c>
      <c r="D528" s="42">
        <v>1216117</v>
      </c>
      <c r="E528" s="53" t="s">
        <v>101</v>
      </c>
      <c r="F528" s="54">
        <v>474999990.25999999</v>
      </c>
      <c r="G528" s="54">
        <v>0</v>
      </c>
      <c r="H528" s="54">
        <f>SUMIF($B$533:$B$535,"article",H529:H531)</f>
        <v>0</v>
      </c>
      <c r="I528" s="54">
        <f>SUMIF($B$533:$B$535,"article",I529:I531)</f>
        <v>0</v>
      </c>
      <c r="J528" s="54">
        <f>SUMIF($B$533:$B$535,"article",J529:J531)</f>
        <v>0</v>
      </c>
      <c r="K528" s="55">
        <f t="shared" si="55"/>
        <v>0</v>
      </c>
    </row>
    <row r="529" spans="1:11" s="52" customFormat="1" ht="27.75" customHeight="1" x14ac:dyDescent="0.3">
      <c r="A529" s="46" t="s">
        <v>23</v>
      </c>
      <c r="B529" s="46" t="s">
        <v>23</v>
      </c>
      <c r="C529" s="47">
        <v>1216117</v>
      </c>
      <c r="D529" s="48">
        <v>1</v>
      </c>
      <c r="E529" s="49" t="s">
        <v>24</v>
      </c>
      <c r="F529" s="50">
        <v>261932507.39999998</v>
      </c>
      <c r="G529" s="50">
        <v>0</v>
      </c>
      <c r="H529" s="50">
        <v>0</v>
      </c>
      <c r="I529" s="50">
        <v>0</v>
      </c>
      <c r="J529" s="50">
        <f>H529-I529</f>
        <v>0</v>
      </c>
      <c r="K529" s="51">
        <f t="shared" si="55"/>
        <v>0</v>
      </c>
    </row>
    <row r="530" spans="1:11" s="52" customFormat="1" ht="27.75" customHeight="1" x14ac:dyDescent="0.3">
      <c r="A530" s="46" t="s">
        <v>23</v>
      </c>
      <c r="B530" s="46" t="s">
        <v>23</v>
      </c>
      <c r="C530" s="47">
        <v>1216117</v>
      </c>
      <c r="D530" s="48">
        <v>2</v>
      </c>
      <c r="E530" s="49" t="s">
        <v>25</v>
      </c>
      <c r="F530" s="50">
        <v>213067482.86000001</v>
      </c>
      <c r="G530" s="50">
        <v>0</v>
      </c>
      <c r="H530" s="50">
        <v>0</v>
      </c>
      <c r="I530" s="50">
        <v>0</v>
      </c>
      <c r="J530" s="50">
        <f>H530-I530</f>
        <v>0</v>
      </c>
      <c r="K530" s="51">
        <f t="shared" si="55"/>
        <v>0</v>
      </c>
    </row>
    <row r="531" spans="1:11" s="52" customFormat="1" ht="27.75" customHeight="1" x14ac:dyDescent="0.3">
      <c r="A531" s="46" t="s">
        <v>23</v>
      </c>
      <c r="B531" s="46" t="s">
        <v>23</v>
      </c>
      <c r="C531" s="47">
        <v>1216117</v>
      </c>
      <c r="D531" s="48">
        <v>7</v>
      </c>
      <c r="E531" s="49" t="s">
        <v>29</v>
      </c>
      <c r="F531" s="50">
        <v>0</v>
      </c>
      <c r="G531" s="50">
        <v>0</v>
      </c>
      <c r="H531" s="50">
        <v>0</v>
      </c>
      <c r="I531" s="50">
        <v>0</v>
      </c>
      <c r="J531" s="50">
        <f>H531-I531</f>
        <v>0</v>
      </c>
      <c r="K531" s="51">
        <f t="shared" si="55"/>
        <v>0</v>
      </c>
    </row>
    <row r="532" spans="1:11" s="15" customFormat="1" ht="27.75" customHeight="1" x14ac:dyDescent="0.3">
      <c r="A532" s="41" t="s">
        <v>21</v>
      </c>
      <c r="B532" s="41" t="s">
        <v>21</v>
      </c>
      <c r="C532" s="41" t="s">
        <v>21</v>
      </c>
      <c r="D532" s="42">
        <v>1216118</v>
      </c>
      <c r="E532" s="53" t="s">
        <v>102</v>
      </c>
      <c r="F532" s="54">
        <v>474999990.25999999</v>
      </c>
      <c r="G532" s="54">
        <v>0</v>
      </c>
      <c r="H532" s="54">
        <f>SUMIF($B$533:$B$535,"article",H533:H535)</f>
        <v>99383508.546999991</v>
      </c>
      <c r="I532" s="54">
        <f>SUMIF($B$533:$B$535,"article",I533:I535)</f>
        <v>93548253.340000004</v>
      </c>
      <c r="J532" s="54">
        <f>SUMIF($B$533:$B$535,"article",J533:J535)</f>
        <v>5835255.2069999948</v>
      </c>
      <c r="K532" s="55">
        <f t="shared" si="55"/>
        <v>0</v>
      </c>
    </row>
    <row r="533" spans="1:11" s="52" customFormat="1" ht="27.75" customHeight="1" x14ac:dyDescent="0.3">
      <c r="A533" s="46" t="s">
        <v>23</v>
      </c>
      <c r="B533" s="46" t="s">
        <v>23</v>
      </c>
      <c r="C533" s="47">
        <v>1216118</v>
      </c>
      <c r="D533" s="48">
        <v>1</v>
      </c>
      <c r="E533" s="49" t="s">
        <v>24</v>
      </c>
      <c r="F533" s="50">
        <v>261932507.39999998</v>
      </c>
      <c r="G533" s="50">
        <v>0</v>
      </c>
      <c r="H533" s="50">
        <v>51464296.240000002</v>
      </c>
      <c r="I533" s="50">
        <v>45629050</v>
      </c>
      <c r="J533" s="50">
        <f>H533-I533</f>
        <v>5835246.2400000021</v>
      </c>
      <c r="K533" s="51">
        <f t="shared" si="55"/>
        <v>0</v>
      </c>
    </row>
    <row r="534" spans="1:11" s="52" customFormat="1" ht="27.75" customHeight="1" x14ac:dyDescent="0.3">
      <c r="A534" s="46" t="s">
        <v>23</v>
      </c>
      <c r="B534" s="46" t="s">
        <v>23</v>
      </c>
      <c r="C534" s="47">
        <v>1216118</v>
      </c>
      <c r="D534" s="48">
        <v>2</v>
      </c>
      <c r="E534" s="49" t="s">
        <v>25</v>
      </c>
      <c r="F534" s="50">
        <v>213067482.86000001</v>
      </c>
      <c r="G534" s="50">
        <v>0</v>
      </c>
      <c r="H534" s="50">
        <v>47919212.306999996</v>
      </c>
      <c r="I534" s="50">
        <v>47919203.340000004</v>
      </c>
      <c r="J534" s="50">
        <f>H534-I534</f>
        <v>8.9669999927282333</v>
      </c>
      <c r="K534" s="51">
        <f t="shared" si="55"/>
        <v>0</v>
      </c>
    </row>
    <row r="535" spans="1:11" s="52" customFormat="1" ht="27.75" customHeight="1" x14ac:dyDescent="0.3">
      <c r="A535" s="46" t="s">
        <v>23</v>
      </c>
      <c r="B535" s="46" t="s">
        <v>23</v>
      </c>
      <c r="C535" s="47">
        <v>1216118</v>
      </c>
      <c r="D535" s="48">
        <v>7</v>
      </c>
      <c r="E535" s="49" t="s">
        <v>29</v>
      </c>
      <c r="F535" s="50">
        <v>0</v>
      </c>
      <c r="G535" s="50">
        <v>0</v>
      </c>
      <c r="H535" s="50">
        <v>0</v>
      </c>
      <c r="I535" s="50">
        <v>0</v>
      </c>
      <c r="J535" s="50">
        <f>H535-I535</f>
        <v>0</v>
      </c>
      <c r="K535" s="51">
        <f t="shared" si="55"/>
        <v>0</v>
      </c>
    </row>
    <row r="536" spans="1:11" s="15" customFormat="1" ht="27.75" customHeight="1" x14ac:dyDescent="0.3">
      <c r="A536" s="30" t="s">
        <v>16</v>
      </c>
      <c r="B536" s="30" t="s">
        <v>16</v>
      </c>
      <c r="C536" s="30" t="s">
        <v>16</v>
      </c>
      <c r="D536" s="58">
        <v>1217</v>
      </c>
      <c r="E536" s="59" t="s">
        <v>103</v>
      </c>
      <c r="F536" s="60">
        <v>479464985.04999995</v>
      </c>
      <c r="G536" s="60">
        <v>926302115.28550005</v>
      </c>
      <c r="H536" s="60">
        <f>SUMIF($B$537:$B$561,"chap",H537:H561)</f>
        <v>1861739766.6954999</v>
      </c>
      <c r="I536" s="60">
        <f>SUMIF($B$537:$B$561,"chap",I537:I561)</f>
        <v>1852974793.9100001</v>
      </c>
      <c r="J536" s="60">
        <f>SUMIF($B$537:$B$561,"chap",J537:J561)</f>
        <v>8764972.7854998894</v>
      </c>
      <c r="K536" s="61">
        <f t="shared" si="55"/>
        <v>0.99529205265832765</v>
      </c>
    </row>
    <row r="537" spans="1:11" s="40" customFormat="1" ht="27.75" customHeight="1" x14ac:dyDescent="0.3">
      <c r="A537" s="35" t="s">
        <v>19</v>
      </c>
      <c r="B537" s="35" t="s">
        <v>19</v>
      </c>
      <c r="C537" s="35" t="s">
        <v>19</v>
      </c>
      <c r="D537" s="36">
        <v>12171</v>
      </c>
      <c r="E537" s="37" t="s">
        <v>20</v>
      </c>
      <c r="F537" s="38">
        <v>479464985.04999995</v>
      </c>
      <c r="G537" s="38">
        <v>926302115.28550005</v>
      </c>
      <c r="H537" s="38">
        <f>SUMIF($B$537:$B$561,"section",H537:H561)</f>
        <v>1861739766.6954999</v>
      </c>
      <c r="I537" s="38">
        <f>SUMIF($B$537:$B$561,"section",I537:I561)</f>
        <v>1852974793.9100001</v>
      </c>
      <c r="J537" s="38">
        <f>SUMIF($B$537:$B$561,"section",J537:J561)</f>
        <v>8764972.7854998894</v>
      </c>
      <c r="K537" s="39">
        <f t="shared" si="55"/>
        <v>0.99529205265832765</v>
      </c>
    </row>
    <row r="538" spans="1:11" s="15" customFormat="1" ht="27.75" customHeight="1" x14ac:dyDescent="0.3">
      <c r="A538" s="41" t="s">
        <v>21</v>
      </c>
      <c r="B538" s="41" t="s">
        <v>21</v>
      </c>
      <c r="C538" s="41" t="s">
        <v>21</v>
      </c>
      <c r="D538" s="42">
        <v>1217111</v>
      </c>
      <c r="E538" s="53" t="s">
        <v>22</v>
      </c>
      <c r="F538" s="54">
        <v>142351211.01000002</v>
      </c>
      <c r="G538" s="54">
        <v>95610774.540000021</v>
      </c>
      <c r="H538" s="54">
        <f>SUMIF($B$539:$B$545,"article",H539:H545)</f>
        <v>126709591.75249998</v>
      </c>
      <c r="I538" s="54">
        <f>SUMIF($B$539:$B$545,"article",I539:I545)</f>
        <v>125883804.58</v>
      </c>
      <c r="J538" s="54">
        <f>SUMIF($B$539:$B$545,"article",J539:J545)</f>
        <v>825787.17249999661</v>
      </c>
      <c r="K538" s="55">
        <f t="shared" si="55"/>
        <v>0.99348283613672295</v>
      </c>
    </row>
    <row r="539" spans="1:11" s="52" customFormat="1" ht="27.75" customHeight="1" x14ac:dyDescent="0.3">
      <c r="A539" s="46" t="s">
        <v>23</v>
      </c>
      <c r="B539" s="46" t="s">
        <v>23</v>
      </c>
      <c r="C539" s="47">
        <v>1217111</v>
      </c>
      <c r="D539" s="48">
        <v>1</v>
      </c>
      <c r="E539" s="49" t="s">
        <v>24</v>
      </c>
      <c r="F539" s="50">
        <v>77826100</v>
      </c>
      <c r="G539" s="50">
        <v>48325438.785000026</v>
      </c>
      <c r="H539" s="50">
        <v>111023038.92999999</v>
      </c>
      <c r="I539" s="50">
        <v>110871208.27</v>
      </c>
      <c r="J539" s="50">
        <f t="shared" ref="J539:J545" si="57">H539-I539</f>
        <v>151830.65999999642</v>
      </c>
      <c r="K539" s="51">
        <f t="shared" si="55"/>
        <v>0.99863244006412288</v>
      </c>
    </row>
    <row r="540" spans="1:11" s="52" customFormat="1" ht="27.75" customHeight="1" x14ac:dyDescent="0.3">
      <c r="A540" s="46" t="s">
        <v>23</v>
      </c>
      <c r="B540" s="46" t="s">
        <v>23</v>
      </c>
      <c r="C540" s="47">
        <v>1217111</v>
      </c>
      <c r="D540" s="48">
        <v>2</v>
      </c>
      <c r="E540" s="49" t="s">
        <v>25</v>
      </c>
      <c r="F540" s="50">
        <v>14999007</v>
      </c>
      <c r="G540" s="50">
        <v>11802258.505000001</v>
      </c>
      <c r="H540" s="50">
        <v>10675408.856999999</v>
      </c>
      <c r="I540" s="50">
        <v>10094535.309999999</v>
      </c>
      <c r="J540" s="50">
        <f t="shared" si="57"/>
        <v>580873.54700000025</v>
      </c>
      <c r="K540" s="51">
        <f t="shared" si="55"/>
        <v>0.94558770022010785</v>
      </c>
    </row>
    <row r="541" spans="1:11" s="52" customFormat="1" ht="27.75" customHeight="1" x14ac:dyDescent="0.3">
      <c r="A541" s="46" t="s">
        <v>23</v>
      </c>
      <c r="B541" s="46" t="s">
        <v>23</v>
      </c>
      <c r="C541" s="47">
        <v>1217111</v>
      </c>
      <c r="D541" s="48">
        <v>3</v>
      </c>
      <c r="E541" s="49" t="s">
        <v>26</v>
      </c>
      <c r="F541" s="50">
        <v>4993572</v>
      </c>
      <c r="G541" s="50">
        <v>15598589.25</v>
      </c>
      <c r="H541" s="50">
        <v>791104.96549999993</v>
      </c>
      <c r="I541" s="50">
        <v>403161</v>
      </c>
      <c r="J541" s="50">
        <f t="shared" si="57"/>
        <v>387943.96549999993</v>
      </c>
      <c r="K541" s="51">
        <f t="shared" si="55"/>
        <v>0.50961758247237299</v>
      </c>
    </row>
    <row r="542" spans="1:11" s="52" customFormat="1" ht="27.75" customHeight="1" x14ac:dyDescent="0.3">
      <c r="A542" s="46" t="s">
        <v>23</v>
      </c>
      <c r="B542" s="46" t="s">
        <v>23</v>
      </c>
      <c r="C542" s="47">
        <v>1217111</v>
      </c>
      <c r="D542" s="48">
        <v>4</v>
      </c>
      <c r="E542" s="49" t="s">
        <v>27</v>
      </c>
      <c r="F542" s="50">
        <v>0</v>
      </c>
      <c r="G542" s="50">
        <v>0</v>
      </c>
      <c r="H542" s="50">
        <v>0</v>
      </c>
      <c r="I542" s="50">
        <v>0</v>
      </c>
      <c r="J542" s="50">
        <f t="shared" si="57"/>
        <v>0</v>
      </c>
      <c r="K542" s="51">
        <f t="shared" si="55"/>
        <v>0</v>
      </c>
    </row>
    <row r="543" spans="1:11" s="52" customFormat="1" ht="27.75" customHeight="1" x14ac:dyDescent="0.3">
      <c r="A543" s="46" t="s">
        <v>23</v>
      </c>
      <c r="B543" s="46" t="s">
        <v>23</v>
      </c>
      <c r="C543" s="47">
        <v>1217111</v>
      </c>
      <c r="D543" s="48">
        <v>5</v>
      </c>
      <c r="E543" s="49" t="s">
        <v>28</v>
      </c>
      <c r="F543" s="50">
        <v>0</v>
      </c>
      <c r="G543" s="50">
        <v>0</v>
      </c>
      <c r="H543" s="50">
        <v>0</v>
      </c>
      <c r="I543" s="50">
        <v>0</v>
      </c>
      <c r="J543" s="50">
        <f t="shared" si="57"/>
        <v>0</v>
      </c>
      <c r="K543" s="51">
        <f t="shared" si="55"/>
        <v>0</v>
      </c>
    </row>
    <row r="544" spans="1:11" s="52" customFormat="1" ht="27.75" customHeight="1" x14ac:dyDescent="0.3">
      <c r="A544" s="46" t="s">
        <v>23</v>
      </c>
      <c r="B544" s="46" t="s">
        <v>23</v>
      </c>
      <c r="C544" s="47">
        <v>1217111</v>
      </c>
      <c r="D544" s="48">
        <v>7</v>
      </c>
      <c r="E544" s="49" t="s">
        <v>29</v>
      </c>
      <c r="F544" s="50">
        <v>35032531.960000001</v>
      </c>
      <c r="G544" s="50">
        <v>13473500</v>
      </c>
      <c r="H544" s="50">
        <v>4220039</v>
      </c>
      <c r="I544" s="50">
        <v>4514900</v>
      </c>
      <c r="J544" s="50">
        <f t="shared" si="57"/>
        <v>-294861</v>
      </c>
      <c r="K544" s="51">
        <f t="shared" si="55"/>
        <v>1.0698716291484509</v>
      </c>
    </row>
    <row r="545" spans="1:11" s="52" customFormat="1" ht="27.75" customHeight="1" x14ac:dyDescent="0.3">
      <c r="A545" s="46" t="s">
        <v>23</v>
      </c>
      <c r="B545" s="46" t="s">
        <v>23</v>
      </c>
      <c r="C545" s="47">
        <v>1217111</v>
      </c>
      <c r="D545" s="48">
        <v>9</v>
      </c>
      <c r="E545" s="49" t="s">
        <v>30</v>
      </c>
      <c r="F545" s="50">
        <v>9500000.0500000007</v>
      </c>
      <c r="G545" s="50">
        <v>6410988</v>
      </c>
      <c r="H545" s="50">
        <v>0</v>
      </c>
      <c r="I545" s="50">
        <v>0</v>
      </c>
      <c r="J545" s="50">
        <f t="shared" si="57"/>
        <v>0</v>
      </c>
      <c r="K545" s="51" t="e">
        <f t="shared" si="55"/>
        <v>#DIV/0!</v>
      </c>
    </row>
    <row r="546" spans="1:11" s="15" customFormat="1" ht="27.75" customHeight="1" x14ac:dyDescent="0.3">
      <c r="A546" s="41" t="s">
        <v>21</v>
      </c>
      <c r="B546" s="41" t="s">
        <v>21</v>
      </c>
      <c r="C546" s="41" t="s">
        <v>21</v>
      </c>
      <c r="D546" s="42">
        <v>1217112</v>
      </c>
      <c r="E546" s="53" t="s">
        <v>31</v>
      </c>
      <c r="F546" s="54">
        <v>337113774.03999996</v>
      </c>
      <c r="G546" s="54">
        <v>430691340.74550003</v>
      </c>
      <c r="H546" s="54">
        <f>SUMIF($B$547:$B$553,"article",H547:H553)</f>
        <v>513328284.20450002</v>
      </c>
      <c r="I546" s="54">
        <f>SUMIF($B$547:$B$553,"article",I547:I553)</f>
        <v>506810405.66999996</v>
      </c>
      <c r="J546" s="54">
        <f>SUMIF($B$547:$B$553,"article",J547:J553)</f>
        <v>6517878.5345000327</v>
      </c>
      <c r="K546" s="55">
        <f t="shared" si="55"/>
        <v>0.98730270913358931</v>
      </c>
    </row>
    <row r="547" spans="1:11" s="52" customFormat="1" ht="27.75" customHeight="1" x14ac:dyDescent="0.3">
      <c r="A547" s="46" t="s">
        <v>23</v>
      </c>
      <c r="B547" s="46" t="s">
        <v>23</v>
      </c>
      <c r="C547" s="47">
        <v>1217112</v>
      </c>
      <c r="D547" s="48">
        <v>1</v>
      </c>
      <c r="E547" s="49" t="s">
        <v>24</v>
      </c>
      <c r="F547" s="50">
        <v>112606155.95999998</v>
      </c>
      <c r="G547" s="50">
        <v>155568233.37550002</v>
      </c>
      <c r="H547" s="50">
        <v>256015146.89000002</v>
      </c>
      <c r="I547" s="50">
        <v>249823993.38</v>
      </c>
      <c r="J547" s="50">
        <f t="shared" ref="J547:J553" si="58">H547-I547</f>
        <v>6191153.5100000203</v>
      </c>
      <c r="K547" s="51">
        <f t="shared" si="55"/>
        <v>0.97581723743611104</v>
      </c>
    </row>
    <row r="548" spans="1:11" s="52" customFormat="1" ht="27.75" customHeight="1" x14ac:dyDescent="0.3">
      <c r="A548" s="46" t="s">
        <v>23</v>
      </c>
      <c r="B548" s="46" t="s">
        <v>23</v>
      </c>
      <c r="C548" s="47">
        <v>1217112</v>
      </c>
      <c r="D548" s="48">
        <v>2</v>
      </c>
      <c r="E548" s="49" t="s">
        <v>25</v>
      </c>
      <c r="F548" s="50">
        <v>10332772</v>
      </c>
      <c r="G548" s="50">
        <v>14410359.789999999</v>
      </c>
      <c r="H548" s="50">
        <v>8848435.4164999984</v>
      </c>
      <c r="I548" s="50">
        <v>8259997.4800000004</v>
      </c>
      <c r="J548" s="50">
        <f t="shared" si="58"/>
        <v>588437.93649999797</v>
      </c>
      <c r="K548" s="51">
        <f t="shared" si="55"/>
        <v>0.93349808086944763</v>
      </c>
    </row>
    <row r="549" spans="1:11" s="52" customFormat="1" ht="27.75" customHeight="1" x14ac:dyDescent="0.3">
      <c r="A549" s="46" t="s">
        <v>23</v>
      </c>
      <c r="B549" s="46" t="s">
        <v>23</v>
      </c>
      <c r="C549" s="47">
        <v>1217112</v>
      </c>
      <c r="D549" s="48">
        <v>3</v>
      </c>
      <c r="E549" s="49" t="s">
        <v>26</v>
      </c>
      <c r="F549" s="50">
        <v>11953368</v>
      </c>
      <c r="G549" s="50">
        <v>57171165.830000006</v>
      </c>
      <c r="H549" s="50">
        <v>60345864.203499995</v>
      </c>
      <c r="I549" s="50">
        <v>75669070.040000007</v>
      </c>
      <c r="J549" s="50">
        <f t="shared" si="58"/>
        <v>-15323205.836500011</v>
      </c>
      <c r="K549" s="51">
        <f t="shared" si="55"/>
        <v>1.2539230490564635</v>
      </c>
    </row>
    <row r="550" spans="1:11" s="52" customFormat="1" ht="27.75" customHeight="1" x14ac:dyDescent="0.3">
      <c r="A550" s="46" t="s">
        <v>23</v>
      </c>
      <c r="B550" s="46" t="s">
        <v>23</v>
      </c>
      <c r="C550" s="47">
        <v>1217112</v>
      </c>
      <c r="D550" s="48">
        <v>4</v>
      </c>
      <c r="E550" s="49" t="s">
        <v>27</v>
      </c>
      <c r="F550" s="50">
        <v>25421983.999999996</v>
      </c>
      <c r="G550" s="50">
        <v>32410272.500000004</v>
      </c>
      <c r="H550" s="50">
        <v>2018406.6880000003</v>
      </c>
      <c r="I550" s="50">
        <v>2018300</v>
      </c>
      <c r="J550" s="50">
        <f t="shared" si="58"/>
        <v>106.68800000031479</v>
      </c>
      <c r="K550" s="51">
        <f t="shared" si="55"/>
        <v>0.99994714246606764</v>
      </c>
    </row>
    <row r="551" spans="1:11" s="52" customFormat="1" ht="27.75" customHeight="1" x14ac:dyDescent="0.3">
      <c r="A551" s="46" t="s">
        <v>23</v>
      </c>
      <c r="B551" s="46" t="s">
        <v>23</v>
      </c>
      <c r="C551" s="47">
        <v>1217112</v>
      </c>
      <c r="D551" s="48">
        <v>5</v>
      </c>
      <c r="E551" s="49" t="s">
        <v>28</v>
      </c>
      <c r="F551" s="50">
        <v>858538</v>
      </c>
      <c r="G551" s="50">
        <v>104412</v>
      </c>
      <c r="H551" s="50">
        <v>0</v>
      </c>
      <c r="I551" s="50">
        <v>0</v>
      </c>
      <c r="J551" s="50">
        <f t="shared" si="58"/>
        <v>0</v>
      </c>
      <c r="K551" s="51" t="e">
        <f t="shared" si="55"/>
        <v>#DIV/0!</v>
      </c>
    </row>
    <row r="552" spans="1:11" s="52" customFormat="1" ht="27.75" customHeight="1" x14ac:dyDescent="0.3">
      <c r="A552" s="46" t="s">
        <v>23</v>
      </c>
      <c r="B552" s="46" t="s">
        <v>23</v>
      </c>
      <c r="C552" s="47">
        <v>1217112</v>
      </c>
      <c r="D552" s="48">
        <v>7</v>
      </c>
      <c r="E552" s="49" t="s">
        <v>29</v>
      </c>
      <c r="F552" s="50">
        <v>9967468.0800000001</v>
      </c>
      <c r="G552" s="50">
        <v>8328000</v>
      </c>
      <c r="H552" s="50">
        <v>6259166</v>
      </c>
      <c r="I552" s="50">
        <v>5964000</v>
      </c>
      <c r="J552" s="50">
        <f t="shared" si="58"/>
        <v>295166</v>
      </c>
      <c r="K552" s="51">
        <f t="shared" si="55"/>
        <v>0.95284259915777914</v>
      </c>
    </row>
    <row r="553" spans="1:11" s="52" customFormat="1" ht="27.75" customHeight="1" x14ac:dyDescent="0.3">
      <c r="A553" s="46" t="s">
        <v>23</v>
      </c>
      <c r="B553" s="46" t="s">
        <v>23</v>
      </c>
      <c r="C553" s="47">
        <v>1217112</v>
      </c>
      <c r="D553" s="48">
        <v>9</v>
      </c>
      <c r="E553" s="49" t="s">
        <v>30</v>
      </c>
      <c r="F553" s="50">
        <v>165973488</v>
      </c>
      <c r="G553" s="50">
        <v>162698897.25</v>
      </c>
      <c r="H553" s="50">
        <v>179841265.00650001</v>
      </c>
      <c r="I553" s="50">
        <v>165075044.76999998</v>
      </c>
      <c r="J553" s="50">
        <f t="shared" si="58"/>
        <v>14766220.236500025</v>
      </c>
      <c r="K553" s="51">
        <f t="shared" si="55"/>
        <v>0.91789303619518947</v>
      </c>
    </row>
    <row r="554" spans="1:11" s="15" customFormat="1" ht="27.75" customHeight="1" x14ac:dyDescent="0.3">
      <c r="A554" s="41" t="s">
        <v>21</v>
      </c>
      <c r="B554" s="41" t="s">
        <v>21</v>
      </c>
      <c r="C554" s="41" t="s">
        <v>21</v>
      </c>
      <c r="D554" s="42">
        <v>1217113</v>
      </c>
      <c r="E554" s="53" t="s">
        <v>104</v>
      </c>
      <c r="F554" s="54">
        <v>0</v>
      </c>
      <c r="G554" s="54">
        <v>400000000</v>
      </c>
      <c r="H554" s="54">
        <f>SUMIF($B$555:$B$561,"article",H555:H561)</f>
        <v>1221701890.7384999</v>
      </c>
      <c r="I554" s="54">
        <f>SUMIF($B$555:$B$561,"article",I555:I561)</f>
        <v>1220280583.6600001</v>
      </c>
      <c r="J554" s="54">
        <f>SUMIF($B$555:$B$561,"article",J555:J561)</f>
        <v>1421307.0784998611</v>
      </c>
      <c r="K554" s="55">
        <f t="shared" si="55"/>
        <v>0.99883661710825333</v>
      </c>
    </row>
    <row r="555" spans="1:11" s="52" customFormat="1" ht="27.75" customHeight="1" x14ac:dyDescent="0.3">
      <c r="A555" s="46" t="s">
        <v>23</v>
      </c>
      <c r="B555" s="46" t="s">
        <v>23</v>
      </c>
      <c r="C555" s="47">
        <v>1217113</v>
      </c>
      <c r="D555" s="48">
        <v>1</v>
      </c>
      <c r="E555" s="49" t="s">
        <v>24</v>
      </c>
      <c r="F555" s="50">
        <v>0</v>
      </c>
      <c r="G555" s="50">
        <v>140000000</v>
      </c>
      <c r="H555" s="50">
        <v>864705228.06999993</v>
      </c>
      <c r="I555" s="50">
        <v>864426540.21000004</v>
      </c>
      <c r="J555" s="50">
        <f t="shared" ref="J555:J561" si="59">H555-I555</f>
        <v>278687.8599998951</v>
      </c>
      <c r="K555" s="51">
        <f t="shared" si="55"/>
        <v>0.99967770767314323</v>
      </c>
    </row>
    <row r="556" spans="1:11" s="52" customFormat="1" ht="27.75" customHeight="1" x14ac:dyDescent="0.3">
      <c r="A556" s="46" t="s">
        <v>23</v>
      </c>
      <c r="B556" s="46" t="s">
        <v>23</v>
      </c>
      <c r="C556" s="47">
        <v>1217113</v>
      </c>
      <c r="D556" s="48">
        <v>2</v>
      </c>
      <c r="E556" s="49" t="s">
        <v>25</v>
      </c>
      <c r="F556" s="50">
        <v>0</v>
      </c>
      <c r="G556" s="50">
        <v>20000000</v>
      </c>
      <c r="H556" s="50">
        <v>8720723.2629999984</v>
      </c>
      <c r="I556" s="50">
        <v>9703542.9399999995</v>
      </c>
      <c r="J556" s="50">
        <f t="shared" si="59"/>
        <v>-982819.67700000107</v>
      </c>
      <c r="K556" s="51">
        <f t="shared" si="55"/>
        <v>1.1126993309339235</v>
      </c>
    </row>
    <row r="557" spans="1:11" s="52" customFormat="1" ht="27.75" customHeight="1" x14ac:dyDescent="0.3">
      <c r="A557" s="46" t="s">
        <v>23</v>
      </c>
      <c r="B557" s="46" t="s">
        <v>23</v>
      </c>
      <c r="C557" s="47">
        <v>1217113</v>
      </c>
      <c r="D557" s="48">
        <v>3</v>
      </c>
      <c r="E557" s="49" t="s">
        <v>26</v>
      </c>
      <c r="F557" s="50">
        <v>0</v>
      </c>
      <c r="G557" s="50">
        <v>30000000</v>
      </c>
      <c r="H557" s="50">
        <v>78373873.960500002</v>
      </c>
      <c r="I557" s="50">
        <v>79852781.620000005</v>
      </c>
      <c r="J557" s="50">
        <f t="shared" si="59"/>
        <v>-1478907.6595000029</v>
      </c>
      <c r="K557" s="51">
        <f t="shared" si="55"/>
        <v>1.0188699063191053</v>
      </c>
    </row>
    <row r="558" spans="1:11" s="52" customFormat="1" ht="27.75" customHeight="1" x14ac:dyDescent="0.3">
      <c r="A558" s="46" t="s">
        <v>23</v>
      </c>
      <c r="B558" s="46" t="s">
        <v>23</v>
      </c>
      <c r="C558" s="47">
        <v>1217113</v>
      </c>
      <c r="D558" s="48">
        <v>4</v>
      </c>
      <c r="E558" s="49" t="s">
        <v>27</v>
      </c>
      <c r="F558" s="50">
        <v>0</v>
      </c>
      <c r="G558" s="50">
        <v>30000000</v>
      </c>
      <c r="H558" s="50">
        <v>14853826.289999999</v>
      </c>
      <c r="I558" s="50">
        <v>14659662.890000001</v>
      </c>
      <c r="J558" s="50">
        <f t="shared" si="59"/>
        <v>194163.39999999851</v>
      </c>
      <c r="K558" s="51">
        <f t="shared" si="55"/>
        <v>0.98692839163396473</v>
      </c>
    </row>
    <row r="559" spans="1:11" s="52" customFormat="1" ht="27.75" customHeight="1" x14ac:dyDescent="0.3">
      <c r="A559" s="46" t="s">
        <v>23</v>
      </c>
      <c r="B559" s="46" t="s">
        <v>23</v>
      </c>
      <c r="C559" s="47">
        <v>1217113</v>
      </c>
      <c r="D559" s="48">
        <v>5</v>
      </c>
      <c r="E559" s="49" t="s">
        <v>28</v>
      </c>
      <c r="F559" s="50">
        <v>0</v>
      </c>
      <c r="G559" s="50">
        <v>0</v>
      </c>
      <c r="H559" s="50">
        <v>0</v>
      </c>
      <c r="I559" s="50">
        <v>0</v>
      </c>
      <c r="J559" s="50">
        <f t="shared" si="59"/>
        <v>0</v>
      </c>
      <c r="K559" s="51">
        <f t="shared" si="55"/>
        <v>0</v>
      </c>
    </row>
    <row r="560" spans="1:11" s="52" customFormat="1" ht="27.75" customHeight="1" x14ac:dyDescent="0.3">
      <c r="A560" s="46" t="s">
        <v>23</v>
      </c>
      <c r="B560" s="46" t="s">
        <v>23</v>
      </c>
      <c r="C560" s="47">
        <v>1217113</v>
      </c>
      <c r="D560" s="48">
        <v>7</v>
      </c>
      <c r="E560" s="49" t="s">
        <v>29</v>
      </c>
      <c r="F560" s="50">
        <v>0</v>
      </c>
      <c r="G560" s="50">
        <v>0</v>
      </c>
      <c r="H560" s="50">
        <v>0</v>
      </c>
      <c r="I560" s="50">
        <v>0</v>
      </c>
      <c r="J560" s="50">
        <f t="shared" si="59"/>
        <v>0</v>
      </c>
      <c r="K560" s="51">
        <f t="shared" si="55"/>
        <v>0</v>
      </c>
    </row>
    <row r="561" spans="1:11" s="52" customFormat="1" ht="27.75" customHeight="1" x14ac:dyDescent="0.3">
      <c r="A561" s="46" t="s">
        <v>23</v>
      </c>
      <c r="B561" s="46" t="s">
        <v>23</v>
      </c>
      <c r="C561" s="47">
        <v>1217113</v>
      </c>
      <c r="D561" s="48">
        <v>9</v>
      </c>
      <c r="E561" s="49" t="s">
        <v>30</v>
      </c>
      <c r="F561" s="50">
        <v>0</v>
      </c>
      <c r="G561" s="50">
        <v>180000000</v>
      </c>
      <c r="H561" s="50">
        <v>255048239.15499997</v>
      </c>
      <c r="I561" s="50">
        <v>251638056</v>
      </c>
      <c r="J561" s="50">
        <f t="shared" si="59"/>
        <v>3410183.1549999714</v>
      </c>
      <c r="K561" s="51">
        <f t="shared" si="55"/>
        <v>0.98662926211018653</v>
      </c>
    </row>
    <row r="562" spans="1:11" s="15" customFormat="1" ht="27.75" customHeight="1" x14ac:dyDescent="0.3">
      <c r="A562" s="25" t="s">
        <v>14</v>
      </c>
      <c r="B562" s="25" t="s">
        <v>14</v>
      </c>
      <c r="C562" s="25" t="s">
        <v>14</v>
      </c>
      <c r="D562" s="67">
        <v>13</v>
      </c>
      <c r="E562" s="68" t="s">
        <v>105</v>
      </c>
      <c r="F562" s="69">
        <v>19602453349.912899</v>
      </c>
      <c r="G562" s="69">
        <v>21198297757.148792</v>
      </c>
      <c r="H562" s="69">
        <f>SUMIF($B$563:$B$709,"MIN",H563:H709)</f>
        <v>38886698131.615898</v>
      </c>
      <c r="I562" s="69">
        <f>SUMIF($B$563:$B$709,"MIN",I563:I709)</f>
        <v>36244078592.889999</v>
      </c>
      <c r="J562" s="69">
        <f>SUMIF($B$563:$B$709,"MIN",J563:J709)</f>
        <v>2642619538.7259016</v>
      </c>
      <c r="K562" s="70">
        <f t="shared" si="55"/>
        <v>0.93204309787933937</v>
      </c>
    </row>
    <row r="563" spans="1:11" s="15" customFormat="1" ht="27.75" customHeight="1" x14ac:dyDescent="0.3">
      <c r="A563" s="30" t="s">
        <v>16</v>
      </c>
      <c r="B563" s="30" t="s">
        <v>16</v>
      </c>
      <c r="C563" s="30" t="s">
        <v>16</v>
      </c>
      <c r="D563" s="58">
        <v>1311</v>
      </c>
      <c r="E563" s="59" t="s">
        <v>106</v>
      </c>
      <c r="F563" s="60">
        <v>12558217123.860001</v>
      </c>
      <c r="G563" s="60">
        <v>13962338655.238792</v>
      </c>
      <c r="H563" s="60">
        <f>SUMIF($B$564:$B$600,"chap",H564:H600)</f>
        <v>26251933072.214996</v>
      </c>
      <c r="I563" s="60">
        <f>SUMIF($B$564:$B$600,"chap",I564:I600)</f>
        <v>25778720921.220001</v>
      </c>
      <c r="J563" s="60">
        <f>SUMIF($B$564:$B$600,"chap",J564:J600)</f>
        <v>473212150.99500036</v>
      </c>
      <c r="K563" s="61">
        <f t="shared" si="55"/>
        <v>0.98197419787360951</v>
      </c>
    </row>
    <row r="564" spans="1:11" s="40" customFormat="1" ht="27.75" customHeight="1" x14ac:dyDescent="0.3">
      <c r="A564" s="35" t="s">
        <v>19</v>
      </c>
      <c r="B564" s="35" t="s">
        <v>19</v>
      </c>
      <c r="C564" s="35" t="s">
        <v>19</v>
      </c>
      <c r="D564" s="36">
        <v>13111</v>
      </c>
      <c r="E564" s="37" t="s">
        <v>20</v>
      </c>
      <c r="F564" s="38">
        <v>12558217123.860001</v>
      </c>
      <c r="G564" s="38">
        <v>13962338655.238792</v>
      </c>
      <c r="H564" s="38">
        <f>SUMIF($B$565:$B$600,"section",H565:H600)</f>
        <v>26251933072.214996</v>
      </c>
      <c r="I564" s="38">
        <f>SUMIF($B$565:$B$600,"section",I565:I600)</f>
        <v>25778720921.220001</v>
      </c>
      <c r="J564" s="38">
        <f>SUMIF($B$565:$B$600,"section",J565:J600)</f>
        <v>473212150.99500036</v>
      </c>
      <c r="K564" s="39">
        <f t="shared" si="55"/>
        <v>0.98197419787360951</v>
      </c>
    </row>
    <row r="565" spans="1:11" s="15" customFormat="1" ht="27.75" customHeight="1" x14ac:dyDescent="0.3">
      <c r="A565" s="41" t="s">
        <v>21</v>
      </c>
      <c r="B565" s="41" t="s">
        <v>21</v>
      </c>
      <c r="C565" s="41" t="s">
        <v>21</v>
      </c>
      <c r="D565" s="42">
        <v>1311111</v>
      </c>
      <c r="E565" s="53" t="s">
        <v>22</v>
      </c>
      <c r="F565" s="54">
        <v>205099999.75999999</v>
      </c>
      <c r="G565" s="54">
        <v>217149165.648</v>
      </c>
      <c r="H565" s="54">
        <f>SUMIF($B$566:$B$572,"article",H566:H572)</f>
        <v>366388090.08450007</v>
      </c>
      <c r="I565" s="54">
        <f>SUMIF($B$566:$B$572,"article",I566:I572)</f>
        <v>418729114.77000004</v>
      </c>
      <c r="J565" s="54">
        <f>SUMIF($B$566:$B$572,"article",J566:J572)</f>
        <v>-52341024.685499921</v>
      </c>
      <c r="K565" s="55">
        <f t="shared" si="55"/>
        <v>1.1428567852012563</v>
      </c>
    </row>
    <row r="566" spans="1:11" s="52" customFormat="1" ht="27.75" customHeight="1" x14ac:dyDescent="0.3">
      <c r="A566" s="46" t="s">
        <v>23</v>
      </c>
      <c r="B566" s="46" t="s">
        <v>23</v>
      </c>
      <c r="C566" s="47">
        <v>1311111</v>
      </c>
      <c r="D566" s="48">
        <v>1</v>
      </c>
      <c r="E566" s="49" t="s">
        <v>24</v>
      </c>
      <c r="F566" s="50">
        <v>130000000.88000001</v>
      </c>
      <c r="G566" s="50">
        <v>159297995.148</v>
      </c>
      <c r="H566" s="50">
        <v>292745249.35000008</v>
      </c>
      <c r="I566" s="50">
        <v>338080542.12</v>
      </c>
      <c r="J566" s="50">
        <f t="shared" ref="J566:J572" si="60">H566-I566</f>
        <v>-45335292.769999921</v>
      </c>
      <c r="K566" s="51">
        <f t="shared" si="55"/>
        <v>1.1548626079181834</v>
      </c>
    </row>
    <row r="567" spans="1:11" s="52" customFormat="1" ht="27.75" customHeight="1" x14ac:dyDescent="0.3">
      <c r="A567" s="46" t="s">
        <v>23</v>
      </c>
      <c r="B567" s="46" t="s">
        <v>23</v>
      </c>
      <c r="C567" s="47">
        <v>1311111</v>
      </c>
      <c r="D567" s="48">
        <v>2</v>
      </c>
      <c r="E567" s="49" t="s">
        <v>25</v>
      </c>
      <c r="F567" s="50">
        <v>19999999.5</v>
      </c>
      <c r="G567" s="50">
        <v>43636849.5</v>
      </c>
      <c r="H567" s="50">
        <v>20650377.031499997</v>
      </c>
      <c r="I567" s="50">
        <v>19537071.91</v>
      </c>
      <c r="J567" s="50">
        <f t="shared" si="60"/>
        <v>1113305.1214999966</v>
      </c>
      <c r="K567" s="51">
        <f t="shared" si="55"/>
        <v>0.9460879033926709</v>
      </c>
    </row>
    <row r="568" spans="1:11" s="52" customFormat="1" ht="27.75" customHeight="1" x14ac:dyDescent="0.3">
      <c r="A568" s="46" t="s">
        <v>23</v>
      </c>
      <c r="B568" s="46" t="s">
        <v>23</v>
      </c>
      <c r="C568" s="47">
        <v>1311111</v>
      </c>
      <c r="D568" s="48">
        <v>3</v>
      </c>
      <c r="E568" s="49" t="s">
        <v>26</v>
      </c>
      <c r="F568" s="50">
        <v>10000000</v>
      </c>
      <c r="G568" s="50">
        <v>5198821</v>
      </c>
      <c r="H568" s="50">
        <v>46031943.402999997</v>
      </c>
      <c r="I568" s="50">
        <v>46589793.039999999</v>
      </c>
      <c r="J568" s="50">
        <f t="shared" si="60"/>
        <v>-557849.63700000197</v>
      </c>
      <c r="K568" s="51">
        <f t="shared" si="55"/>
        <v>1.0121187504971525</v>
      </c>
    </row>
    <row r="569" spans="1:11" s="52" customFormat="1" ht="27.75" customHeight="1" x14ac:dyDescent="0.3">
      <c r="A569" s="46" t="s">
        <v>23</v>
      </c>
      <c r="B569" s="46" t="s">
        <v>23</v>
      </c>
      <c r="C569" s="47">
        <v>1311111</v>
      </c>
      <c r="D569" s="48">
        <v>4</v>
      </c>
      <c r="E569" s="49" t="s">
        <v>27</v>
      </c>
      <c r="F569" s="50">
        <v>100000</v>
      </c>
      <c r="G569" s="50">
        <v>0</v>
      </c>
      <c r="H569" s="50">
        <v>6960520.5</v>
      </c>
      <c r="I569" s="50">
        <v>14521707.699999999</v>
      </c>
      <c r="J569" s="50">
        <f t="shared" si="60"/>
        <v>-7561187.1999999993</v>
      </c>
      <c r="K569" s="51">
        <f t="shared" si="55"/>
        <v>0</v>
      </c>
    </row>
    <row r="570" spans="1:11" s="52" customFormat="1" ht="27.75" customHeight="1" x14ac:dyDescent="0.3">
      <c r="A570" s="46" t="s">
        <v>23</v>
      </c>
      <c r="B570" s="46" t="s">
        <v>23</v>
      </c>
      <c r="C570" s="47">
        <v>1311111</v>
      </c>
      <c r="D570" s="48">
        <v>5</v>
      </c>
      <c r="E570" s="49" t="s">
        <v>28</v>
      </c>
      <c r="F570" s="50">
        <v>0</v>
      </c>
      <c r="G570" s="50">
        <v>0</v>
      </c>
      <c r="H570" s="50">
        <v>0</v>
      </c>
      <c r="I570" s="50">
        <v>0</v>
      </c>
      <c r="J570" s="50">
        <f t="shared" si="60"/>
        <v>0</v>
      </c>
      <c r="K570" s="51">
        <f t="shared" si="55"/>
        <v>0</v>
      </c>
    </row>
    <row r="571" spans="1:11" s="52" customFormat="1" ht="27.75" customHeight="1" x14ac:dyDescent="0.3">
      <c r="A571" s="46" t="s">
        <v>23</v>
      </c>
      <c r="B571" s="46" t="s">
        <v>23</v>
      </c>
      <c r="C571" s="47">
        <v>1311111</v>
      </c>
      <c r="D571" s="48">
        <v>7</v>
      </c>
      <c r="E571" s="49" t="s">
        <v>29</v>
      </c>
      <c r="F571" s="50">
        <v>24999999.579999998</v>
      </c>
      <c r="G571" s="50">
        <v>0</v>
      </c>
      <c r="H571" s="50">
        <v>0</v>
      </c>
      <c r="I571" s="50">
        <v>0</v>
      </c>
      <c r="J571" s="50">
        <f t="shared" si="60"/>
        <v>0</v>
      </c>
      <c r="K571" s="51">
        <f t="shared" si="55"/>
        <v>0</v>
      </c>
    </row>
    <row r="572" spans="1:11" s="52" customFormat="1" ht="27.75" customHeight="1" x14ac:dyDescent="0.3">
      <c r="A572" s="46" t="s">
        <v>23</v>
      </c>
      <c r="B572" s="46" t="s">
        <v>23</v>
      </c>
      <c r="C572" s="47">
        <v>1311111</v>
      </c>
      <c r="D572" s="48">
        <v>9</v>
      </c>
      <c r="E572" s="49" t="s">
        <v>30</v>
      </c>
      <c r="F572" s="50">
        <v>19999999.799999997</v>
      </c>
      <c r="G572" s="50">
        <v>9015500</v>
      </c>
      <c r="H572" s="50">
        <v>-0.19999999999999929</v>
      </c>
      <c r="I572" s="50">
        <v>0</v>
      </c>
      <c r="J572" s="50">
        <f t="shared" si="60"/>
        <v>-0.19999999999999929</v>
      </c>
      <c r="K572" s="51">
        <f t="shared" si="55"/>
        <v>0</v>
      </c>
    </row>
    <row r="573" spans="1:11" s="15" customFormat="1" ht="27.75" customHeight="1" x14ac:dyDescent="0.3">
      <c r="A573" s="41" t="s">
        <v>21</v>
      </c>
      <c r="B573" s="41" t="s">
        <v>21</v>
      </c>
      <c r="C573" s="41" t="s">
        <v>21</v>
      </c>
      <c r="D573" s="42">
        <v>1311112</v>
      </c>
      <c r="E573" s="53" t="s">
        <v>31</v>
      </c>
      <c r="F573" s="54">
        <v>11942217438.82</v>
      </c>
      <c r="G573" s="54">
        <v>13180991129.100792</v>
      </c>
      <c r="H573" s="54">
        <f>SUMIF($B$574:$B$580,"article",H574:H580)</f>
        <v>24616355368.59</v>
      </c>
      <c r="I573" s="54">
        <f>SUMIF($B$574:$B$580,"article",I574:I580)</f>
        <v>24123932405.460003</v>
      </c>
      <c r="J573" s="54">
        <f>SUMIF($B$574:$B$580,"article",J574:J580)</f>
        <v>492422963.13</v>
      </c>
      <c r="K573" s="55">
        <f t="shared" si="55"/>
        <v>0.97999610601338982</v>
      </c>
    </row>
    <row r="574" spans="1:11" s="52" customFormat="1" ht="27.75" customHeight="1" x14ac:dyDescent="0.3">
      <c r="A574" s="46" t="s">
        <v>23</v>
      </c>
      <c r="B574" s="46" t="s">
        <v>23</v>
      </c>
      <c r="C574" s="47">
        <v>1311112</v>
      </c>
      <c r="D574" s="48">
        <v>1</v>
      </c>
      <c r="E574" s="49" t="s">
        <v>24</v>
      </c>
      <c r="F574" s="50">
        <v>9717853950.7000008</v>
      </c>
      <c r="G574" s="50">
        <v>11324329369.503292</v>
      </c>
      <c r="H574" s="50">
        <v>20858494725.720001</v>
      </c>
      <c r="I574" s="50">
        <v>20579284519.720001</v>
      </c>
      <c r="J574" s="50">
        <f t="shared" ref="J574:J580" si="61">H574-I574</f>
        <v>279210206</v>
      </c>
      <c r="K574" s="51">
        <f t="shared" si="55"/>
        <v>0.98661407691822967</v>
      </c>
    </row>
    <row r="575" spans="1:11" s="52" customFormat="1" ht="27.75" customHeight="1" x14ac:dyDescent="0.3">
      <c r="A575" s="46" t="s">
        <v>23</v>
      </c>
      <c r="B575" s="46" t="s">
        <v>23</v>
      </c>
      <c r="C575" s="47">
        <v>1311112</v>
      </c>
      <c r="D575" s="48">
        <v>2</v>
      </c>
      <c r="E575" s="49" t="s">
        <v>25</v>
      </c>
      <c r="F575" s="50">
        <v>888963487.92999995</v>
      </c>
      <c r="G575" s="50">
        <v>987423090.5825001</v>
      </c>
      <c r="H575" s="50">
        <v>1303212926.6199999</v>
      </c>
      <c r="I575" s="50">
        <v>1206056909.3399999</v>
      </c>
      <c r="J575" s="50">
        <f t="shared" si="61"/>
        <v>97156017.279999971</v>
      </c>
      <c r="K575" s="51">
        <f t="shared" si="55"/>
        <v>0.9254488539090977</v>
      </c>
    </row>
    <row r="576" spans="1:11" s="52" customFormat="1" ht="27.75" customHeight="1" x14ac:dyDescent="0.3">
      <c r="A576" s="46" t="s">
        <v>23</v>
      </c>
      <c r="B576" s="46" t="s">
        <v>23</v>
      </c>
      <c r="C576" s="47">
        <v>1311112</v>
      </c>
      <c r="D576" s="48">
        <v>3</v>
      </c>
      <c r="E576" s="49" t="s">
        <v>26</v>
      </c>
      <c r="F576" s="50">
        <v>210000000.41</v>
      </c>
      <c r="G576" s="50">
        <v>116605361.015</v>
      </c>
      <c r="H576" s="50">
        <v>893038236.06000006</v>
      </c>
      <c r="I576" s="50">
        <v>892177086.16000009</v>
      </c>
      <c r="J576" s="50">
        <f t="shared" si="61"/>
        <v>861149.89999997616</v>
      </c>
      <c r="K576" s="51">
        <f t="shared" si="55"/>
        <v>0.99903570769399608</v>
      </c>
    </row>
    <row r="577" spans="1:11" s="52" customFormat="1" ht="27.75" customHeight="1" x14ac:dyDescent="0.3">
      <c r="A577" s="46" t="s">
        <v>23</v>
      </c>
      <c r="B577" s="46" t="s">
        <v>23</v>
      </c>
      <c r="C577" s="47">
        <v>1311112</v>
      </c>
      <c r="D577" s="48">
        <v>4</v>
      </c>
      <c r="E577" s="49" t="s">
        <v>27</v>
      </c>
      <c r="F577" s="50">
        <v>100099999.88999999</v>
      </c>
      <c r="G577" s="50">
        <v>36583372</v>
      </c>
      <c r="H577" s="50">
        <v>309500164.18000001</v>
      </c>
      <c r="I577" s="50">
        <v>194642370.24000001</v>
      </c>
      <c r="J577" s="50">
        <f t="shared" si="61"/>
        <v>114857793.94</v>
      </c>
      <c r="K577" s="51">
        <f t="shared" si="55"/>
        <v>0.62889262354897923</v>
      </c>
    </row>
    <row r="578" spans="1:11" s="52" customFormat="1" ht="27.75" customHeight="1" x14ac:dyDescent="0.3">
      <c r="A578" s="46" t="s">
        <v>23</v>
      </c>
      <c r="B578" s="46" t="s">
        <v>23</v>
      </c>
      <c r="C578" s="47">
        <v>1311112</v>
      </c>
      <c r="D578" s="48">
        <v>5</v>
      </c>
      <c r="E578" s="49" t="s">
        <v>28</v>
      </c>
      <c r="F578" s="50">
        <v>300000.40000000002</v>
      </c>
      <c r="G578" s="50">
        <v>28215</v>
      </c>
      <c r="H578" s="50">
        <v>109317</v>
      </c>
      <c r="I578" s="50">
        <v>54600</v>
      </c>
      <c r="J578" s="50">
        <f t="shared" si="61"/>
        <v>54717</v>
      </c>
      <c r="K578" s="51">
        <f t="shared" si="55"/>
        <v>0.49946485907955762</v>
      </c>
    </row>
    <row r="579" spans="1:11" s="52" customFormat="1" ht="27.75" customHeight="1" x14ac:dyDescent="0.3">
      <c r="A579" s="46" t="s">
        <v>23</v>
      </c>
      <c r="B579" s="46" t="s">
        <v>23</v>
      </c>
      <c r="C579" s="47">
        <v>1311112</v>
      </c>
      <c r="D579" s="48">
        <v>7</v>
      </c>
      <c r="E579" s="49" t="s">
        <v>29</v>
      </c>
      <c r="F579" s="50">
        <v>174999999.92000002</v>
      </c>
      <c r="G579" s="50">
        <v>26573675</v>
      </c>
      <c r="H579" s="50">
        <v>1999999.55</v>
      </c>
      <c r="I579" s="50">
        <v>1717920</v>
      </c>
      <c r="J579" s="50">
        <f t="shared" si="61"/>
        <v>282079.55000000005</v>
      </c>
      <c r="K579" s="51">
        <f t="shared" si="55"/>
        <v>0.85896019326604345</v>
      </c>
    </row>
    <row r="580" spans="1:11" s="52" customFormat="1" ht="27.75" customHeight="1" x14ac:dyDescent="0.3">
      <c r="A580" s="46" t="s">
        <v>23</v>
      </c>
      <c r="B580" s="46" t="s">
        <v>23</v>
      </c>
      <c r="C580" s="47">
        <v>1311112</v>
      </c>
      <c r="D580" s="48">
        <v>9</v>
      </c>
      <c r="E580" s="49" t="s">
        <v>30</v>
      </c>
      <c r="F580" s="50">
        <v>849999999.56999993</v>
      </c>
      <c r="G580" s="50">
        <v>689448046</v>
      </c>
      <c r="H580" s="50">
        <v>1249999999.46</v>
      </c>
      <c r="I580" s="50">
        <v>1249999000</v>
      </c>
      <c r="J580" s="50">
        <f t="shared" si="61"/>
        <v>999.46000003814697</v>
      </c>
      <c r="K580" s="51">
        <f t="shared" ref="K580:K643" si="62">IF(G580&lt;&gt;0,I580/H580,0)</f>
        <v>0.99999920043199964</v>
      </c>
    </row>
    <row r="581" spans="1:11" s="15" customFormat="1" ht="27.75" customHeight="1" x14ac:dyDescent="0.3">
      <c r="A581" s="41" t="s">
        <v>21</v>
      </c>
      <c r="B581" s="41" t="s">
        <v>21</v>
      </c>
      <c r="C581" s="41" t="s">
        <v>21</v>
      </c>
      <c r="D581" s="42">
        <v>1311115</v>
      </c>
      <c r="E581" s="53" t="s">
        <v>107</v>
      </c>
      <c r="F581" s="54">
        <v>19999999.920000002</v>
      </c>
      <c r="G581" s="54">
        <v>20371585.120000001</v>
      </c>
      <c r="H581" s="54">
        <f>SUMIF($B$582:$B$588,"article",H582:H588)</f>
        <v>42983240.662500001</v>
      </c>
      <c r="I581" s="54">
        <f>SUMIF($B$582:$B$588,"article",I582:I588)</f>
        <v>29140750.030000001</v>
      </c>
      <c r="J581" s="54">
        <f>SUMIF($B$582:$B$588,"article",J582:J588)</f>
        <v>13842490.632499998</v>
      </c>
      <c r="K581" s="55">
        <f t="shared" si="62"/>
        <v>0.67795609593074158</v>
      </c>
    </row>
    <row r="582" spans="1:11" s="52" customFormat="1" ht="27.75" customHeight="1" x14ac:dyDescent="0.3">
      <c r="A582" s="46" t="s">
        <v>23</v>
      </c>
      <c r="B582" s="46" t="s">
        <v>23</v>
      </c>
      <c r="C582" s="47">
        <v>1311115</v>
      </c>
      <c r="D582" s="48">
        <v>1</v>
      </c>
      <c r="E582" s="49" t="s">
        <v>24</v>
      </c>
      <c r="F582" s="50">
        <v>15675999.92</v>
      </c>
      <c r="G582" s="50">
        <v>15118971.440000001</v>
      </c>
      <c r="H582" s="50">
        <v>30041648.879999999</v>
      </c>
      <c r="I582" s="50">
        <v>23711600.030000001</v>
      </c>
      <c r="J582" s="50">
        <f t="shared" ref="J582:J588" si="63">H582-I582</f>
        <v>6330048.8499999978</v>
      </c>
      <c r="K582" s="51">
        <f t="shared" si="62"/>
        <v>0.7892908982697624</v>
      </c>
    </row>
    <row r="583" spans="1:11" s="52" customFormat="1" ht="27.75" customHeight="1" x14ac:dyDescent="0.3">
      <c r="A583" s="46" t="s">
        <v>23</v>
      </c>
      <c r="B583" s="46" t="s">
        <v>23</v>
      </c>
      <c r="C583" s="47">
        <v>1311115</v>
      </c>
      <c r="D583" s="48">
        <v>2</v>
      </c>
      <c r="E583" s="49" t="s">
        <v>25</v>
      </c>
      <c r="F583" s="50">
        <v>4324000</v>
      </c>
      <c r="G583" s="50">
        <v>5252613.68</v>
      </c>
      <c r="H583" s="50">
        <v>12941591.782500001</v>
      </c>
      <c r="I583" s="50">
        <v>5429150</v>
      </c>
      <c r="J583" s="50">
        <f t="shared" si="63"/>
        <v>7512441.7825000007</v>
      </c>
      <c r="K583" s="51">
        <f t="shared" si="62"/>
        <v>0.41951176418201164</v>
      </c>
    </row>
    <row r="584" spans="1:11" s="52" customFormat="1" ht="27.75" customHeight="1" x14ac:dyDescent="0.3">
      <c r="A584" s="46" t="s">
        <v>23</v>
      </c>
      <c r="B584" s="46" t="s">
        <v>23</v>
      </c>
      <c r="C584" s="47">
        <v>1311115</v>
      </c>
      <c r="D584" s="48">
        <v>3</v>
      </c>
      <c r="E584" s="49" t="s">
        <v>26</v>
      </c>
      <c r="F584" s="50">
        <v>0</v>
      </c>
      <c r="G584" s="50">
        <v>0</v>
      </c>
      <c r="H584" s="50">
        <v>0</v>
      </c>
      <c r="I584" s="50">
        <v>0</v>
      </c>
      <c r="J584" s="50">
        <f t="shared" si="63"/>
        <v>0</v>
      </c>
      <c r="K584" s="51">
        <f t="shared" si="62"/>
        <v>0</v>
      </c>
    </row>
    <row r="585" spans="1:11" s="52" customFormat="1" ht="27.75" customHeight="1" x14ac:dyDescent="0.3">
      <c r="A585" s="46" t="s">
        <v>23</v>
      </c>
      <c r="B585" s="46" t="s">
        <v>23</v>
      </c>
      <c r="C585" s="47">
        <v>1311115</v>
      </c>
      <c r="D585" s="48">
        <v>4</v>
      </c>
      <c r="E585" s="49" t="s">
        <v>27</v>
      </c>
      <c r="F585" s="50">
        <v>0</v>
      </c>
      <c r="G585" s="50">
        <v>0</v>
      </c>
      <c r="H585" s="50">
        <v>0</v>
      </c>
      <c r="I585" s="50">
        <v>0</v>
      </c>
      <c r="J585" s="50">
        <f t="shared" si="63"/>
        <v>0</v>
      </c>
      <c r="K585" s="51">
        <f t="shared" si="62"/>
        <v>0</v>
      </c>
    </row>
    <row r="586" spans="1:11" s="52" customFormat="1" ht="27.75" customHeight="1" x14ac:dyDescent="0.3">
      <c r="A586" s="46" t="s">
        <v>23</v>
      </c>
      <c r="B586" s="46" t="s">
        <v>23</v>
      </c>
      <c r="C586" s="47">
        <v>1311115</v>
      </c>
      <c r="D586" s="48">
        <v>5</v>
      </c>
      <c r="E586" s="49" t="s">
        <v>28</v>
      </c>
      <c r="F586" s="50">
        <v>0</v>
      </c>
      <c r="G586" s="50">
        <v>0</v>
      </c>
      <c r="H586" s="50">
        <v>0</v>
      </c>
      <c r="I586" s="50">
        <v>0</v>
      </c>
      <c r="J586" s="50">
        <f t="shared" si="63"/>
        <v>0</v>
      </c>
      <c r="K586" s="51">
        <f t="shared" si="62"/>
        <v>0</v>
      </c>
    </row>
    <row r="587" spans="1:11" s="52" customFormat="1" ht="27.75" customHeight="1" x14ac:dyDescent="0.3">
      <c r="A587" s="46" t="s">
        <v>23</v>
      </c>
      <c r="B587" s="46" t="s">
        <v>23</v>
      </c>
      <c r="C587" s="47">
        <v>1311115</v>
      </c>
      <c r="D587" s="48">
        <v>7</v>
      </c>
      <c r="E587" s="49" t="s">
        <v>29</v>
      </c>
      <c r="F587" s="50">
        <v>0</v>
      </c>
      <c r="G587" s="50">
        <v>0</v>
      </c>
      <c r="H587" s="50">
        <v>0</v>
      </c>
      <c r="I587" s="50">
        <v>0</v>
      </c>
      <c r="J587" s="50">
        <f t="shared" si="63"/>
        <v>0</v>
      </c>
      <c r="K587" s="51">
        <f t="shared" si="62"/>
        <v>0</v>
      </c>
    </row>
    <row r="588" spans="1:11" s="52" customFormat="1" ht="27.75" customHeight="1" x14ac:dyDescent="0.3">
      <c r="A588" s="46" t="s">
        <v>23</v>
      </c>
      <c r="B588" s="46" t="s">
        <v>23</v>
      </c>
      <c r="C588" s="47">
        <v>1311115</v>
      </c>
      <c r="D588" s="48">
        <v>9</v>
      </c>
      <c r="E588" s="49" t="s">
        <v>30</v>
      </c>
      <c r="F588" s="50">
        <v>0</v>
      </c>
      <c r="G588" s="50">
        <v>0</v>
      </c>
      <c r="H588" s="50">
        <v>0</v>
      </c>
      <c r="I588" s="50">
        <v>0</v>
      </c>
      <c r="J588" s="50">
        <f t="shared" si="63"/>
        <v>0</v>
      </c>
      <c r="K588" s="51">
        <f t="shared" si="62"/>
        <v>0</v>
      </c>
    </row>
    <row r="589" spans="1:11" s="15" customFormat="1" ht="27.75" customHeight="1" x14ac:dyDescent="0.3">
      <c r="A589" s="41" t="s">
        <v>21</v>
      </c>
      <c r="B589" s="41" t="s">
        <v>21</v>
      </c>
      <c r="C589" s="41" t="s">
        <v>21</v>
      </c>
      <c r="D589" s="42">
        <v>1311117</v>
      </c>
      <c r="E589" s="53" t="s">
        <v>108</v>
      </c>
      <c r="F589" s="54">
        <v>319390010</v>
      </c>
      <c r="G589" s="54">
        <v>469595750.48000002</v>
      </c>
      <c r="H589" s="54">
        <f>SUMIF($B$590:$B$596,"article",H590:H596)</f>
        <v>1076484466.2245004</v>
      </c>
      <c r="I589" s="54">
        <f>SUMIF($B$590:$B$596,"article",I590:I596)</f>
        <v>1057258050.5699999</v>
      </c>
      <c r="J589" s="54">
        <f>SUMIF($B$590:$B$596,"article",J590:J596)</f>
        <v>19226415.654500335</v>
      </c>
      <c r="K589" s="55">
        <f t="shared" si="62"/>
        <v>0.98213962555174406</v>
      </c>
    </row>
    <row r="590" spans="1:11" s="52" customFormat="1" ht="27.75" customHeight="1" x14ac:dyDescent="0.3">
      <c r="A590" s="46" t="s">
        <v>23</v>
      </c>
      <c r="B590" s="46" t="s">
        <v>23</v>
      </c>
      <c r="C590" s="47">
        <v>1311117</v>
      </c>
      <c r="D590" s="48">
        <v>1</v>
      </c>
      <c r="E590" s="49" t="s">
        <v>24</v>
      </c>
      <c r="F590" s="50">
        <v>262068010</v>
      </c>
      <c r="G590" s="50">
        <v>418257256.38</v>
      </c>
      <c r="H590" s="50">
        <v>941918875.46000028</v>
      </c>
      <c r="I590" s="50">
        <v>941906977.88999999</v>
      </c>
      <c r="J590" s="50">
        <f t="shared" ref="J590:J596" si="64">H590-I590</f>
        <v>11897.570000290871</v>
      </c>
      <c r="K590" s="51">
        <f t="shared" si="62"/>
        <v>0.99998736879543426</v>
      </c>
    </row>
    <row r="591" spans="1:11" s="52" customFormat="1" ht="27.75" customHeight="1" x14ac:dyDescent="0.3">
      <c r="A591" s="46" t="s">
        <v>23</v>
      </c>
      <c r="B591" s="46" t="s">
        <v>23</v>
      </c>
      <c r="C591" s="47">
        <v>1311117</v>
      </c>
      <c r="D591" s="48">
        <v>2</v>
      </c>
      <c r="E591" s="49" t="s">
        <v>25</v>
      </c>
      <c r="F591" s="50">
        <v>57322000</v>
      </c>
      <c r="G591" s="50">
        <v>51338494.099999994</v>
      </c>
      <c r="H591" s="50">
        <v>134565590.76450005</v>
      </c>
      <c r="I591" s="50">
        <v>115351072.68000001</v>
      </c>
      <c r="J591" s="50">
        <f t="shared" si="64"/>
        <v>19214518.084500045</v>
      </c>
      <c r="K591" s="51">
        <f t="shared" si="62"/>
        <v>0.85721076260775386</v>
      </c>
    </row>
    <row r="592" spans="1:11" s="52" customFormat="1" ht="27.75" customHeight="1" x14ac:dyDescent="0.3">
      <c r="A592" s="46" t="s">
        <v>23</v>
      </c>
      <c r="B592" s="46" t="s">
        <v>23</v>
      </c>
      <c r="C592" s="47">
        <v>1311117</v>
      </c>
      <c r="D592" s="48">
        <v>3</v>
      </c>
      <c r="E592" s="49" t="s">
        <v>26</v>
      </c>
      <c r="F592" s="50">
        <v>0</v>
      </c>
      <c r="G592" s="50">
        <v>0</v>
      </c>
      <c r="H592" s="50">
        <v>0</v>
      </c>
      <c r="I592" s="50">
        <v>0</v>
      </c>
      <c r="J592" s="50">
        <f t="shared" si="64"/>
        <v>0</v>
      </c>
      <c r="K592" s="51">
        <f t="shared" si="62"/>
        <v>0</v>
      </c>
    </row>
    <row r="593" spans="1:11" s="52" customFormat="1" ht="27.75" customHeight="1" x14ac:dyDescent="0.3">
      <c r="A593" s="46" t="s">
        <v>23</v>
      </c>
      <c r="B593" s="46" t="s">
        <v>23</v>
      </c>
      <c r="C593" s="47">
        <v>1311117</v>
      </c>
      <c r="D593" s="48">
        <v>4</v>
      </c>
      <c r="E593" s="49" t="s">
        <v>27</v>
      </c>
      <c r="F593" s="50">
        <v>0</v>
      </c>
      <c r="G593" s="50">
        <v>0</v>
      </c>
      <c r="H593" s="50">
        <v>0</v>
      </c>
      <c r="I593" s="50">
        <v>0</v>
      </c>
      <c r="J593" s="50">
        <f t="shared" si="64"/>
        <v>0</v>
      </c>
      <c r="K593" s="51">
        <f t="shared" si="62"/>
        <v>0</v>
      </c>
    </row>
    <row r="594" spans="1:11" s="52" customFormat="1" ht="27.75" customHeight="1" x14ac:dyDescent="0.3">
      <c r="A594" s="46" t="s">
        <v>23</v>
      </c>
      <c r="B594" s="46" t="s">
        <v>23</v>
      </c>
      <c r="C594" s="47">
        <v>1311117</v>
      </c>
      <c r="D594" s="48">
        <v>5</v>
      </c>
      <c r="E594" s="49" t="s">
        <v>28</v>
      </c>
      <c r="F594" s="50">
        <v>0</v>
      </c>
      <c r="G594" s="50">
        <v>0</v>
      </c>
      <c r="H594" s="50">
        <v>0</v>
      </c>
      <c r="I594" s="50">
        <v>0</v>
      </c>
      <c r="J594" s="50">
        <f t="shared" si="64"/>
        <v>0</v>
      </c>
      <c r="K594" s="51">
        <f t="shared" si="62"/>
        <v>0</v>
      </c>
    </row>
    <row r="595" spans="1:11" s="52" customFormat="1" ht="27.75" customHeight="1" x14ac:dyDescent="0.3">
      <c r="A595" s="46" t="s">
        <v>23</v>
      </c>
      <c r="B595" s="46" t="s">
        <v>23</v>
      </c>
      <c r="C595" s="47">
        <v>1311117</v>
      </c>
      <c r="D595" s="48">
        <v>7</v>
      </c>
      <c r="E595" s="49" t="s">
        <v>29</v>
      </c>
      <c r="F595" s="50">
        <v>0</v>
      </c>
      <c r="G595" s="50">
        <v>0</v>
      </c>
      <c r="H595" s="50">
        <v>0</v>
      </c>
      <c r="I595" s="50">
        <v>0</v>
      </c>
      <c r="J595" s="50">
        <f t="shared" si="64"/>
        <v>0</v>
      </c>
      <c r="K595" s="51">
        <f t="shared" si="62"/>
        <v>0</v>
      </c>
    </row>
    <row r="596" spans="1:11" s="52" customFormat="1" ht="27.75" customHeight="1" x14ac:dyDescent="0.3">
      <c r="A596" s="46" t="s">
        <v>23</v>
      </c>
      <c r="B596" s="46" t="s">
        <v>23</v>
      </c>
      <c r="C596" s="47">
        <v>1311117</v>
      </c>
      <c r="D596" s="48">
        <v>9</v>
      </c>
      <c r="E596" s="49" t="s">
        <v>30</v>
      </c>
      <c r="F596" s="50">
        <v>0</v>
      </c>
      <c r="G596" s="50">
        <v>0</v>
      </c>
      <c r="H596" s="50">
        <v>0</v>
      </c>
      <c r="I596" s="50">
        <v>0</v>
      </c>
      <c r="J596" s="50">
        <f t="shared" si="64"/>
        <v>0</v>
      </c>
      <c r="K596" s="51">
        <f t="shared" si="62"/>
        <v>0</v>
      </c>
    </row>
    <row r="597" spans="1:11" s="15" customFormat="1" ht="27.75" customHeight="1" x14ac:dyDescent="0.3">
      <c r="A597" s="41" t="s">
        <v>21</v>
      </c>
      <c r="B597" s="41" t="s">
        <v>21</v>
      </c>
      <c r="C597" s="41" t="s">
        <v>21</v>
      </c>
      <c r="D597" s="42">
        <v>1311118</v>
      </c>
      <c r="E597" s="53" t="s">
        <v>109</v>
      </c>
      <c r="F597" s="54">
        <v>71509675.359999999</v>
      </c>
      <c r="G597" s="54">
        <v>74231024.889999986</v>
      </c>
      <c r="H597" s="54">
        <f>SUMIF($B$598:$B$600,"article",H598:H600)</f>
        <v>149721906.65350002</v>
      </c>
      <c r="I597" s="54">
        <f>SUMIF($B$598:$B$600,"article",I598:I600)</f>
        <v>149660600.38999999</v>
      </c>
      <c r="J597" s="54">
        <f>SUMIF($B$598:$B$600,"article",J598:J600)</f>
        <v>61306.263500005007</v>
      </c>
      <c r="K597" s="55">
        <f t="shared" si="62"/>
        <v>0.99959053244197649</v>
      </c>
    </row>
    <row r="598" spans="1:11" s="52" customFormat="1" ht="27.75" customHeight="1" x14ac:dyDescent="0.3">
      <c r="A598" s="46" t="s">
        <v>23</v>
      </c>
      <c r="B598" s="46" t="s">
        <v>23</v>
      </c>
      <c r="C598" s="47">
        <v>1311118</v>
      </c>
      <c r="D598" s="48">
        <v>1</v>
      </c>
      <c r="E598" s="49" t="s">
        <v>24</v>
      </c>
      <c r="F598" s="50">
        <v>20000000</v>
      </c>
      <c r="G598" s="50">
        <v>18703149.979999997</v>
      </c>
      <c r="H598" s="50">
        <v>40068375.980000004</v>
      </c>
      <c r="I598" s="50">
        <v>40007686.670000002</v>
      </c>
      <c r="J598" s="50">
        <f>H598-I598</f>
        <v>60689.310000002384</v>
      </c>
      <c r="K598" s="51">
        <f t="shared" si="62"/>
        <v>0.99848535638104485</v>
      </c>
    </row>
    <row r="599" spans="1:11" s="52" customFormat="1" ht="27.75" customHeight="1" x14ac:dyDescent="0.3">
      <c r="A599" s="46" t="s">
        <v>23</v>
      </c>
      <c r="B599" s="46" t="s">
        <v>23</v>
      </c>
      <c r="C599" s="47">
        <v>1311118</v>
      </c>
      <c r="D599" s="48">
        <v>2</v>
      </c>
      <c r="E599" s="49" t="s">
        <v>25</v>
      </c>
      <c r="F599" s="50">
        <v>51509675.359999999</v>
      </c>
      <c r="G599" s="50">
        <v>55527874.909999996</v>
      </c>
      <c r="H599" s="50">
        <v>109653530.6735</v>
      </c>
      <c r="I599" s="50">
        <v>109652913.72</v>
      </c>
      <c r="J599" s="50">
        <f>H599-I599</f>
        <v>616.9535000026226</v>
      </c>
      <c r="K599" s="51">
        <f t="shared" si="62"/>
        <v>0.99999437361025945</v>
      </c>
    </row>
    <row r="600" spans="1:11" s="52" customFormat="1" ht="27.75" customHeight="1" x14ac:dyDescent="0.3">
      <c r="A600" s="46" t="s">
        <v>23</v>
      </c>
      <c r="B600" s="46" t="s">
        <v>23</v>
      </c>
      <c r="C600" s="47">
        <v>1311118</v>
      </c>
      <c r="D600" s="48">
        <v>7</v>
      </c>
      <c r="E600" s="49" t="s">
        <v>29</v>
      </c>
      <c r="F600" s="50">
        <v>0</v>
      </c>
      <c r="G600" s="50">
        <v>0</v>
      </c>
      <c r="H600" s="50">
        <v>0</v>
      </c>
      <c r="I600" s="50">
        <v>0</v>
      </c>
      <c r="J600" s="50">
        <f>H600-I600</f>
        <v>0</v>
      </c>
      <c r="K600" s="51">
        <f t="shared" si="62"/>
        <v>0</v>
      </c>
    </row>
    <row r="601" spans="1:11" s="15" customFormat="1" ht="27.75" customHeight="1" x14ac:dyDescent="0.3">
      <c r="A601" s="30" t="s">
        <v>16</v>
      </c>
      <c r="B601" s="30" t="s">
        <v>16</v>
      </c>
      <c r="C601" s="30" t="s">
        <v>16</v>
      </c>
      <c r="D601" s="58">
        <v>1312</v>
      </c>
      <c r="E601" s="59" t="s">
        <v>110</v>
      </c>
      <c r="F601" s="60">
        <v>1117593398.375</v>
      </c>
      <c r="G601" s="60">
        <v>1098582949.1590004</v>
      </c>
      <c r="H601" s="60">
        <f>SUMIF($B$602:$B$645,"chap",H602:H645)</f>
        <v>1959861434.4315</v>
      </c>
      <c r="I601" s="60">
        <f>SUMIF($B$602:$B$645,"chap",I602:I645)</f>
        <v>1937437744.8299999</v>
      </c>
      <c r="J601" s="60">
        <f>SUMIF($B$602:$B$645,"chap",J602:J645)</f>
        <v>22423689.601499822</v>
      </c>
      <c r="K601" s="61">
        <f t="shared" si="62"/>
        <v>0.9885585331658896</v>
      </c>
    </row>
    <row r="602" spans="1:11" s="40" customFormat="1" ht="27.75" customHeight="1" x14ac:dyDescent="0.3">
      <c r="A602" s="35" t="s">
        <v>19</v>
      </c>
      <c r="B602" s="35" t="s">
        <v>19</v>
      </c>
      <c r="C602" s="35" t="s">
        <v>19</v>
      </c>
      <c r="D602" s="36">
        <v>13121</v>
      </c>
      <c r="E602" s="37" t="s">
        <v>20</v>
      </c>
      <c r="F602" s="38">
        <v>1117593398.375</v>
      </c>
      <c r="G602" s="38">
        <v>1098582949.1590004</v>
      </c>
      <c r="H602" s="38">
        <f>SUMIF($B$603:$B$645,"section",H603:H645)</f>
        <v>1959861434.4315</v>
      </c>
      <c r="I602" s="38">
        <f>SUMIF($B$603:$B$645,"section",I603:I645)</f>
        <v>1937437744.8299999</v>
      </c>
      <c r="J602" s="38">
        <f>SUMIF($B$603:$B$645,"section",J603:J645)</f>
        <v>22423689.601499822</v>
      </c>
      <c r="K602" s="39">
        <f t="shared" si="62"/>
        <v>0.9885585331658896</v>
      </c>
    </row>
    <row r="603" spans="1:11" s="15" customFormat="1" ht="27.75" customHeight="1" x14ac:dyDescent="0.3">
      <c r="A603" s="41" t="s">
        <v>21</v>
      </c>
      <c r="B603" s="41" t="s">
        <v>21</v>
      </c>
      <c r="C603" s="41" t="s">
        <v>21</v>
      </c>
      <c r="D603" s="42">
        <v>1312111</v>
      </c>
      <c r="E603" s="53" t="s">
        <v>22</v>
      </c>
      <c r="F603" s="54">
        <v>141836316.06099996</v>
      </c>
      <c r="G603" s="54">
        <v>113914724.45500003</v>
      </c>
      <c r="H603" s="54">
        <f>SUMIF($B$604:$B$610,"article",H604:H610)</f>
        <v>148421597.57949999</v>
      </c>
      <c r="I603" s="54">
        <f>SUMIF($B$604:$B$610,"article",I604:I610)</f>
        <v>142286041.76999998</v>
      </c>
      <c r="J603" s="54">
        <f>SUMIF($B$604:$B$610,"article",J604:J610)</f>
        <v>6135555.8095000042</v>
      </c>
      <c r="K603" s="55">
        <f t="shared" si="62"/>
        <v>0.95866130058185373</v>
      </c>
    </row>
    <row r="604" spans="1:11" s="52" customFormat="1" ht="27.75" customHeight="1" x14ac:dyDescent="0.3">
      <c r="A604" s="46" t="s">
        <v>23</v>
      </c>
      <c r="B604" s="46" t="s">
        <v>23</v>
      </c>
      <c r="C604" s="47">
        <v>1312111</v>
      </c>
      <c r="D604" s="48">
        <v>1</v>
      </c>
      <c r="E604" s="49" t="s">
        <v>24</v>
      </c>
      <c r="F604" s="50">
        <v>109482430.73999998</v>
      </c>
      <c r="G604" s="50">
        <v>107414316.95500003</v>
      </c>
      <c r="H604" s="50">
        <v>144800129.04999998</v>
      </c>
      <c r="I604" s="50">
        <v>134708969.95999998</v>
      </c>
      <c r="J604" s="50">
        <f t="shared" ref="J604:J610" si="65">H604-I604</f>
        <v>10091159.090000004</v>
      </c>
      <c r="K604" s="75">
        <f t="shared" si="62"/>
        <v>0.93030973690282082</v>
      </c>
    </row>
    <row r="605" spans="1:11" s="52" customFormat="1" ht="27.75" customHeight="1" x14ac:dyDescent="0.3">
      <c r="A605" s="46" t="s">
        <v>23</v>
      </c>
      <c r="B605" s="46" t="s">
        <v>23</v>
      </c>
      <c r="C605" s="47">
        <v>1312111</v>
      </c>
      <c r="D605" s="48">
        <v>2</v>
      </c>
      <c r="E605" s="49" t="s">
        <v>25</v>
      </c>
      <c r="F605" s="50">
        <v>3736572.99</v>
      </c>
      <c r="G605" s="50">
        <v>134460</v>
      </c>
      <c r="H605" s="50">
        <v>3500020</v>
      </c>
      <c r="I605" s="50">
        <v>7577071.8099999996</v>
      </c>
      <c r="J605" s="50">
        <f t="shared" si="65"/>
        <v>-4077051.8099999996</v>
      </c>
      <c r="K605" s="76">
        <f t="shared" si="62"/>
        <v>2.1648652893412037</v>
      </c>
    </row>
    <row r="606" spans="1:11" s="52" customFormat="1" ht="27.75" customHeight="1" x14ac:dyDescent="0.3">
      <c r="A606" s="46" t="s">
        <v>23</v>
      </c>
      <c r="B606" s="46" t="s">
        <v>23</v>
      </c>
      <c r="C606" s="47">
        <v>1312111</v>
      </c>
      <c r="D606" s="48">
        <v>3</v>
      </c>
      <c r="E606" s="49" t="s">
        <v>26</v>
      </c>
      <c r="F606" s="50">
        <v>4009140.05</v>
      </c>
      <c r="G606" s="50">
        <v>515947.5</v>
      </c>
      <c r="H606" s="50">
        <v>121448.2295</v>
      </c>
      <c r="I606" s="50">
        <v>0</v>
      </c>
      <c r="J606" s="50">
        <f t="shared" si="65"/>
        <v>121448.2295</v>
      </c>
      <c r="K606" s="76">
        <f t="shared" si="62"/>
        <v>0</v>
      </c>
    </row>
    <row r="607" spans="1:11" s="52" customFormat="1" ht="27.75" customHeight="1" x14ac:dyDescent="0.3">
      <c r="A607" s="46" t="s">
        <v>23</v>
      </c>
      <c r="B607" s="46" t="s">
        <v>23</v>
      </c>
      <c r="C607" s="47">
        <v>1312111</v>
      </c>
      <c r="D607" s="48">
        <v>4</v>
      </c>
      <c r="E607" s="49" t="s">
        <v>27</v>
      </c>
      <c r="F607" s="50">
        <v>0</v>
      </c>
      <c r="G607" s="50">
        <v>0</v>
      </c>
      <c r="H607" s="50">
        <v>0</v>
      </c>
      <c r="I607" s="50">
        <v>0</v>
      </c>
      <c r="J607" s="50">
        <f t="shared" si="65"/>
        <v>0</v>
      </c>
      <c r="K607" s="76">
        <f t="shared" si="62"/>
        <v>0</v>
      </c>
    </row>
    <row r="608" spans="1:11" s="52" customFormat="1" ht="27.75" customHeight="1" x14ac:dyDescent="0.3">
      <c r="A608" s="46" t="s">
        <v>23</v>
      </c>
      <c r="B608" s="46" t="s">
        <v>23</v>
      </c>
      <c r="C608" s="47">
        <v>1312111</v>
      </c>
      <c r="D608" s="48">
        <v>5</v>
      </c>
      <c r="E608" s="49" t="s">
        <v>28</v>
      </c>
      <c r="F608" s="50">
        <v>0</v>
      </c>
      <c r="G608" s="50">
        <v>0</v>
      </c>
      <c r="H608" s="50">
        <v>0</v>
      </c>
      <c r="I608" s="50">
        <v>0</v>
      </c>
      <c r="J608" s="50">
        <f t="shared" si="65"/>
        <v>0</v>
      </c>
      <c r="K608" s="76">
        <f t="shared" si="62"/>
        <v>0</v>
      </c>
    </row>
    <row r="609" spans="1:11" s="52" customFormat="1" ht="27.75" customHeight="1" x14ac:dyDescent="0.3">
      <c r="A609" s="46" t="s">
        <v>23</v>
      </c>
      <c r="B609" s="46" t="s">
        <v>23</v>
      </c>
      <c r="C609" s="47">
        <v>1312111</v>
      </c>
      <c r="D609" s="48">
        <v>7</v>
      </c>
      <c r="E609" s="49" t="s">
        <v>29</v>
      </c>
      <c r="F609" s="50">
        <v>1000000</v>
      </c>
      <c r="G609" s="50">
        <v>0</v>
      </c>
      <c r="H609" s="50">
        <v>0</v>
      </c>
      <c r="I609" s="50">
        <v>0</v>
      </c>
      <c r="J609" s="50">
        <f t="shared" si="65"/>
        <v>0</v>
      </c>
      <c r="K609" s="76">
        <f t="shared" si="62"/>
        <v>0</v>
      </c>
    </row>
    <row r="610" spans="1:11" s="52" customFormat="1" ht="27.75" customHeight="1" x14ac:dyDescent="0.3">
      <c r="A610" s="46" t="s">
        <v>23</v>
      </c>
      <c r="B610" s="46" t="s">
        <v>23</v>
      </c>
      <c r="C610" s="47">
        <v>1312111</v>
      </c>
      <c r="D610" s="48">
        <v>9</v>
      </c>
      <c r="E610" s="49" t="s">
        <v>30</v>
      </c>
      <c r="F610" s="50">
        <v>23608172.280999999</v>
      </c>
      <c r="G610" s="50">
        <v>5850000</v>
      </c>
      <c r="H610" s="50">
        <v>0.3</v>
      </c>
      <c r="I610" s="50">
        <v>0</v>
      </c>
      <c r="J610" s="50">
        <f t="shared" si="65"/>
        <v>0.3</v>
      </c>
      <c r="K610" s="77">
        <f t="shared" si="62"/>
        <v>0</v>
      </c>
    </row>
    <row r="611" spans="1:11" s="15" customFormat="1" ht="27.75" customHeight="1" x14ac:dyDescent="0.3">
      <c r="A611" s="41" t="s">
        <v>21</v>
      </c>
      <c r="B611" s="41" t="s">
        <v>21</v>
      </c>
      <c r="C611" s="41" t="s">
        <v>21</v>
      </c>
      <c r="D611" s="42">
        <v>1312112</v>
      </c>
      <c r="E611" s="53" t="s">
        <v>31</v>
      </c>
      <c r="F611" s="54">
        <v>696392247.56500006</v>
      </c>
      <c r="G611" s="54">
        <v>668193010.61500025</v>
      </c>
      <c r="H611" s="54">
        <f>SUMIF($B$612:$B$618,"article",H612:H618)</f>
        <v>1155497993.6094999</v>
      </c>
      <c r="I611" s="54">
        <f>SUMIF($B$612:$B$618,"article",I612:I618)</f>
        <v>1143638486</v>
      </c>
      <c r="J611" s="54">
        <f>SUMIF($B$612:$B$618,"article",J612:J618)</f>
        <v>11859507.609499849</v>
      </c>
      <c r="K611" s="55">
        <f t="shared" si="62"/>
        <v>0.98973645330836646</v>
      </c>
    </row>
    <row r="612" spans="1:11" s="52" customFormat="1" ht="27.75" customHeight="1" x14ac:dyDescent="0.3">
      <c r="A612" s="46" t="s">
        <v>23</v>
      </c>
      <c r="B612" s="46" t="s">
        <v>23</v>
      </c>
      <c r="C612" s="47">
        <v>1312112</v>
      </c>
      <c r="D612" s="48">
        <v>1</v>
      </c>
      <c r="E612" s="49" t="s">
        <v>24</v>
      </c>
      <c r="F612" s="50">
        <v>567446888.28999996</v>
      </c>
      <c r="G612" s="50">
        <v>567490083.6900003</v>
      </c>
      <c r="H612" s="50">
        <v>934555820.07999992</v>
      </c>
      <c r="I612" s="50">
        <v>948740469.95000005</v>
      </c>
      <c r="J612" s="50">
        <f t="shared" ref="J612:J618" si="66">H612-I612</f>
        <v>-14184649.870000124</v>
      </c>
      <c r="K612" s="75">
        <f t="shared" si="62"/>
        <v>1.0151779589460861</v>
      </c>
    </row>
    <row r="613" spans="1:11" s="52" customFormat="1" ht="27.75" customHeight="1" x14ac:dyDescent="0.3">
      <c r="A613" s="46" t="s">
        <v>23</v>
      </c>
      <c r="B613" s="46" t="s">
        <v>23</v>
      </c>
      <c r="C613" s="47">
        <v>1312112</v>
      </c>
      <c r="D613" s="48">
        <v>2</v>
      </c>
      <c r="E613" s="49" t="s">
        <v>25</v>
      </c>
      <c r="F613" s="50">
        <v>38885515.978</v>
      </c>
      <c r="G613" s="50">
        <v>17399120.249999996</v>
      </c>
      <c r="H613" s="50">
        <v>15768486.026000001</v>
      </c>
      <c r="I613" s="50">
        <v>24889663.509999998</v>
      </c>
      <c r="J613" s="50">
        <f t="shared" si="66"/>
        <v>-9121177.4839999974</v>
      </c>
      <c r="K613" s="76">
        <f t="shared" si="62"/>
        <v>1.5784434516389505</v>
      </c>
    </row>
    <row r="614" spans="1:11" s="52" customFormat="1" ht="27.75" customHeight="1" x14ac:dyDescent="0.3">
      <c r="A614" s="46" t="s">
        <v>23</v>
      </c>
      <c r="B614" s="46" t="s">
        <v>23</v>
      </c>
      <c r="C614" s="47">
        <v>1312112</v>
      </c>
      <c r="D614" s="48">
        <v>3</v>
      </c>
      <c r="E614" s="49" t="s">
        <v>26</v>
      </c>
      <c r="F614" s="50">
        <v>30449163.728</v>
      </c>
      <c r="G614" s="50">
        <v>57003806.674999997</v>
      </c>
      <c r="H614" s="50">
        <v>134846187.55549997</v>
      </c>
      <c r="I614" s="50">
        <v>118267678</v>
      </c>
      <c r="J614" s="50">
        <f t="shared" si="66"/>
        <v>16578509.555499971</v>
      </c>
      <c r="K614" s="76">
        <f t="shared" si="62"/>
        <v>0.87705614926134567</v>
      </c>
    </row>
    <row r="615" spans="1:11" s="52" customFormat="1" ht="27.75" customHeight="1" x14ac:dyDescent="0.3">
      <c r="A615" s="46" t="s">
        <v>23</v>
      </c>
      <c r="B615" s="46" t="s">
        <v>23</v>
      </c>
      <c r="C615" s="47">
        <v>1312112</v>
      </c>
      <c r="D615" s="48">
        <v>4</v>
      </c>
      <c r="E615" s="49" t="s">
        <v>27</v>
      </c>
      <c r="F615" s="50">
        <v>14772823.936000003</v>
      </c>
      <c r="G615" s="50">
        <v>6300000</v>
      </c>
      <c r="H615" s="50">
        <v>26877499.948000003</v>
      </c>
      <c r="I615" s="50">
        <v>8478882.3300000001</v>
      </c>
      <c r="J615" s="50">
        <f t="shared" si="66"/>
        <v>18398617.618000001</v>
      </c>
      <c r="K615" s="76">
        <f t="shared" si="62"/>
        <v>0.31546395112656028</v>
      </c>
    </row>
    <row r="616" spans="1:11" s="52" customFormat="1" ht="27.75" customHeight="1" x14ac:dyDescent="0.3">
      <c r="A616" s="46" t="s">
        <v>23</v>
      </c>
      <c r="B616" s="46" t="s">
        <v>23</v>
      </c>
      <c r="C616" s="47">
        <v>1312112</v>
      </c>
      <c r="D616" s="48">
        <v>5</v>
      </c>
      <c r="E616" s="49" t="s">
        <v>28</v>
      </c>
      <c r="F616" s="50">
        <v>0</v>
      </c>
      <c r="G616" s="50">
        <v>0</v>
      </c>
      <c r="H616" s="50">
        <v>0</v>
      </c>
      <c r="I616" s="50">
        <v>0</v>
      </c>
      <c r="J616" s="50">
        <f t="shared" si="66"/>
        <v>0</v>
      </c>
      <c r="K616" s="76">
        <f t="shared" si="62"/>
        <v>0</v>
      </c>
    </row>
    <row r="617" spans="1:11" s="52" customFormat="1" ht="27.75" customHeight="1" x14ac:dyDescent="0.3">
      <c r="A617" s="46" t="s">
        <v>23</v>
      </c>
      <c r="B617" s="46" t="s">
        <v>23</v>
      </c>
      <c r="C617" s="47">
        <v>1312112</v>
      </c>
      <c r="D617" s="48">
        <v>7</v>
      </c>
      <c r="E617" s="49" t="s">
        <v>29</v>
      </c>
      <c r="F617" s="50">
        <v>0</v>
      </c>
      <c r="G617" s="50">
        <v>0</v>
      </c>
      <c r="H617" s="50">
        <v>35000000</v>
      </c>
      <c r="I617" s="50">
        <v>34999992</v>
      </c>
      <c r="J617" s="50">
        <f t="shared" si="66"/>
        <v>8</v>
      </c>
      <c r="K617" s="76">
        <f t="shared" si="62"/>
        <v>0</v>
      </c>
    </row>
    <row r="618" spans="1:11" s="52" customFormat="1" ht="27.75" customHeight="1" x14ac:dyDescent="0.3">
      <c r="A618" s="46" t="s">
        <v>23</v>
      </c>
      <c r="B618" s="46" t="s">
        <v>23</v>
      </c>
      <c r="C618" s="47">
        <v>1312112</v>
      </c>
      <c r="D618" s="48">
        <v>9</v>
      </c>
      <c r="E618" s="49" t="s">
        <v>30</v>
      </c>
      <c r="F618" s="50">
        <v>44837855.633000009</v>
      </c>
      <c r="G618" s="50">
        <v>20000000</v>
      </c>
      <c r="H618" s="50">
        <v>8450000</v>
      </c>
      <c r="I618" s="50">
        <v>8261800.21</v>
      </c>
      <c r="J618" s="50">
        <f t="shared" si="66"/>
        <v>188199.79000000004</v>
      </c>
      <c r="K618" s="77">
        <f t="shared" si="62"/>
        <v>0.97772783550295861</v>
      </c>
    </row>
    <row r="619" spans="1:11" s="15" customFormat="1" ht="27.75" customHeight="1" x14ac:dyDescent="0.3">
      <c r="A619" s="41" t="s">
        <v>21</v>
      </c>
      <c r="B619" s="41" t="s">
        <v>21</v>
      </c>
      <c r="C619" s="41" t="s">
        <v>21</v>
      </c>
      <c r="D619" s="42">
        <v>1312113</v>
      </c>
      <c r="E619" s="53" t="s">
        <v>111</v>
      </c>
      <c r="F619" s="54">
        <v>58664599.035999998</v>
      </c>
      <c r="G619" s="54">
        <v>66685909.259999998</v>
      </c>
      <c r="H619" s="54">
        <f>SUMIF($B$620:$B$626,"article",H620:H626)</f>
        <v>159251834.86850002</v>
      </c>
      <c r="I619" s="54">
        <f>SUMIF($B$620:$B$626,"article",I620:I626)</f>
        <v>159087124.56999999</v>
      </c>
      <c r="J619" s="54">
        <f>SUMIF($B$620:$B$626,"article",J620:J626)</f>
        <v>164710.29850002378</v>
      </c>
      <c r="K619" s="55">
        <f t="shared" si="62"/>
        <v>0.99896572432816211</v>
      </c>
    </row>
    <row r="620" spans="1:11" s="52" customFormat="1" ht="27.75" customHeight="1" x14ac:dyDescent="0.3">
      <c r="A620" s="46" t="s">
        <v>23</v>
      </c>
      <c r="B620" s="46" t="s">
        <v>23</v>
      </c>
      <c r="C620" s="47">
        <v>1312113</v>
      </c>
      <c r="D620" s="48">
        <v>1</v>
      </c>
      <c r="E620" s="49" t="s">
        <v>24</v>
      </c>
      <c r="F620" s="50">
        <v>44948160.039999999</v>
      </c>
      <c r="G620" s="50">
        <v>49003530.689999998</v>
      </c>
      <c r="H620" s="50">
        <v>106650509.72000003</v>
      </c>
      <c r="I620" s="50">
        <v>106646911.71000001</v>
      </c>
      <c r="J620" s="50">
        <f t="shared" ref="J620:J626" si="67">H620-I620</f>
        <v>3598.0100000202656</v>
      </c>
      <c r="K620" s="75">
        <f t="shared" si="62"/>
        <v>0.99996626354614271</v>
      </c>
    </row>
    <row r="621" spans="1:11" s="52" customFormat="1" ht="27.75" customHeight="1" x14ac:dyDescent="0.3">
      <c r="A621" s="46" t="s">
        <v>23</v>
      </c>
      <c r="B621" s="46" t="s">
        <v>23</v>
      </c>
      <c r="C621" s="47">
        <v>1312113</v>
      </c>
      <c r="D621" s="48">
        <v>2</v>
      </c>
      <c r="E621" s="49" t="s">
        <v>25</v>
      </c>
      <c r="F621" s="50">
        <v>13716438.995999999</v>
      </c>
      <c r="G621" s="50">
        <v>17682378.57</v>
      </c>
      <c r="H621" s="50">
        <v>52601325.148500003</v>
      </c>
      <c r="I621" s="50">
        <v>52440212.859999999</v>
      </c>
      <c r="J621" s="50">
        <f t="shared" si="67"/>
        <v>161112.28850000352</v>
      </c>
      <c r="K621" s="76">
        <f t="shared" si="62"/>
        <v>0.99693710589904028</v>
      </c>
    </row>
    <row r="622" spans="1:11" s="52" customFormat="1" ht="27.75" customHeight="1" x14ac:dyDescent="0.3">
      <c r="A622" s="46" t="s">
        <v>23</v>
      </c>
      <c r="B622" s="46" t="s">
        <v>23</v>
      </c>
      <c r="C622" s="47">
        <v>1312113</v>
      </c>
      <c r="D622" s="48">
        <v>3</v>
      </c>
      <c r="E622" s="49" t="s">
        <v>26</v>
      </c>
      <c r="F622" s="50">
        <v>0</v>
      </c>
      <c r="G622" s="50">
        <v>0</v>
      </c>
      <c r="H622" s="50">
        <v>0</v>
      </c>
      <c r="I622" s="50">
        <v>0</v>
      </c>
      <c r="J622" s="50">
        <f t="shared" si="67"/>
        <v>0</v>
      </c>
      <c r="K622" s="76">
        <f t="shared" si="62"/>
        <v>0</v>
      </c>
    </row>
    <row r="623" spans="1:11" s="52" customFormat="1" ht="27.75" customHeight="1" x14ac:dyDescent="0.3">
      <c r="A623" s="46" t="s">
        <v>23</v>
      </c>
      <c r="B623" s="46" t="s">
        <v>23</v>
      </c>
      <c r="C623" s="47">
        <v>1312113</v>
      </c>
      <c r="D623" s="48">
        <v>4</v>
      </c>
      <c r="E623" s="49" t="s">
        <v>27</v>
      </c>
      <c r="F623" s="50">
        <v>0</v>
      </c>
      <c r="G623" s="50">
        <v>0</v>
      </c>
      <c r="H623" s="50">
        <v>0</v>
      </c>
      <c r="I623" s="50">
        <v>0</v>
      </c>
      <c r="J623" s="50">
        <f t="shared" si="67"/>
        <v>0</v>
      </c>
      <c r="K623" s="76">
        <f t="shared" si="62"/>
        <v>0</v>
      </c>
    </row>
    <row r="624" spans="1:11" s="52" customFormat="1" ht="27.75" customHeight="1" x14ac:dyDescent="0.3">
      <c r="A624" s="46" t="s">
        <v>23</v>
      </c>
      <c r="B624" s="46" t="s">
        <v>23</v>
      </c>
      <c r="C624" s="47">
        <v>1312113</v>
      </c>
      <c r="D624" s="48">
        <v>5</v>
      </c>
      <c r="E624" s="49" t="s">
        <v>28</v>
      </c>
      <c r="F624" s="50">
        <v>0</v>
      </c>
      <c r="G624" s="50">
        <v>0</v>
      </c>
      <c r="H624" s="50">
        <v>0</v>
      </c>
      <c r="I624" s="50">
        <v>0</v>
      </c>
      <c r="J624" s="50">
        <f t="shared" si="67"/>
        <v>0</v>
      </c>
      <c r="K624" s="76">
        <f t="shared" si="62"/>
        <v>0</v>
      </c>
    </row>
    <row r="625" spans="1:11" s="52" customFormat="1" ht="27.75" customHeight="1" x14ac:dyDescent="0.3">
      <c r="A625" s="46" t="s">
        <v>23</v>
      </c>
      <c r="B625" s="46" t="s">
        <v>23</v>
      </c>
      <c r="C625" s="47">
        <v>1312113</v>
      </c>
      <c r="D625" s="48">
        <v>7</v>
      </c>
      <c r="E625" s="49" t="s">
        <v>29</v>
      </c>
      <c r="F625" s="50">
        <v>0</v>
      </c>
      <c r="G625" s="50">
        <v>0</v>
      </c>
      <c r="H625" s="50">
        <v>0</v>
      </c>
      <c r="I625" s="50">
        <v>0</v>
      </c>
      <c r="J625" s="50">
        <f t="shared" si="67"/>
        <v>0</v>
      </c>
      <c r="K625" s="76">
        <f t="shared" si="62"/>
        <v>0</v>
      </c>
    </row>
    <row r="626" spans="1:11" s="52" customFormat="1" ht="27.75" customHeight="1" x14ac:dyDescent="0.3">
      <c r="A626" s="46" t="s">
        <v>23</v>
      </c>
      <c r="B626" s="46" t="s">
        <v>23</v>
      </c>
      <c r="C626" s="47">
        <v>1312113</v>
      </c>
      <c r="D626" s="48">
        <v>9</v>
      </c>
      <c r="E626" s="49" t="s">
        <v>30</v>
      </c>
      <c r="F626" s="50">
        <v>0</v>
      </c>
      <c r="G626" s="50">
        <v>0</v>
      </c>
      <c r="H626" s="50">
        <v>0</v>
      </c>
      <c r="I626" s="50">
        <v>0</v>
      </c>
      <c r="J626" s="50">
        <f t="shared" si="67"/>
        <v>0</v>
      </c>
      <c r="K626" s="77">
        <f t="shared" si="62"/>
        <v>0</v>
      </c>
    </row>
    <row r="627" spans="1:11" s="15" customFormat="1" ht="27.75" customHeight="1" x14ac:dyDescent="0.3">
      <c r="A627" s="41" t="s">
        <v>21</v>
      </c>
      <c r="B627" s="41" t="s">
        <v>21</v>
      </c>
      <c r="C627" s="41" t="s">
        <v>21</v>
      </c>
      <c r="D627" s="42">
        <v>1312114</v>
      </c>
      <c r="E627" s="53" t="s">
        <v>112</v>
      </c>
      <c r="F627" s="54">
        <v>60668811.420000002</v>
      </c>
      <c r="G627" s="54">
        <v>73731594.25</v>
      </c>
      <c r="H627" s="54">
        <f>SUMIF($B$628:$B$634,"article",H628:H634)</f>
        <v>127447810.34149998</v>
      </c>
      <c r="I627" s="54">
        <f>SUMIF($B$628:$B$634,"article",I628:I634)</f>
        <v>127127737.00000001</v>
      </c>
      <c r="J627" s="54">
        <f>SUMIF($B$628:$B$634,"article",J628:J634)</f>
        <v>320073.34149996936</v>
      </c>
      <c r="K627" s="55">
        <f t="shared" si="62"/>
        <v>0.99748859285504932</v>
      </c>
    </row>
    <row r="628" spans="1:11" s="52" customFormat="1" ht="27.75" customHeight="1" x14ac:dyDescent="0.3">
      <c r="A628" s="46" t="s">
        <v>23</v>
      </c>
      <c r="B628" s="46" t="s">
        <v>23</v>
      </c>
      <c r="C628" s="47">
        <v>1312114</v>
      </c>
      <c r="D628" s="48">
        <v>1</v>
      </c>
      <c r="E628" s="49" t="s">
        <v>24</v>
      </c>
      <c r="F628" s="50">
        <v>44177723.939999998</v>
      </c>
      <c r="G628" s="50">
        <v>46822026.640000001</v>
      </c>
      <c r="H628" s="50">
        <v>91253576.669999987</v>
      </c>
      <c r="I628" s="50">
        <v>90942790.800000012</v>
      </c>
      <c r="J628" s="50">
        <f t="shared" ref="J628:J634" si="68">H628-I628</f>
        <v>310785.86999997497</v>
      </c>
      <c r="K628" s="51">
        <f t="shared" si="62"/>
        <v>0.99659426094470938</v>
      </c>
    </row>
    <row r="629" spans="1:11" s="52" customFormat="1" ht="27.75" customHeight="1" x14ac:dyDescent="0.3">
      <c r="A629" s="46" t="s">
        <v>23</v>
      </c>
      <c r="B629" s="46" t="s">
        <v>23</v>
      </c>
      <c r="C629" s="47">
        <v>1312114</v>
      </c>
      <c r="D629" s="48">
        <v>2</v>
      </c>
      <c r="E629" s="49" t="s">
        <v>25</v>
      </c>
      <c r="F629" s="50">
        <v>16491087.48</v>
      </c>
      <c r="G629" s="50">
        <v>26909567.609999999</v>
      </c>
      <c r="H629" s="50">
        <v>36194233.671499997</v>
      </c>
      <c r="I629" s="50">
        <v>36184946.200000003</v>
      </c>
      <c r="J629" s="50">
        <f t="shared" si="68"/>
        <v>9287.4714999943972</v>
      </c>
      <c r="K629" s="51">
        <f t="shared" si="62"/>
        <v>0.99974339913964505</v>
      </c>
    </row>
    <row r="630" spans="1:11" s="52" customFormat="1" ht="27.75" customHeight="1" x14ac:dyDescent="0.3">
      <c r="A630" s="46" t="s">
        <v>23</v>
      </c>
      <c r="B630" s="46" t="s">
        <v>23</v>
      </c>
      <c r="C630" s="47">
        <v>1312114</v>
      </c>
      <c r="D630" s="48">
        <v>3</v>
      </c>
      <c r="E630" s="49" t="s">
        <v>26</v>
      </c>
      <c r="F630" s="50">
        <v>0</v>
      </c>
      <c r="G630" s="50">
        <v>0</v>
      </c>
      <c r="H630" s="50">
        <v>0</v>
      </c>
      <c r="I630" s="50">
        <v>0</v>
      </c>
      <c r="J630" s="50">
        <f t="shared" si="68"/>
        <v>0</v>
      </c>
      <c r="K630" s="51">
        <f t="shared" si="62"/>
        <v>0</v>
      </c>
    </row>
    <row r="631" spans="1:11" s="52" customFormat="1" ht="27.75" customHeight="1" x14ac:dyDescent="0.3">
      <c r="A631" s="46" t="s">
        <v>23</v>
      </c>
      <c r="B631" s="46" t="s">
        <v>23</v>
      </c>
      <c r="C631" s="47">
        <v>1312114</v>
      </c>
      <c r="D631" s="48">
        <v>4</v>
      </c>
      <c r="E631" s="49" t="s">
        <v>27</v>
      </c>
      <c r="F631" s="50">
        <v>0</v>
      </c>
      <c r="G631" s="50">
        <v>0</v>
      </c>
      <c r="H631" s="50">
        <v>0</v>
      </c>
      <c r="I631" s="50">
        <v>0</v>
      </c>
      <c r="J631" s="50">
        <f t="shared" si="68"/>
        <v>0</v>
      </c>
      <c r="K631" s="51">
        <f t="shared" si="62"/>
        <v>0</v>
      </c>
    </row>
    <row r="632" spans="1:11" s="52" customFormat="1" ht="27.75" customHeight="1" x14ac:dyDescent="0.3">
      <c r="A632" s="78" t="s">
        <v>23</v>
      </c>
      <c r="B632" s="78" t="s">
        <v>23</v>
      </c>
      <c r="C632" s="47">
        <v>1312114</v>
      </c>
      <c r="D632" s="48">
        <v>5</v>
      </c>
      <c r="E632" s="49" t="s">
        <v>28</v>
      </c>
      <c r="F632" s="50">
        <v>0</v>
      </c>
      <c r="G632" s="50">
        <v>0</v>
      </c>
      <c r="H632" s="50">
        <v>0</v>
      </c>
      <c r="I632" s="50">
        <v>0</v>
      </c>
      <c r="J632" s="50">
        <f t="shared" si="68"/>
        <v>0</v>
      </c>
      <c r="K632" s="51">
        <f t="shared" si="62"/>
        <v>0</v>
      </c>
    </row>
    <row r="633" spans="1:11" s="52" customFormat="1" ht="27.75" customHeight="1" x14ac:dyDescent="0.3">
      <c r="A633" s="78" t="s">
        <v>23</v>
      </c>
      <c r="B633" s="78" t="s">
        <v>23</v>
      </c>
      <c r="C633" s="47">
        <v>1312114</v>
      </c>
      <c r="D633" s="48">
        <v>7</v>
      </c>
      <c r="E633" s="49" t="s">
        <v>29</v>
      </c>
      <c r="F633" s="50">
        <v>0</v>
      </c>
      <c r="G633" s="50">
        <v>0</v>
      </c>
      <c r="H633" s="50">
        <v>0</v>
      </c>
      <c r="I633" s="50">
        <v>0</v>
      </c>
      <c r="J633" s="50">
        <f t="shared" si="68"/>
        <v>0</v>
      </c>
      <c r="K633" s="51">
        <f t="shared" si="62"/>
        <v>0</v>
      </c>
    </row>
    <row r="634" spans="1:11" s="52" customFormat="1" ht="27.75" customHeight="1" x14ac:dyDescent="0.3">
      <c r="A634" s="46" t="s">
        <v>23</v>
      </c>
      <c r="B634" s="46" t="s">
        <v>23</v>
      </c>
      <c r="C634" s="47">
        <v>1312114</v>
      </c>
      <c r="D634" s="48">
        <v>9</v>
      </c>
      <c r="E634" s="49" t="s">
        <v>30</v>
      </c>
      <c r="F634" s="50">
        <v>0</v>
      </c>
      <c r="G634" s="50">
        <v>0</v>
      </c>
      <c r="H634" s="50">
        <v>0</v>
      </c>
      <c r="I634" s="50">
        <v>0</v>
      </c>
      <c r="J634" s="50">
        <f t="shared" si="68"/>
        <v>0</v>
      </c>
      <c r="K634" s="51">
        <f t="shared" si="62"/>
        <v>0</v>
      </c>
    </row>
    <row r="635" spans="1:11" s="15" customFormat="1" ht="27.75" customHeight="1" x14ac:dyDescent="0.3">
      <c r="A635" s="56" t="s">
        <v>21</v>
      </c>
      <c r="B635" s="56" t="s">
        <v>21</v>
      </c>
      <c r="C635" s="56" t="s">
        <v>21</v>
      </c>
      <c r="D635" s="42">
        <v>1312115</v>
      </c>
      <c r="E635" s="53" t="s">
        <v>113</v>
      </c>
      <c r="F635" s="54">
        <v>114999888.29000001</v>
      </c>
      <c r="G635" s="54">
        <v>135906179.20899999</v>
      </c>
      <c r="H635" s="54">
        <f>SUMIF($B$636:$B$642,"article",H636:H642)</f>
        <v>280056402.96799999</v>
      </c>
      <c r="I635" s="54">
        <f>SUMIF($B$636:$B$642,"article",I636:I642)</f>
        <v>276120725.90000004</v>
      </c>
      <c r="J635" s="54">
        <f>SUMIF($B$636:$B$642,"article",J636:J642)</f>
        <v>3935677.0679999739</v>
      </c>
      <c r="K635" s="55">
        <f t="shared" si="62"/>
        <v>0.98594684132806754</v>
      </c>
    </row>
    <row r="636" spans="1:11" s="52" customFormat="1" ht="27.75" customHeight="1" x14ac:dyDescent="0.3">
      <c r="A636" s="46" t="s">
        <v>23</v>
      </c>
      <c r="B636" s="46" t="s">
        <v>23</v>
      </c>
      <c r="C636" s="47">
        <v>1312115</v>
      </c>
      <c r="D636" s="48">
        <v>1</v>
      </c>
      <c r="E636" s="49" t="s">
        <v>24</v>
      </c>
      <c r="F636" s="50">
        <v>50953171.290000007</v>
      </c>
      <c r="G636" s="50">
        <v>66776873.518999994</v>
      </c>
      <c r="H636" s="50">
        <v>171071961.06999999</v>
      </c>
      <c r="I636" s="50">
        <v>167136734.42000002</v>
      </c>
      <c r="J636" s="50">
        <f t="shared" ref="J636:J642" si="69">H636-I636</f>
        <v>3935226.6499999762</v>
      </c>
      <c r="K636" s="51">
        <f t="shared" si="62"/>
        <v>0.97699665903525978</v>
      </c>
    </row>
    <row r="637" spans="1:11" s="52" customFormat="1" ht="27.75" customHeight="1" x14ac:dyDescent="0.3">
      <c r="A637" s="46" t="s">
        <v>23</v>
      </c>
      <c r="B637" s="46" t="s">
        <v>23</v>
      </c>
      <c r="C637" s="47">
        <v>1312115</v>
      </c>
      <c r="D637" s="48">
        <v>2</v>
      </c>
      <c r="E637" s="49" t="s">
        <v>25</v>
      </c>
      <c r="F637" s="50">
        <v>64046717</v>
      </c>
      <c r="G637" s="50">
        <v>69129305.689999998</v>
      </c>
      <c r="H637" s="50">
        <v>108984441.898</v>
      </c>
      <c r="I637" s="50">
        <v>108983991.48</v>
      </c>
      <c r="J637" s="50">
        <f t="shared" si="69"/>
        <v>450.41799999773502</v>
      </c>
      <c r="K637" s="51">
        <f t="shared" si="62"/>
        <v>0.99999586713486666</v>
      </c>
    </row>
    <row r="638" spans="1:11" s="52" customFormat="1" ht="27.75" customHeight="1" x14ac:dyDescent="0.3">
      <c r="A638" s="46" t="s">
        <v>23</v>
      </c>
      <c r="B638" s="46" t="s">
        <v>23</v>
      </c>
      <c r="C638" s="47">
        <v>1312115</v>
      </c>
      <c r="D638" s="48">
        <v>3</v>
      </c>
      <c r="E638" s="49" t="s">
        <v>26</v>
      </c>
      <c r="F638" s="50">
        <v>0</v>
      </c>
      <c r="G638" s="50">
        <v>0</v>
      </c>
      <c r="H638" s="50">
        <v>0</v>
      </c>
      <c r="I638" s="50">
        <v>0</v>
      </c>
      <c r="J638" s="50">
        <f t="shared" si="69"/>
        <v>0</v>
      </c>
      <c r="K638" s="51">
        <f t="shared" si="62"/>
        <v>0</v>
      </c>
    </row>
    <row r="639" spans="1:11" s="52" customFormat="1" ht="27.75" customHeight="1" x14ac:dyDescent="0.3">
      <c r="A639" s="46" t="s">
        <v>23</v>
      </c>
      <c r="B639" s="46" t="s">
        <v>23</v>
      </c>
      <c r="C639" s="47">
        <v>1312115</v>
      </c>
      <c r="D639" s="48">
        <v>4</v>
      </c>
      <c r="E639" s="49" t="s">
        <v>27</v>
      </c>
      <c r="F639" s="50">
        <v>0</v>
      </c>
      <c r="G639" s="50">
        <v>0</v>
      </c>
      <c r="H639" s="50">
        <v>0</v>
      </c>
      <c r="I639" s="50">
        <v>0</v>
      </c>
      <c r="J639" s="50">
        <f t="shared" si="69"/>
        <v>0</v>
      </c>
      <c r="K639" s="51">
        <f t="shared" si="62"/>
        <v>0</v>
      </c>
    </row>
    <row r="640" spans="1:11" s="52" customFormat="1" ht="27.75" customHeight="1" x14ac:dyDescent="0.3">
      <c r="A640" s="46" t="s">
        <v>23</v>
      </c>
      <c r="B640" s="46" t="s">
        <v>23</v>
      </c>
      <c r="C640" s="47">
        <v>1312115</v>
      </c>
      <c r="D640" s="48">
        <v>5</v>
      </c>
      <c r="E640" s="49" t="s">
        <v>28</v>
      </c>
      <c r="F640" s="50">
        <v>0</v>
      </c>
      <c r="G640" s="50">
        <v>0</v>
      </c>
      <c r="H640" s="50">
        <v>0</v>
      </c>
      <c r="I640" s="50">
        <v>0</v>
      </c>
      <c r="J640" s="50">
        <f t="shared" si="69"/>
        <v>0</v>
      </c>
      <c r="K640" s="51">
        <f t="shared" si="62"/>
        <v>0</v>
      </c>
    </row>
    <row r="641" spans="1:11" s="52" customFormat="1" ht="27.75" customHeight="1" x14ac:dyDescent="0.3">
      <c r="A641" s="46" t="s">
        <v>23</v>
      </c>
      <c r="B641" s="46" t="s">
        <v>23</v>
      </c>
      <c r="C641" s="47">
        <v>1312115</v>
      </c>
      <c r="D641" s="48">
        <v>7</v>
      </c>
      <c r="E641" s="49" t="s">
        <v>29</v>
      </c>
      <c r="F641" s="50">
        <v>0</v>
      </c>
      <c r="G641" s="50">
        <v>0</v>
      </c>
      <c r="H641" s="50">
        <v>0</v>
      </c>
      <c r="I641" s="50">
        <v>0</v>
      </c>
      <c r="J641" s="50">
        <f t="shared" si="69"/>
        <v>0</v>
      </c>
      <c r="K641" s="51">
        <f t="shared" si="62"/>
        <v>0</v>
      </c>
    </row>
    <row r="642" spans="1:11" s="52" customFormat="1" ht="27.75" customHeight="1" x14ac:dyDescent="0.3">
      <c r="A642" s="46" t="s">
        <v>23</v>
      </c>
      <c r="B642" s="46" t="s">
        <v>23</v>
      </c>
      <c r="C642" s="47">
        <v>1312115</v>
      </c>
      <c r="D642" s="48">
        <v>9</v>
      </c>
      <c r="E642" s="49" t="s">
        <v>30</v>
      </c>
      <c r="F642" s="50">
        <v>0</v>
      </c>
      <c r="G642" s="50">
        <v>0</v>
      </c>
      <c r="H642" s="50">
        <v>0</v>
      </c>
      <c r="I642" s="50">
        <v>0</v>
      </c>
      <c r="J642" s="50">
        <f t="shared" si="69"/>
        <v>0</v>
      </c>
      <c r="K642" s="51">
        <f t="shared" si="62"/>
        <v>0</v>
      </c>
    </row>
    <row r="643" spans="1:11" s="15" customFormat="1" ht="27.75" customHeight="1" x14ac:dyDescent="0.3">
      <c r="A643" s="41" t="s">
        <v>21</v>
      </c>
      <c r="B643" s="41" t="s">
        <v>21</v>
      </c>
      <c r="C643" s="41" t="s">
        <v>21</v>
      </c>
      <c r="D643" s="42">
        <v>1312117</v>
      </c>
      <c r="E643" s="53" t="s">
        <v>114</v>
      </c>
      <c r="F643" s="54">
        <v>45031536.002999999</v>
      </c>
      <c r="G643" s="54">
        <v>40151531.370000005</v>
      </c>
      <c r="H643" s="54">
        <f>SUMIF($B$644:$B$645,"article",H644:H645)</f>
        <v>89185795.064500004</v>
      </c>
      <c r="I643" s="54">
        <f>SUMIF($B$644:$B$645,"article",I644:I645)</f>
        <v>89177629.590000004</v>
      </c>
      <c r="J643" s="54">
        <f>SUMIF($B$644:$B$645,"article",J644:J645)</f>
        <v>8165.4745000004768</v>
      </c>
      <c r="K643" s="55">
        <f t="shared" si="62"/>
        <v>0.99990844422596559</v>
      </c>
    </row>
    <row r="644" spans="1:11" s="52" customFormat="1" ht="27.75" customHeight="1" x14ac:dyDescent="0.3">
      <c r="A644" s="46" t="s">
        <v>23</v>
      </c>
      <c r="B644" s="46" t="s">
        <v>23</v>
      </c>
      <c r="C644" s="47">
        <v>1312117</v>
      </c>
      <c r="D644" s="48">
        <v>1</v>
      </c>
      <c r="E644" s="49" t="s">
        <v>24</v>
      </c>
      <c r="F644" s="50">
        <v>22031544</v>
      </c>
      <c r="G644" s="50">
        <v>23030154.5</v>
      </c>
      <c r="H644" s="50">
        <v>51151825.079999998</v>
      </c>
      <c r="I644" s="50">
        <v>51151760.039999999</v>
      </c>
      <c r="J644" s="50">
        <f>H644-I644</f>
        <v>65.03999999910593</v>
      </c>
      <c r="K644" s="51">
        <f t="shared" ref="K644:K707" si="70">IF(G644&lt;&gt;0,I644/H644,0)</f>
        <v>0.99999872849111648</v>
      </c>
    </row>
    <row r="645" spans="1:11" s="52" customFormat="1" ht="27.75" customHeight="1" x14ac:dyDescent="0.3">
      <c r="A645" s="46" t="s">
        <v>23</v>
      </c>
      <c r="B645" s="46" t="s">
        <v>23</v>
      </c>
      <c r="C645" s="47">
        <v>1312117</v>
      </c>
      <c r="D645" s="48">
        <v>9</v>
      </c>
      <c r="E645" s="49" t="s">
        <v>30</v>
      </c>
      <c r="F645" s="50">
        <v>22999992.002999999</v>
      </c>
      <c r="G645" s="50">
        <v>17121376.870000001</v>
      </c>
      <c r="H645" s="50">
        <v>38033969.984499998</v>
      </c>
      <c r="I645" s="50">
        <v>38025869.549999997</v>
      </c>
      <c r="J645" s="50">
        <f>H645-I645</f>
        <v>8100.4345000013709</v>
      </c>
      <c r="K645" s="51">
        <f t="shared" si="70"/>
        <v>0.99978702106292605</v>
      </c>
    </row>
    <row r="646" spans="1:11" s="15" customFormat="1" ht="27.75" customHeight="1" x14ac:dyDescent="0.3">
      <c r="A646" s="30" t="s">
        <v>16</v>
      </c>
      <c r="B646" s="30" t="s">
        <v>16</v>
      </c>
      <c r="C646" s="30" t="s">
        <v>16</v>
      </c>
      <c r="D646" s="58">
        <v>1313</v>
      </c>
      <c r="E646" s="59" t="s">
        <v>115</v>
      </c>
      <c r="F646" s="60">
        <v>5063920068.776</v>
      </c>
      <c r="G646" s="60">
        <v>5247433880.7245007</v>
      </c>
      <c r="H646" s="60">
        <f>SUMIF($B$647:$B$673,"chap",H647:H673)</f>
        <v>9269486532.0135021</v>
      </c>
      <c r="I646" s="60">
        <f>SUMIF($B$647:$B$673,"chap",I647:I673)</f>
        <v>7216792715.5699987</v>
      </c>
      <c r="J646" s="60">
        <f t="shared" ref="J646" si="71">SUMIF($B$647:$B$673,"chap",J647:J673)</f>
        <v>2052693816.4435012</v>
      </c>
      <c r="K646" s="61">
        <f t="shared" si="70"/>
        <v>0.77855366536709114</v>
      </c>
    </row>
    <row r="647" spans="1:11" s="40" customFormat="1" ht="27.75" customHeight="1" x14ac:dyDescent="0.3">
      <c r="A647" s="35" t="s">
        <v>19</v>
      </c>
      <c r="B647" s="35" t="s">
        <v>19</v>
      </c>
      <c r="C647" s="35" t="s">
        <v>19</v>
      </c>
      <c r="D647" s="36">
        <v>13131</v>
      </c>
      <c r="E647" s="37" t="s">
        <v>20</v>
      </c>
      <c r="F647" s="38">
        <v>5063920068.776</v>
      </c>
      <c r="G647" s="38">
        <v>5247433880.7245007</v>
      </c>
      <c r="H647" s="38">
        <f>SUMIF($B$648:$B$673,"section",H648:H673)</f>
        <v>9269486532.0135021</v>
      </c>
      <c r="I647" s="38">
        <f>SUMIF($B$648:$B$673,"section",I648:I673)</f>
        <v>7216792715.5699987</v>
      </c>
      <c r="J647" s="38">
        <f t="shared" ref="J647" si="72">SUMIF($B$648:$B$673,"section",J648:J673)</f>
        <v>2052693816.4435012</v>
      </c>
      <c r="K647" s="39">
        <f t="shared" si="70"/>
        <v>0.77855366536709114</v>
      </c>
    </row>
    <row r="648" spans="1:11" s="15" customFormat="1" ht="27.75" customHeight="1" x14ac:dyDescent="0.3">
      <c r="A648" s="41" t="s">
        <v>21</v>
      </c>
      <c r="B648" s="41" t="s">
        <v>21</v>
      </c>
      <c r="C648" s="41" t="s">
        <v>21</v>
      </c>
      <c r="D648" s="42">
        <v>1313111</v>
      </c>
      <c r="E648" s="53" t="s">
        <v>22</v>
      </c>
      <c r="F648" s="54">
        <v>96739481.919999987</v>
      </c>
      <c r="G648" s="54">
        <v>246420137.00999999</v>
      </c>
      <c r="H648" s="54">
        <f>SUMIF($B$649:$B$655,"article",H649:H655)</f>
        <v>128268414.86500002</v>
      </c>
      <c r="I648" s="54">
        <f>SUMIF($B$649:$B$655,"article",I649:I655)</f>
        <v>105922021.37</v>
      </c>
      <c r="J648" s="54">
        <f>SUMIF($B$649:$B$655,"article",J649:J655)</f>
        <v>22346393.495000012</v>
      </c>
      <c r="K648" s="55">
        <f t="shared" si="70"/>
        <v>0.82578412995499195</v>
      </c>
    </row>
    <row r="649" spans="1:11" s="52" customFormat="1" ht="27.75" customHeight="1" x14ac:dyDescent="0.3">
      <c r="A649" s="46" t="s">
        <v>23</v>
      </c>
      <c r="B649" s="46" t="s">
        <v>23</v>
      </c>
      <c r="C649" s="47">
        <v>1313111</v>
      </c>
      <c r="D649" s="48">
        <v>1</v>
      </c>
      <c r="E649" s="49" t="s">
        <v>24</v>
      </c>
      <c r="F649" s="50">
        <v>60670076.999999993</v>
      </c>
      <c r="G649" s="50">
        <v>60622057.010000005</v>
      </c>
      <c r="H649" s="50">
        <v>104391998.00000001</v>
      </c>
      <c r="I649" s="50">
        <v>80796780.670000002</v>
      </c>
      <c r="J649" s="50">
        <f t="shared" ref="J649:J655" si="73">H649-I649</f>
        <v>23595217.330000013</v>
      </c>
      <c r="K649" s="51">
        <f t="shared" si="70"/>
        <v>0.77397484690349527</v>
      </c>
    </row>
    <row r="650" spans="1:11" s="52" customFormat="1" ht="27.75" customHeight="1" x14ac:dyDescent="0.3">
      <c r="A650" s="46" t="s">
        <v>23</v>
      </c>
      <c r="B650" s="46" t="s">
        <v>23</v>
      </c>
      <c r="C650" s="47">
        <v>1313111</v>
      </c>
      <c r="D650" s="48">
        <v>2</v>
      </c>
      <c r="E650" s="49" t="s">
        <v>25</v>
      </c>
      <c r="F650" s="50">
        <v>3789123.92</v>
      </c>
      <c r="G650" s="50">
        <v>3800000</v>
      </c>
      <c r="H650" s="50">
        <v>18628953.215</v>
      </c>
      <c r="I650" s="50">
        <v>23592240.699999999</v>
      </c>
      <c r="J650" s="50">
        <f t="shared" si="73"/>
        <v>-4963287.4849999994</v>
      </c>
      <c r="K650" s="51">
        <f t="shared" si="70"/>
        <v>1.266428683765418</v>
      </c>
    </row>
    <row r="651" spans="1:11" s="52" customFormat="1" ht="27.75" customHeight="1" x14ac:dyDescent="0.3">
      <c r="A651" s="46" t="s">
        <v>23</v>
      </c>
      <c r="B651" s="46" t="s">
        <v>23</v>
      </c>
      <c r="C651" s="47">
        <v>1313111</v>
      </c>
      <c r="D651" s="48">
        <v>3</v>
      </c>
      <c r="E651" s="49" t="s">
        <v>26</v>
      </c>
      <c r="F651" s="50">
        <v>0</v>
      </c>
      <c r="G651" s="50">
        <v>0</v>
      </c>
      <c r="H651" s="50">
        <v>3297460.4</v>
      </c>
      <c r="I651" s="50">
        <v>1533000</v>
      </c>
      <c r="J651" s="50">
        <f t="shared" si="73"/>
        <v>1764460.4</v>
      </c>
      <c r="K651" s="51">
        <f t="shared" si="70"/>
        <v>0</v>
      </c>
    </row>
    <row r="652" spans="1:11" s="52" customFormat="1" ht="27.75" customHeight="1" x14ac:dyDescent="0.3">
      <c r="A652" s="46" t="s">
        <v>23</v>
      </c>
      <c r="B652" s="46" t="s">
        <v>23</v>
      </c>
      <c r="C652" s="47">
        <v>1313111</v>
      </c>
      <c r="D652" s="48">
        <v>4</v>
      </c>
      <c r="E652" s="49" t="s">
        <v>27</v>
      </c>
      <c r="F652" s="50">
        <v>0</v>
      </c>
      <c r="G652" s="50">
        <v>0</v>
      </c>
      <c r="H652" s="50">
        <v>0</v>
      </c>
      <c r="I652" s="50">
        <v>0</v>
      </c>
      <c r="J652" s="50">
        <f t="shared" si="73"/>
        <v>0</v>
      </c>
      <c r="K652" s="51">
        <f t="shared" si="70"/>
        <v>0</v>
      </c>
    </row>
    <row r="653" spans="1:11" s="52" customFormat="1" ht="27.75" customHeight="1" x14ac:dyDescent="0.3">
      <c r="A653" s="46" t="s">
        <v>23</v>
      </c>
      <c r="B653" s="46" t="s">
        <v>23</v>
      </c>
      <c r="C653" s="47">
        <v>1313111</v>
      </c>
      <c r="D653" s="48">
        <v>5</v>
      </c>
      <c r="E653" s="49" t="s">
        <v>28</v>
      </c>
      <c r="F653" s="50">
        <v>0</v>
      </c>
      <c r="G653" s="50">
        <v>0</v>
      </c>
      <c r="H653" s="50">
        <v>0</v>
      </c>
      <c r="I653" s="50">
        <v>0</v>
      </c>
      <c r="J653" s="50">
        <f t="shared" si="73"/>
        <v>0</v>
      </c>
      <c r="K653" s="51">
        <f t="shared" si="70"/>
        <v>0</v>
      </c>
    </row>
    <row r="654" spans="1:11" s="52" customFormat="1" ht="27.75" customHeight="1" x14ac:dyDescent="0.3">
      <c r="A654" s="46" t="s">
        <v>23</v>
      </c>
      <c r="B654" s="46" t="s">
        <v>23</v>
      </c>
      <c r="C654" s="47">
        <v>1313111</v>
      </c>
      <c r="D654" s="48">
        <v>7</v>
      </c>
      <c r="E654" s="49" t="s">
        <v>29</v>
      </c>
      <c r="F654" s="50">
        <v>2280281</v>
      </c>
      <c r="G654" s="50">
        <v>0</v>
      </c>
      <c r="H654" s="50">
        <v>0</v>
      </c>
      <c r="I654" s="50">
        <v>0</v>
      </c>
      <c r="J654" s="50">
        <f t="shared" si="73"/>
        <v>0</v>
      </c>
      <c r="K654" s="51">
        <f t="shared" si="70"/>
        <v>0</v>
      </c>
    </row>
    <row r="655" spans="1:11" s="52" customFormat="1" ht="27.75" customHeight="1" x14ac:dyDescent="0.3">
      <c r="A655" s="46" t="s">
        <v>23</v>
      </c>
      <c r="B655" s="46" t="s">
        <v>23</v>
      </c>
      <c r="C655" s="47">
        <v>1313111</v>
      </c>
      <c r="D655" s="48">
        <v>9</v>
      </c>
      <c r="E655" s="49" t="s">
        <v>30</v>
      </c>
      <c r="F655" s="50">
        <v>30000000</v>
      </c>
      <c r="G655" s="50">
        <v>181998080</v>
      </c>
      <c r="H655" s="50">
        <v>1950003.25</v>
      </c>
      <c r="I655" s="50">
        <v>0</v>
      </c>
      <c r="J655" s="50">
        <f t="shared" si="73"/>
        <v>1950003.25</v>
      </c>
      <c r="K655" s="51">
        <f t="shared" si="70"/>
        <v>0</v>
      </c>
    </row>
    <row r="656" spans="1:11" s="15" customFormat="1" ht="27.75" customHeight="1" x14ac:dyDescent="0.3">
      <c r="A656" s="41" t="s">
        <v>21</v>
      </c>
      <c r="B656" s="41" t="s">
        <v>21</v>
      </c>
      <c r="C656" s="41" t="s">
        <v>21</v>
      </c>
      <c r="D656" s="42">
        <v>1313112</v>
      </c>
      <c r="E656" s="53" t="s">
        <v>31</v>
      </c>
      <c r="F656" s="54">
        <v>4964780598.8599997</v>
      </c>
      <c r="G656" s="54">
        <v>5001013743.7145004</v>
      </c>
      <c r="H656" s="54">
        <f>SUMIF($B$657:$B$663,"article",H657:H663)</f>
        <v>8718671921.423502</v>
      </c>
      <c r="I656" s="54">
        <f>SUMIF($B$657:$B$663,"article",I657:I663)</f>
        <v>6896431328.539999</v>
      </c>
      <c r="J656" s="54">
        <f>SUMIF($B$657:$B$663,"article",J657:J663)</f>
        <v>1822240592.8835011</v>
      </c>
      <c r="K656" s="55">
        <f t="shared" si="70"/>
        <v>0.79099562303681858</v>
      </c>
    </row>
    <row r="657" spans="1:11" s="52" customFormat="1" ht="27.75" customHeight="1" x14ac:dyDescent="0.3">
      <c r="A657" s="46" t="s">
        <v>23</v>
      </c>
      <c r="B657" s="46" t="s">
        <v>23</v>
      </c>
      <c r="C657" s="47">
        <v>1313112</v>
      </c>
      <c r="D657" s="48">
        <v>1</v>
      </c>
      <c r="E657" s="49" t="s">
        <v>24</v>
      </c>
      <c r="F657" s="50">
        <v>4319806194.5200005</v>
      </c>
      <c r="G657" s="50">
        <v>4320447219.3599997</v>
      </c>
      <c r="H657" s="50">
        <v>6937198060.1600008</v>
      </c>
      <c r="I657" s="50">
        <v>6023586991.6499996</v>
      </c>
      <c r="J657" s="50">
        <f t="shared" ref="J657:J663" si="74">H657-I657</f>
        <v>913611068.51000118</v>
      </c>
      <c r="K657" s="51">
        <f t="shared" si="70"/>
        <v>0.86830258260077275</v>
      </c>
    </row>
    <row r="658" spans="1:11" s="52" customFormat="1" ht="27.75" customHeight="1" x14ac:dyDescent="0.3">
      <c r="A658" s="46" t="s">
        <v>23</v>
      </c>
      <c r="B658" s="46" t="s">
        <v>23</v>
      </c>
      <c r="C658" s="47">
        <v>1313112</v>
      </c>
      <c r="D658" s="48">
        <v>2</v>
      </c>
      <c r="E658" s="49" t="s">
        <v>25</v>
      </c>
      <c r="F658" s="50">
        <v>238182633.241</v>
      </c>
      <c r="G658" s="50">
        <v>75737500.374500006</v>
      </c>
      <c r="H658" s="50">
        <v>274727262.87150002</v>
      </c>
      <c r="I658" s="50">
        <v>149928368.44</v>
      </c>
      <c r="J658" s="50">
        <f t="shared" si="74"/>
        <v>124798894.43150002</v>
      </c>
      <c r="K658" s="51">
        <f t="shared" si="70"/>
        <v>0.54573531171577605</v>
      </c>
    </row>
    <row r="659" spans="1:11" s="52" customFormat="1" ht="27.75" customHeight="1" x14ac:dyDescent="0.3">
      <c r="A659" s="46" t="s">
        <v>23</v>
      </c>
      <c r="B659" s="46" t="s">
        <v>23</v>
      </c>
      <c r="C659" s="47">
        <v>1313112</v>
      </c>
      <c r="D659" s="48">
        <v>3</v>
      </c>
      <c r="E659" s="49" t="s">
        <v>26</v>
      </c>
      <c r="F659" s="50">
        <v>306513359.36000001</v>
      </c>
      <c r="G659" s="50">
        <v>530504842.88000005</v>
      </c>
      <c r="H659" s="50">
        <v>948175241.75199997</v>
      </c>
      <c r="I659" s="50">
        <v>598605117.30999994</v>
      </c>
      <c r="J659" s="50">
        <f t="shared" si="74"/>
        <v>349570124.44200003</v>
      </c>
      <c r="K659" s="51">
        <f t="shared" si="70"/>
        <v>0.63132329441962809</v>
      </c>
    </row>
    <row r="660" spans="1:11" s="52" customFormat="1" ht="27.75" customHeight="1" x14ac:dyDescent="0.3">
      <c r="A660" s="46" t="s">
        <v>23</v>
      </c>
      <c r="B660" s="46" t="s">
        <v>23</v>
      </c>
      <c r="C660" s="47">
        <v>1313112</v>
      </c>
      <c r="D660" s="48">
        <v>4</v>
      </c>
      <c r="E660" s="49" t="s">
        <v>27</v>
      </c>
      <c r="F660" s="50">
        <v>37718412.089000002</v>
      </c>
      <c r="G660" s="50">
        <v>69294431.099999994</v>
      </c>
      <c r="H660" s="50">
        <v>106599312.59999999</v>
      </c>
      <c r="I660" s="50">
        <v>22213773.5</v>
      </c>
      <c r="J660" s="50">
        <f t="shared" si="74"/>
        <v>84385539.099999994</v>
      </c>
      <c r="K660" s="51">
        <f t="shared" si="70"/>
        <v>0.20838571054725546</v>
      </c>
    </row>
    <row r="661" spans="1:11" s="52" customFormat="1" ht="27.75" customHeight="1" x14ac:dyDescent="0.3">
      <c r="A661" s="46" t="s">
        <v>23</v>
      </c>
      <c r="B661" s="46" t="s">
        <v>23</v>
      </c>
      <c r="C661" s="47">
        <v>1313112</v>
      </c>
      <c r="D661" s="48">
        <v>5</v>
      </c>
      <c r="E661" s="49" t="s">
        <v>28</v>
      </c>
      <c r="F661" s="50">
        <v>0</v>
      </c>
      <c r="G661" s="50">
        <v>0</v>
      </c>
      <c r="H661" s="50">
        <v>0</v>
      </c>
      <c r="I661" s="50">
        <v>0</v>
      </c>
      <c r="J661" s="50">
        <f t="shared" si="74"/>
        <v>0</v>
      </c>
      <c r="K661" s="51">
        <f t="shared" si="70"/>
        <v>0</v>
      </c>
    </row>
    <row r="662" spans="1:11" s="52" customFormat="1" ht="27.75" customHeight="1" x14ac:dyDescent="0.3">
      <c r="A662" s="46" t="s">
        <v>23</v>
      </c>
      <c r="B662" s="46" t="s">
        <v>23</v>
      </c>
      <c r="C662" s="47">
        <v>1313112</v>
      </c>
      <c r="D662" s="48">
        <v>7</v>
      </c>
      <c r="E662" s="49" t="s">
        <v>29</v>
      </c>
      <c r="F662" s="50">
        <v>1464999.9640000002</v>
      </c>
      <c r="G662" s="50">
        <v>0</v>
      </c>
      <c r="H662" s="50">
        <v>320000000</v>
      </c>
      <c r="I662" s="50">
        <v>95010092.239999995</v>
      </c>
      <c r="J662" s="50">
        <f t="shared" si="74"/>
        <v>224989907.75999999</v>
      </c>
      <c r="K662" s="51">
        <f t="shared" si="70"/>
        <v>0</v>
      </c>
    </row>
    <row r="663" spans="1:11" s="52" customFormat="1" ht="27.75" customHeight="1" x14ac:dyDescent="0.3">
      <c r="A663" s="46" t="s">
        <v>23</v>
      </c>
      <c r="B663" s="46" t="s">
        <v>23</v>
      </c>
      <c r="C663" s="47">
        <v>1313112</v>
      </c>
      <c r="D663" s="48">
        <v>9</v>
      </c>
      <c r="E663" s="49" t="s">
        <v>30</v>
      </c>
      <c r="F663" s="50">
        <v>61094999.686000004</v>
      </c>
      <c r="G663" s="50">
        <v>5029750</v>
      </c>
      <c r="H663" s="50">
        <v>131972044.04000001</v>
      </c>
      <c r="I663" s="50">
        <v>7086985.4000000004</v>
      </c>
      <c r="J663" s="50">
        <f t="shared" si="74"/>
        <v>124885058.64</v>
      </c>
      <c r="K663" s="51">
        <f t="shared" si="70"/>
        <v>5.3700656465182683E-2</v>
      </c>
    </row>
    <row r="664" spans="1:11" s="15" customFormat="1" ht="27.75" customHeight="1" x14ac:dyDescent="0.3">
      <c r="A664" s="41" t="s">
        <v>21</v>
      </c>
      <c r="B664" s="41" t="s">
        <v>21</v>
      </c>
      <c r="C664" s="41" t="s">
        <v>21</v>
      </c>
      <c r="D664" s="42">
        <v>1313114</v>
      </c>
      <c r="E664" s="53" t="s">
        <v>116</v>
      </c>
      <c r="F664" s="54">
        <v>2399987.9959999998</v>
      </c>
      <c r="G664" s="54">
        <v>0</v>
      </c>
      <c r="H664" s="54">
        <f>SUMIF($B$665:$B$665,"article",H665:H665)</f>
        <v>0</v>
      </c>
      <c r="I664" s="54">
        <f>SUMIF($B$665:$B$665,"article",I665:I665)</f>
        <v>0</v>
      </c>
      <c r="J664" s="54">
        <f>SUMIF($B$665:$B$665,"article",J665:J665)</f>
        <v>0</v>
      </c>
      <c r="K664" s="55">
        <f t="shared" si="70"/>
        <v>0</v>
      </c>
    </row>
    <row r="665" spans="1:11" s="52" customFormat="1" ht="27.75" customHeight="1" x14ac:dyDescent="0.3">
      <c r="A665" s="46" t="s">
        <v>23</v>
      </c>
      <c r="B665" s="46" t="s">
        <v>23</v>
      </c>
      <c r="C665" s="47">
        <v>1313114</v>
      </c>
      <c r="D665" s="48">
        <v>7</v>
      </c>
      <c r="E665" s="49" t="s">
        <v>29</v>
      </c>
      <c r="F665" s="50">
        <v>2399987.9959999998</v>
      </c>
      <c r="G665" s="50">
        <v>0</v>
      </c>
      <c r="H665" s="50">
        <v>0</v>
      </c>
      <c r="I665" s="50">
        <v>0</v>
      </c>
      <c r="J665" s="50">
        <f>H665-I665</f>
        <v>0</v>
      </c>
      <c r="K665" s="51">
        <f t="shared" si="70"/>
        <v>0</v>
      </c>
    </row>
    <row r="666" spans="1:11" s="15" customFormat="1" ht="27.75" customHeight="1" x14ac:dyDescent="0.3">
      <c r="A666" s="41" t="s">
        <v>21</v>
      </c>
      <c r="B666" s="41" t="s">
        <v>21</v>
      </c>
      <c r="C666" s="41" t="s">
        <v>21</v>
      </c>
      <c r="D666" s="42">
        <v>1313115</v>
      </c>
      <c r="E666" s="53" t="s">
        <v>31</v>
      </c>
      <c r="F666" s="54">
        <v>4964780598.8599997</v>
      </c>
      <c r="G666" s="54">
        <v>5001013743.7145004</v>
      </c>
      <c r="H666" s="54">
        <f>SUMIF($B$667:$B$673,"article",H667:H673)</f>
        <v>422546195.72499996</v>
      </c>
      <c r="I666" s="54">
        <f>SUMIF($B$667:$B$673,"article",I667:I673)</f>
        <v>214439365.66</v>
      </c>
      <c r="J666" s="54">
        <f>SUMIF($B$667:$B$673,"article",J667:J673)</f>
        <v>208106830.065</v>
      </c>
      <c r="K666" s="55">
        <f t="shared" si="70"/>
        <v>0.50749330565399453</v>
      </c>
    </row>
    <row r="667" spans="1:11" s="52" customFormat="1" ht="27.75" customHeight="1" x14ac:dyDescent="0.3">
      <c r="A667" s="46" t="s">
        <v>23</v>
      </c>
      <c r="B667" s="46" t="s">
        <v>23</v>
      </c>
      <c r="C667" s="47">
        <v>1313115</v>
      </c>
      <c r="D667" s="48">
        <v>1</v>
      </c>
      <c r="E667" s="49" t="s">
        <v>24</v>
      </c>
      <c r="F667" s="50">
        <v>4319806194.5200005</v>
      </c>
      <c r="G667" s="50">
        <v>4320447219.3599997</v>
      </c>
      <c r="H667" s="50">
        <v>300323000</v>
      </c>
      <c r="I667" s="50">
        <v>189640650.34999999</v>
      </c>
      <c r="J667" s="50">
        <f t="shared" ref="J667:J673" si="75">H667-I667</f>
        <v>110682349.65000001</v>
      </c>
      <c r="K667" s="51">
        <f t="shared" si="70"/>
        <v>0.63145563393413084</v>
      </c>
    </row>
    <row r="668" spans="1:11" s="52" customFormat="1" ht="27.75" customHeight="1" x14ac:dyDescent="0.3">
      <c r="A668" s="46" t="s">
        <v>23</v>
      </c>
      <c r="B668" s="46" t="s">
        <v>23</v>
      </c>
      <c r="C668" s="47">
        <v>1313115</v>
      </c>
      <c r="D668" s="48">
        <v>2</v>
      </c>
      <c r="E668" s="49" t="s">
        <v>25</v>
      </c>
      <c r="F668" s="50">
        <v>238182633.241</v>
      </c>
      <c r="G668" s="50">
        <v>75737500.374500006</v>
      </c>
      <c r="H668" s="50">
        <v>7112515.1500000004</v>
      </c>
      <c r="I668" s="50">
        <v>6812184.7999999998</v>
      </c>
      <c r="J668" s="50">
        <f t="shared" si="75"/>
        <v>300330.35000000056</v>
      </c>
      <c r="K668" s="51">
        <f t="shared" si="70"/>
        <v>0.9577743816826878</v>
      </c>
    </row>
    <row r="669" spans="1:11" s="52" customFormat="1" ht="27.75" customHeight="1" x14ac:dyDescent="0.3">
      <c r="A669" s="46" t="s">
        <v>23</v>
      </c>
      <c r="B669" s="46" t="s">
        <v>23</v>
      </c>
      <c r="C669" s="47">
        <v>1313115</v>
      </c>
      <c r="D669" s="48">
        <v>3</v>
      </c>
      <c r="E669" s="49" t="s">
        <v>26</v>
      </c>
      <c r="F669" s="50">
        <v>306513359.36000001</v>
      </c>
      <c r="G669" s="50">
        <v>530504842.88000005</v>
      </c>
      <c r="H669" s="50">
        <v>90275180.575000003</v>
      </c>
      <c r="I669" s="50">
        <v>14883730.51</v>
      </c>
      <c r="J669" s="50">
        <f t="shared" si="75"/>
        <v>75391450.064999998</v>
      </c>
      <c r="K669" s="51">
        <f t="shared" si="70"/>
        <v>0.16487068112408479</v>
      </c>
    </row>
    <row r="670" spans="1:11" s="52" customFormat="1" ht="27.75" customHeight="1" x14ac:dyDescent="0.3">
      <c r="A670" s="46" t="s">
        <v>23</v>
      </c>
      <c r="B670" s="46" t="s">
        <v>23</v>
      </c>
      <c r="C670" s="47">
        <v>1313115</v>
      </c>
      <c r="D670" s="48">
        <v>4</v>
      </c>
      <c r="E670" s="49" t="s">
        <v>27</v>
      </c>
      <c r="F670" s="50">
        <v>37718412.089000002</v>
      </c>
      <c r="G670" s="50">
        <v>69294431.099999994</v>
      </c>
      <c r="H670" s="50">
        <v>24835500</v>
      </c>
      <c r="I670" s="50">
        <v>3102800</v>
      </c>
      <c r="J670" s="50">
        <f t="shared" si="75"/>
        <v>21732700</v>
      </c>
      <c r="K670" s="51">
        <f t="shared" si="70"/>
        <v>0.12493406615530189</v>
      </c>
    </row>
    <row r="671" spans="1:11" s="52" customFormat="1" ht="27.75" customHeight="1" x14ac:dyDescent="0.3">
      <c r="A671" s="46" t="s">
        <v>23</v>
      </c>
      <c r="B671" s="46" t="s">
        <v>23</v>
      </c>
      <c r="C671" s="47">
        <v>1313115</v>
      </c>
      <c r="D671" s="48">
        <v>5</v>
      </c>
      <c r="E671" s="49" t="s">
        <v>28</v>
      </c>
      <c r="F671" s="50">
        <v>0</v>
      </c>
      <c r="G671" s="50">
        <v>0</v>
      </c>
      <c r="H671" s="50">
        <v>0</v>
      </c>
      <c r="I671" s="50">
        <v>0</v>
      </c>
      <c r="J671" s="50">
        <f t="shared" si="75"/>
        <v>0</v>
      </c>
      <c r="K671" s="51">
        <f t="shared" si="70"/>
        <v>0</v>
      </c>
    </row>
    <row r="672" spans="1:11" s="52" customFormat="1" ht="27.75" customHeight="1" x14ac:dyDescent="0.3">
      <c r="A672" s="46" t="s">
        <v>23</v>
      </c>
      <c r="B672" s="46" t="s">
        <v>23</v>
      </c>
      <c r="C672" s="47">
        <v>1313115</v>
      </c>
      <c r="D672" s="48">
        <v>7</v>
      </c>
      <c r="E672" s="49" t="s">
        <v>29</v>
      </c>
      <c r="F672" s="50">
        <v>1464999.9640000002</v>
      </c>
      <c r="G672" s="50">
        <v>0</v>
      </c>
      <c r="H672" s="50">
        <v>0</v>
      </c>
      <c r="I672" s="50">
        <v>0</v>
      </c>
      <c r="J672" s="50">
        <f t="shared" si="75"/>
        <v>0</v>
      </c>
      <c r="K672" s="51">
        <f t="shared" si="70"/>
        <v>0</v>
      </c>
    </row>
    <row r="673" spans="1:11" s="52" customFormat="1" ht="27.75" customHeight="1" x14ac:dyDescent="0.3">
      <c r="A673" s="46" t="s">
        <v>23</v>
      </c>
      <c r="B673" s="46" t="s">
        <v>23</v>
      </c>
      <c r="C673" s="47">
        <v>1313115</v>
      </c>
      <c r="D673" s="48">
        <v>9</v>
      </c>
      <c r="E673" s="49" t="s">
        <v>30</v>
      </c>
      <c r="F673" s="50">
        <v>61094999.686000004</v>
      </c>
      <c r="G673" s="50">
        <v>5029750</v>
      </c>
      <c r="H673" s="50">
        <v>0</v>
      </c>
      <c r="I673" s="50">
        <v>0</v>
      </c>
      <c r="J673" s="50">
        <f t="shared" si="75"/>
        <v>0</v>
      </c>
      <c r="K673" s="51" t="e">
        <f t="shared" si="70"/>
        <v>#DIV/0!</v>
      </c>
    </row>
    <row r="674" spans="1:11" s="15" customFormat="1" ht="27.75" customHeight="1" x14ac:dyDescent="0.3">
      <c r="A674" s="30" t="s">
        <v>16</v>
      </c>
      <c r="B674" s="30" t="s">
        <v>16</v>
      </c>
      <c r="C674" s="30" t="s">
        <v>16</v>
      </c>
      <c r="D674" s="58">
        <v>1314</v>
      </c>
      <c r="E674" s="59" t="s">
        <v>117</v>
      </c>
      <c r="F674" s="60">
        <v>168203101.1419</v>
      </c>
      <c r="G674" s="60">
        <v>193212636.00199997</v>
      </c>
      <c r="H674" s="60">
        <f>SUMIF($B$675:$B$691,"chap",H675:H691)</f>
        <v>334855791.86989993</v>
      </c>
      <c r="I674" s="60">
        <f>SUMIF($B$675:$B$691,"chap",I675:I691)</f>
        <v>334376353.70999998</v>
      </c>
      <c r="J674" s="60">
        <f>SUMIF($B$675:$B$691,"chap",J675:J691)</f>
        <v>479438.15989999473</v>
      </c>
      <c r="K674" s="61">
        <f t="shared" si="70"/>
        <v>0.9985682249746296</v>
      </c>
    </row>
    <row r="675" spans="1:11" s="40" customFormat="1" ht="27.75" customHeight="1" x14ac:dyDescent="0.3">
      <c r="A675" s="35" t="s">
        <v>19</v>
      </c>
      <c r="B675" s="35" t="s">
        <v>19</v>
      </c>
      <c r="C675" s="35" t="s">
        <v>19</v>
      </c>
      <c r="D675" s="36">
        <v>13141</v>
      </c>
      <c r="E675" s="37" t="s">
        <v>20</v>
      </c>
      <c r="F675" s="38">
        <v>168203101.1419</v>
      </c>
      <c r="G675" s="38">
        <v>193212636.00199997</v>
      </c>
      <c r="H675" s="38">
        <f>SUMIF($B$676:$B$691,"section",H676:H691)</f>
        <v>334855791.86989993</v>
      </c>
      <c r="I675" s="38">
        <f>SUMIF($B$676:$B$691,"section",I676:I691)</f>
        <v>334376353.70999998</v>
      </c>
      <c r="J675" s="38">
        <f>SUMIF($B$676:$B$691,"section",J676:J691)</f>
        <v>479438.15989999473</v>
      </c>
      <c r="K675" s="39">
        <f t="shared" si="70"/>
        <v>0.9985682249746296</v>
      </c>
    </row>
    <row r="676" spans="1:11" s="15" customFormat="1" ht="27.75" customHeight="1" x14ac:dyDescent="0.3">
      <c r="A676" s="41" t="s">
        <v>21</v>
      </c>
      <c r="B676" s="41" t="s">
        <v>21</v>
      </c>
      <c r="C676" s="41" t="s">
        <v>21</v>
      </c>
      <c r="D676" s="42">
        <v>1314111</v>
      </c>
      <c r="E676" s="53" t="s">
        <v>22</v>
      </c>
      <c r="F676" s="54">
        <v>38092491.074000001</v>
      </c>
      <c r="G676" s="54">
        <v>46837158.420499995</v>
      </c>
      <c r="H676" s="54">
        <f>SUMIF($B$677:$B$683,"article",H677:H683)</f>
        <v>94079977.423499987</v>
      </c>
      <c r="I676" s="54">
        <f>SUMIF($B$677:$B$683,"article",I677:I683)</f>
        <v>95642668.079999998</v>
      </c>
      <c r="J676" s="54">
        <f>SUMIF($B$677:$B$683,"article",J677:J683)</f>
        <v>-1562690.6564999972</v>
      </c>
      <c r="K676" s="55">
        <f t="shared" si="70"/>
        <v>1.01661023630422</v>
      </c>
    </row>
    <row r="677" spans="1:11" s="52" customFormat="1" ht="27.75" customHeight="1" x14ac:dyDescent="0.3">
      <c r="A677" s="46" t="s">
        <v>23</v>
      </c>
      <c r="B677" s="46" t="s">
        <v>23</v>
      </c>
      <c r="C677" s="47">
        <v>1314111</v>
      </c>
      <c r="D677" s="48">
        <v>1</v>
      </c>
      <c r="E677" s="49" t="s">
        <v>24</v>
      </c>
      <c r="F677" s="50">
        <v>32521591.299999997</v>
      </c>
      <c r="G677" s="50">
        <v>40234575.542999998</v>
      </c>
      <c r="H677" s="50">
        <v>72700268.810000002</v>
      </c>
      <c r="I677" s="50">
        <v>81580078.109999999</v>
      </c>
      <c r="J677" s="50">
        <f t="shared" ref="J677:J683" si="76">H677-I677</f>
        <v>-8879809.299999997</v>
      </c>
      <c r="K677" s="51">
        <f t="shared" si="70"/>
        <v>1.1221427299424038</v>
      </c>
    </row>
    <row r="678" spans="1:11" s="52" customFormat="1" ht="27.75" customHeight="1" x14ac:dyDescent="0.3">
      <c r="A678" s="46" t="s">
        <v>23</v>
      </c>
      <c r="B678" s="46" t="s">
        <v>23</v>
      </c>
      <c r="C678" s="47">
        <v>1314111</v>
      </c>
      <c r="D678" s="48">
        <v>2</v>
      </c>
      <c r="E678" s="49" t="s">
        <v>25</v>
      </c>
      <c r="F678" s="50">
        <v>0.17000000004190952</v>
      </c>
      <c r="G678" s="50">
        <v>1047411.8774999999</v>
      </c>
      <c r="H678" s="50">
        <v>6.9999999999999896E-2</v>
      </c>
      <c r="I678" s="50">
        <v>0</v>
      </c>
      <c r="J678" s="50">
        <f t="shared" si="76"/>
        <v>6.9999999999999896E-2</v>
      </c>
      <c r="K678" s="51">
        <f t="shared" si="70"/>
        <v>0</v>
      </c>
    </row>
    <row r="679" spans="1:11" s="52" customFormat="1" ht="27.75" customHeight="1" x14ac:dyDescent="0.3">
      <c r="A679" s="46" t="s">
        <v>23</v>
      </c>
      <c r="B679" s="46" t="s">
        <v>23</v>
      </c>
      <c r="C679" s="47">
        <v>1314111</v>
      </c>
      <c r="D679" s="48">
        <v>3</v>
      </c>
      <c r="E679" s="49" t="s">
        <v>26</v>
      </c>
      <c r="F679" s="50">
        <v>2215531.6040000003</v>
      </c>
      <c r="G679" s="50">
        <v>2313600</v>
      </c>
      <c r="H679" s="50">
        <v>6714916.8785000006</v>
      </c>
      <c r="I679" s="50">
        <v>7349688</v>
      </c>
      <c r="J679" s="50">
        <f t="shared" si="76"/>
        <v>-634771.12149999943</v>
      </c>
      <c r="K679" s="51">
        <f t="shared" si="70"/>
        <v>1.0945314935367891</v>
      </c>
    </row>
    <row r="680" spans="1:11" s="52" customFormat="1" ht="27.75" customHeight="1" x14ac:dyDescent="0.3">
      <c r="A680" s="46" t="s">
        <v>23</v>
      </c>
      <c r="B680" s="46" t="s">
        <v>23</v>
      </c>
      <c r="C680" s="47">
        <v>1314111</v>
      </c>
      <c r="D680" s="48">
        <v>4</v>
      </c>
      <c r="E680" s="49" t="s">
        <v>27</v>
      </c>
      <c r="F680" s="50">
        <v>1206120</v>
      </c>
      <c r="G680" s="50">
        <v>953961</v>
      </c>
      <c r="H680" s="50">
        <v>7612875.8650000002</v>
      </c>
      <c r="I680" s="50">
        <v>3609148.4</v>
      </c>
      <c r="J680" s="50">
        <f t="shared" si="76"/>
        <v>4003727.4650000003</v>
      </c>
      <c r="K680" s="51">
        <f t="shared" si="70"/>
        <v>0.4740847564049962</v>
      </c>
    </row>
    <row r="681" spans="1:11" s="52" customFormat="1" ht="27.75" customHeight="1" x14ac:dyDescent="0.3">
      <c r="A681" s="46" t="s">
        <v>23</v>
      </c>
      <c r="B681" s="46" t="s">
        <v>23</v>
      </c>
      <c r="C681" s="47">
        <v>1314111</v>
      </c>
      <c r="D681" s="48">
        <v>5</v>
      </c>
      <c r="E681" s="49" t="s">
        <v>28</v>
      </c>
      <c r="F681" s="50">
        <v>0</v>
      </c>
      <c r="G681" s="50">
        <v>0</v>
      </c>
      <c r="H681" s="50">
        <v>0</v>
      </c>
      <c r="I681" s="50">
        <v>0</v>
      </c>
      <c r="J681" s="50">
        <f t="shared" si="76"/>
        <v>0</v>
      </c>
      <c r="K681" s="51">
        <f t="shared" si="70"/>
        <v>0</v>
      </c>
    </row>
    <row r="682" spans="1:11" s="52" customFormat="1" ht="27.75" customHeight="1" x14ac:dyDescent="0.3">
      <c r="A682" s="46" t="s">
        <v>23</v>
      </c>
      <c r="B682" s="46" t="s">
        <v>23</v>
      </c>
      <c r="C682" s="47">
        <v>1314111</v>
      </c>
      <c r="D682" s="48">
        <v>7</v>
      </c>
      <c r="E682" s="49" t="s">
        <v>29</v>
      </c>
      <c r="F682" s="50">
        <v>0</v>
      </c>
      <c r="G682" s="50">
        <v>0</v>
      </c>
      <c r="H682" s="50">
        <v>0</v>
      </c>
      <c r="I682" s="50">
        <v>0</v>
      </c>
      <c r="J682" s="50">
        <f t="shared" si="76"/>
        <v>0</v>
      </c>
      <c r="K682" s="51">
        <f t="shared" si="70"/>
        <v>0</v>
      </c>
    </row>
    <row r="683" spans="1:11" s="52" customFormat="1" ht="27.75" customHeight="1" x14ac:dyDescent="0.3">
      <c r="A683" s="46" t="s">
        <v>23</v>
      </c>
      <c r="B683" s="46" t="s">
        <v>23</v>
      </c>
      <c r="C683" s="47">
        <v>1314111</v>
      </c>
      <c r="D683" s="48">
        <v>9</v>
      </c>
      <c r="E683" s="49" t="s">
        <v>30</v>
      </c>
      <c r="F683" s="50">
        <v>2149248</v>
      </c>
      <c r="G683" s="50">
        <v>2287610</v>
      </c>
      <c r="H683" s="50">
        <v>7051915.7999999998</v>
      </c>
      <c r="I683" s="50">
        <v>3103753.57</v>
      </c>
      <c r="J683" s="50">
        <f t="shared" si="76"/>
        <v>3948162.23</v>
      </c>
      <c r="K683" s="51">
        <f t="shared" si="70"/>
        <v>0.44012913058320974</v>
      </c>
    </row>
    <row r="684" spans="1:11" s="15" customFormat="1" ht="27.75" customHeight="1" x14ac:dyDescent="0.3">
      <c r="A684" s="41" t="s">
        <v>21</v>
      </c>
      <c r="B684" s="41" t="s">
        <v>21</v>
      </c>
      <c r="C684" s="41" t="s">
        <v>21</v>
      </c>
      <c r="D684" s="42">
        <v>1314112</v>
      </c>
      <c r="E684" s="53" t="s">
        <v>118</v>
      </c>
      <c r="F684" s="54">
        <v>130110610.06790002</v>
      </c>
      <c r="G684" s="54">
        <v>146375477.58149999</v>
      </c>
      <c r="H684" s="54">
        <f>SUMIF($B$685:$B$691,"article",H685:H691)</f>
        <v>240775814.44639996</v>
      </c>
      <c r="I684" s="54">
        <f>SUMIF($B$685:$B$691,"article",I685:I691)</f>
        <v>238733685.63</v>
      </c>
      <c r="J684" s="54">
        <f>SUMIF($B$685:$B$691,"article",J685:J691)</f>
        <v>2042128.816399992</v>
      </c>
      <c r="K684" s="55">
        <f t="shared" si="70"/>
        <v>0.99151854673985718</v>
      </c>
    </row>
    <row r="685" spans="1:11" s="52" customFormat="1" ht="27.75" customHeight="1" x14ac:dyDescent="0.3">
      <c r="A685" s="46" t="s">
        <v>23</v>
      </c>
      <c r="B685" s="46" t="s">
        <v>23</v>
      </c>
      <c r="C685" s="47">
        <v>1314112</v>
      </c>
      <c r="D685" s="48">
        <v>1</v>
      </c>
      <c r="E685" s="49" t="s">
        <v>24</v>
      </c>
      <c r="F685" s="50">
        <v>82872757.493900016</v>
      </c>
      <c r="G685" s="50">
        <v>102214529.42649999</v>
      </c>
      <c r="H685" s="50">
        <v>171109121.81999999</v>
      </c>
      <c r="I685" s="50">
        <v>162226974.62</v>
      </c>
      <c r="J685" s="50">
        <f t="shared" ref="J685:J691" si="77">H685-I685</f>
        <v>8882147.1999999881</v>
      </c>
      <c r="K685" s="51">
        <f t="shared" si="70"/>
        <v>0.94809074404961502</v>
      </c>
    </row>
    <row r="686" spans="1:11" s="52" customFormat="1" ht="27.75" customHeight="1" x14ac:dyDescent="0.3">
      <c r="A686" s="46" t="s">
        <v>23</v>
      </c>
      <c r="B686" s="46" t="s">
        <v>23</v>
      </c>
      <c r="C686" s="47">
        <v>1314112</v>
      </c>
      <c r="D686" s="48">
        <v>2</v>
      </c>
      <c r="E686" s="49" t="s">
        <v>25</v>
      </c>
      <c r="F686" s="50">
        <v>15962826.220000001</v>
      </c>
      <c r="G686" s="50">
        <v>17841294.204999998</v>
      </c>
      <c r="H686" s="50">
        <v>30378016.977000006</v>
      </c>
      <c r="I686" s="50">
        <v>29693328.16</v>
      </c>
      <c r="J686" s="50">
        <f t="shared" si="77"/>
        <v>684688.81700000539</v>
      </c>
      <c r="K686" s="51">
        <f t="shared" si="70"/>
        <v>0.97746104304575243</v>
      </c>
    </row>
    <row r="687" spans="1:11" s="52" customFormat="1" ht="27.75" customHeight="1" x14ac:dyDescent="0.3">
      <c r="A687" s="46" t="s">
        <v>23</v>
      </c>
      <c r="B687" s="46" t="s">
        <v>23</v>
      </c>
      <c r="C687" s="47">
        <v>1314112</v>
      </c>
      <c r="D687" s="48">
        <v>3</v>
      </c>
      <c r="E687" s="49" t="s">
        <v>26</v>
      </c>
      <c r="F687" s="50">
        <v>10787395.284</v>
      </c>
      <c r="G687" s="50">
        <v>12874987.949999999</v>
      </c>
      <c r="H687" s="50">
        <v>25684517.370999999</v>
      </c>
      <c r="I687" s="50">
        <v>29471422.850000001</v>
      </c>
      <c r="J687" s="50">
        <f t="shared" si="77"/>
        <v>-3786905.4790000021</v>
      </c>
      <c r="K687" s="51">
        <f t="shared" si="70"/>
        <v>1.1474392305800436</v>
      </c>
    </row>
    <row r="688" spans="1:11" s="52" customFormat="1" ht="27.75" customHeight="1" x14ac:dyDescent="0.3">
      <c r="A688" s="46" t="s">
        <v>23</v>
      </c>
      <c r="B688" s="46" t="s">
        <v>23</v>
      </c>
      <c r="C688" s="47">
        <v>1314112</v>
      </c>
      <c r="D688" s="48">
        <v>4</v>
      </c>
      <c r="E688" s="49" t="s">
        <v>27</v>
      </c>
      <c r="F688" s="50">
        <v>2500004.09</v>
      </c>
      <c r="G688" s="50">
        <v>1444666</v>
      </c>
      <c r="H688" s="50">
        <v>13338837.140000001</v>
      </c>
      <c r="I688" s="50">
        <v>17341960</v>
      </c>
      <c r="J688" s="50">
        <f t="shared" si="77"/>
        <v>-4003122.8599999994</v>
      </c>
      <c r="K688" s="51">
        <f t="shared" si="70"/>
        <v>1.3001103333060111</v>
      </c>
    </row>
    <row r="689" spans="1:11" s="52" customFormat="1" ht="27.75" customHeight="1" x14ac:dyDescent="0.3">
      <c r="A689" s="46" t="s">
        <v>23</v>
      </c>
      <c r="B689" s="46" t="s">
        <v>23</v>
      </c>
      <c r="C689" s="47">
        <v>1314112</v>
      </c>
      <c r="D689" s="48">
        <v>5</v>
      </c>
      <c r="E689" s="49" t="s">
        <v>28</v>
      </c>
      <c r="F689" s="50">
        <v>0</v>
      </c>
      <c r="G689" s="50">
        <v>0</v>
      </c>
      <c r="H689" s="50">
        <v>0</v>
      </c>
      <c r="I689" s="50">
        <v>0</v>
      </c>
      <c r="J689" s="50">
        <f t="shared" si="77"/>
        <v>0</v>
      </c>
      <c r="K689" s="51">
        <f t="shared" si="70"/>
        <v>0</v>
      </c>
    </row>
    <row r="690" spans="1:11" s="52" customFormat="1" ht="27.75" customHeight="1" x14ac:dyDescent="0.3">
      <c r="A690" s="46" t="s">
        <v>23</v>
      </c>
      <c r="B690" s="46" t="s">
        <v>23</v>
      </c>
      <c r="C690" s="47">
        <v>1314112</v>
      </c>
      <c r="D690" s="48">
        <v>7</v>
      </c>
      <c r="E690" s="49" t="s">
        <v>29</v>
      </c>
      <c r="F690" s="50">
        <v>0</v>
      </c>
      <c r="G690" s="50">
        <v>0</v>
      </c>
      <c r="H690" s="50">
        <v>0</v>
      </c>
      <c r="I690" s="50">
        <v>0</v>
      </c>
      <c r="J690" s="50">
        <f t="shared" si="77"/>
        <v>0</v>
      </c>
      <c r="K690" s="51">
        <f t="shared" si="70"/>
        <v>0</v>
      </c>
    </row>
    <row r="691" spans="1:11" s="52" customFormat="1" ht="27.75" customHeight="1" x14ac:dyDescent="0.3">
      <c r="A691" s="46" t="s">
        <v>23</v>
      </c>
      <c r="B691" s="46" t="s">
        <v>23</v>
      </c>
      <c r="C691" s="47">
        <v>1314112</v>
      </c>
      <c r="D691" s="48">
        <v>9</v>
      </c>
      <c r="E691" s="49" t="s">
        <v>30</v>
      </c>
      <c r="F691" s="50">
        <v>17987626.98</v>
      </c>
      <c r="G691" s="50">
        <v>12000000</v>
      </c>
      <c r="H691" s="50">
        <v>265321.1384</v>
      </c>
      <c r="I691" s="50">
        <v>0</v>
      </c>
      <c r="J691" s="50">
        <f t="shared" si="77"/>
        <v>265321.1384</v>
      </c>
      <c r="K691" s="51">
        <f t="shared" si="70"/>
        <v>0</v>
      </c>
    </row>
    <row r="692" spans="1:11" s="15" customFormat="1" ht="27.75" customHeight="1" x14ac:dyDescent="0.3">
      <c r="A692" s="57" t="s">
        <v>16</v>
      </c>
      <c r="B692" s="57" t="s">
        <v>16</v>
      </c>
      <c r="C692" s="57" t="s">
        <v>16</v>
      </c>
      <c r="D692" s="58">
        <v>1315</v>
      </c>
      <c r="E692" s="59" t="s">
        <v>119</v>
      </c>
      <c r="F692" s="60">
        <v>694519657.76000011</v>
      </c>
      <c r="G692" s="60">
        <v>696729636.02450001</v>
      </c>
      <c r="H692" s="60">
        <f>SUMIF($B$693:$B$709,"chap",H693:H709)</f>
        <v>1070561301.0860001</v>
      </c>
      <c r="I692" s="60">
        <f>SUMIF($B$693:$B$709,"chap",I693:I709)</f>
        <v>976750857.55999994</v>
      </c>
      <c r="J692" s="60">
        <f>SUMIF($B$693:$B$709,"chap",J693:J709)</f>
        <v>93810443.526000082</v>
      </c>
      <c r="K692" s="61">
        <f t="shared" si="70"/>
        <v>0.91237265588543426</v>
      </c>
    </row>
    <row r="693" spans="1:11" s="40" customFormat="1" ht="27.75" customHeight="1" x14ac:dyDescent="0.3">
      <c r="A693" s="35" t="s">
        <v>19</v>
      </c>
      <c r="B693" s="35" t="s">
        <v>19</v>
      </c>
      <c r="C693" s="35" t="s">
        <v>19</v>
      </c>
      <c r="D693" s="36">
        <v>13151</v>
      </c>
      <c r="E693" s="37" t="s">
        <v>20</v>
      </c>
      <c r="F693" s="38">
        <v>694519657.76000011</v>
      </c>
      <c r="G693" s="38">
        <v>696729636.02450001</v>
      </c>
      <c r="H693" s="38">
        <f>SUMIF($B$694:$B$709,"section",H694:H709)</f>
        <v>1070561301.0860001</v>
      </c>
      <c r="I693" s="38">
        <f>SUMIF($B$694:$B$709,"section",I694:I709)</f>
        <v>976750857.55999994</v>
      </c>
      <c r="J693" s="38">
        <f>SUMIF($B$694:$B$709,"section",J694:J709)</f>
        <v>93810443.526000082</v>
      </c>
      <c r="K693" s="39">
        <f t="shared" si="70"/>
        <v>0.91237265588543426</v>
      </c>
    </row>
    <row r="694" spans="1:11" s="15" customFormat="1" ht="27.75" customHeight="1" x14ac:dyDescent="0.3">
      <c r="A694" s="56" t="s">
        <v>21</v>
      </c>
      <c r="B694" s="56" t="s">
        <v>21</v>
      </c>
      <c r="C694" s="56" t="s">
        <v>21</v>
      </c>
      <c r="D694" s="42">
        <v>1315111</v>
      </c>
      <c r="E694" s="53" t="s">
        <v>22</v>
      </c>
      <c r="F694" s="54">
        <v>133974332.96000001</v>
      </c>
      <c r="G694" s="54">
        <v>321808587.22100002</v>
      </c>
      <c r="H694" s="54">
        <f>SUMIF($B$695:$B$701,"article",H695:H701)</f>
        <v>790973290.96500003</v>
      </c>
      <c r="I694" s="54">
        <f>SUMIF($B$695:$B$701,"article",I695:I701)</f>
        <v>763870455.01999998</v>
      </c>
      <c r="J694" s="54">
        <f>SUMIF($B$695:$B$701,"article",J695:J701)</f>
        <v>27102835.945000067</v>
      </c>
      <c r="K694" s="55">
        <f t="shared" si="70"/>
        <v>0.96573482789547271</v>
      </c>
    </row>
    <row r="695" spans="1:11" s="52" customFormat="1" ht="27.75" customHeight="1" x14ac:dyDescent="0.3">
      <c r="A695" s="46" t="s">
        <v>23</v>
      </c>
      <c r="B695" s="46" t="s">
        <v>23</v>
      </c>
      <c r="C695" s="47">
        <v>1315111</v>
      </c>
      <c r="D695" s="48">
        <v>1</v>
      </c>
      <c r="E695" s="49" t="s">
        <v>24</v>
      </c>
      <c r="F695" s="50">
        <v>81668614.960000008</v>
      </c>
      <c r="G695" s="50">
        <v>266046118.24600002</v>
      </c>
      <c r="H695" s="50">
        <v>576286880.09000003</v>
      </c>
      <c r="I695" s="50">
        <v>581059120.02999997</v>
      </c>
      <c r="J695" s="50">
        <f t="shared" ref="J695:J701" si="78">H695-I695</f>
        <v>-4772239.939999938</v>
      </c>
      <c r="K695" s="51">
        <f t="shared" si="70"/>
        <v>1.0082810143782115</v>
      </c>
    </row>
    <row r="696" spans="1:11" s="52" customFormat="1" ht="27.75" customHeight="1" x14ac:dyDescent="0.3">
      <c r="A696" s="46" t="s">
        <v>23</v>
      </c>
      <c r="B696" s="46" t="s">
        <v>23</v>
      </c>
      <c r="C696" s="47">
        <v>1315111</v>
      </c>
      <c r="D696" s="48">
        <v>2</v>
      </c>
      <c r="E696" s="49" t="s">
        <v>25</v>
      </c>
      <c r="F696" s="50">
        <v>9066084</v>
      </c>
      <c r="G696" s="50">
        <v>14847850.150000002</v>
      </c>
      <c r="H696" s="50">
        <v>2918591.0064999997</v>
      </c>
      <c r="I696" s="50">
        <v>3288096.99</v>
      </c>
      <c r="J696" s="50">
        <f t="shared" si="78"/>
        <v>-369505.98350000056</v>
      </c>
      <c r="K696" s="51">
        <f t="shared" si="70"/>
        <v>1.1266042356318762</v>
      </c>
    </row>
    <row r="697" spans="1:11" s="52" customFormat="1" ht="27.75" customHeight="1" x14ac:dyDescent="0.3">
      <c r="A697" s="46" t="s">
        <v>23</v>
      </c>
      <c r="B697" s="46" t="s">
        <v>23</v>
      </c>
      <c r="C697" s="47">
        <v>1315111</v>
      </c>
      <c r="D697" s="48">
        <v>3</v>
      </c>
      <c r="E697" s="49" t="s">
        <v>26</v>
      </c>
      <c r="F697" s="50">
        <v>5939642</v>
      </c>
      <c r="G697" s="50">
        <v>1004118.8250000001</v>
      </c>
      <c r="H697" s="50">
        <v>10084584.8685</v>
      </c>
      <c r="I697" s="50">
        <v>10347338</v>
      </c>
      <c r="J697" s="50">
        <f t="shared" si="78"/>
        <v>-262753.13150000013</v>
      </c>
      <c r="K697" s="51">
        <f t="shared" si="70"/>
        <v>1.0260549278851061</v>
      </c>
    </row>
    <row r="698" spans="1:11" s="52" customFormat="1" ht="27.75" customHeight="1" x14ac:dyDescent="0.3">
      <c r="A698" s="46" t="s">
        <v>23</v>
      </c>
      <c r="B698" s="46" t="s">
        <v>23</v>
      </c>
      <c r="C698" s="47">
        <v>1315111</v>
      </c>
      <c r="D698" s="48">
        <v>4</v>
      </c>
      <c r="E698" s="49" t="s">
        <v>27</v>
      </c>
      <c r="F698" s="50">
        <v>0</v>
      </c>
      <c r="G698" s="50">
        <v>500000</v>
      </c>
      <c r="H698" s="50">
        <v>1625000</v>
      </c>
      <c r="I698" s="50">
        <v>0</v>
      </c>
      <c r="J698" s="50">
        <f t="shared" si="78"/>
        <v>1625000</v>
      </c>
      <c r="K698" s="51">
        <f t="shared" si="70"/>
        <v>0</v>
      </c>
    </row>
    <row r="699" spans="1:11" s="52" customFormat="1" ht="27.75" customHeight="1" x14ac:dyDescent="0.3">
      <c r="A699" s="46" t="s">
        <v>23</v>
      </c>
      <c r="B699" s="46" t="s">
        <v>23</v>
      </c>
      <c r="C699" s="47">
        <v>1315111</v>
      </c>
      <c r="D699" s="48">
        <v>5</v>
      </c>
      <c r="E699" s="49" t="s">
        <v>28</v>
      </c>
      <c r="F699" s="50">
        <v>0</v>
      </c>
      <c r="G699" s="50">
        <v>0</v>
      </c>
      <c r="H699" s="50">
        <v>325000</v>
      </c>
      <c r="I699" s="50">
        <v>0</v>
      </c>
      <c r="J699" s="50">
        <f t="shared" si="78"/>
        <v>325000</v>
      </c>
      <c r="K699" s="51">
        <f t="shared" si="70"/>
        <v>0</v>
      </c>
    </row>
    <row r="700" spans="1:11" s="52" customFormat="1" ht="27.75" customHeight="1" x14ac:dyDescent="0.3">
      <c r="A700" s="46" t="s">
        <v>23</v>
      </c>
      <c r="B700" s="46" t="s">
        <v>23</v>
      </c>
      <c r="C700" s="47">
        <v>1315111</v>
      </c>
      <c r="D700" s="48">
        <v>7</v>
      </c>
      <c r="E700" s="49" t="s">
        <v>29</v>
      </c>
      <c r="F700" s="50">
        <v>1299992</v>
      </c>
      <c r="G700" s="50">
        <v>0</v>
      </c>
      <c r="H700" s="50">
        <v>32621100.000000004</v>
      </c>
      <c r="I700" s="50">
        <v>0</v>
      </c>
      <c r="J700" s="50">
        <f t="shared" si="78"/>
        <v>32621100.000000004</v>
      </c>
      <c r="K700" s="51">
        <f t="shared" si="70"/>
        <v>0</v>
      </c>
    </row>
    <row r="701" spans="1:11" s="52" customFormat="1" ht="27.75" customHeight="1" x14ac:dyDescent="0.3">
      <c r="A701" s="46" t="s">
        <v>23</v>
      </c>
      <c r="B701" s="46" t="s">
        <v>23</v>
      </c>
      <c r="C701" s="47">
        <v>1315111</v>
      </c>
      <c r="D701" s="48">
        <v>9</v>
      </c>
      <c r="E701" s="49" t="s">
        <v>30</v>
      </c>
      <c r="F701" s="50">
        <v>36000000</v>
      </c>
      <c r="G701" s="50">
        <v>39410500</v>
      </c>
      <c r="H701" s="50">
        <v>167112135</v>
      </c>
      <c r="I701" s="50">
        <v>169175900</v>
      </c>
      <c r="J701" s="50">
        <f t="shared" si="78"/>
        <v>-2063765</v>
      </c>
      <c r="K701" s="51">
        <f t="shared" si="70"/>
        <v>1.0123495819139645</v>
      </c>
    </row>
    <row r="702" spans="1:11" s="15" customFormat="1" ht="27.75" customHeight="1" x14ac:dyDescent="0.3">
      <c r="A702" s="41" t="s">
        <v>21</v>
      </c>
      <c r="B702" s="41" t="s">
        <v>21</v>
      </c>
      <c r="C702" s="41" t="s">
        <v>21</v>
      </c>
      <c r="D702" s="42">
        <v>1315112</v>
      </c>
      <c r="E702" s="53" t="s">
        <v>31</v>
      </c>
      <c r="F702" s="54">
        <v>560545324.80000007</v>
      </c>
      <c r="G702" s="54">
        <v>374921048.8035</v>
      </c>
      <c r="H702" s="54">
        <f>SUMIF($B$703:$B$709,"article",H703:H709)</f>
        <v>279588010.12100005</v>
      </c>
      <c r="I702" s="54">
        <f>SUMIF($B$703:$B$709,"article",I703:I709)</f>
        <v>212880402.53999999</v>
      </c>
      <c r="J702" s="54">
        <f>SUMIF($B$703:$B$709,"article",J703:J709)</f>
        <v>66707607.581000023</v>
      </c>
      <c r="K702" s="55">
        <f t="shared" si="70"/>
        <v>0.76140748112864232</v>
      </c>
    </row>
    <row r="703" spans="1:11" s="52" customFormat="1" ht="27.75" customHeight="1" x14ac:dyDescent="0.3">
      <c r="A703" s="46" t="s">
        <v>23</v>
      </c>
      <c r="B703" s="46" t="s">
        <v>23</v>
      </c>
      <c r="C703" s="47">
        <v>1315112</v>
      </c>
      <c r="D703" s="48">
        <v>1</v>
      </c>
      <c r="E703" s="49" t="s">
        <v>24</v>
      </c>
      <c r="F703" s="50">
        <v>257990120.80000007</v>
      </c>
      <c r="G703" s="50">
        <v>126310167.294</v>
      </c>
      <c r="H703" s="50">
        <v>123678966.57000002</v>
      </c>
      <c r="I703" s="50">
        <v>101283544.31</v>
      </c>
      <c r="J703" s="50">
        <f t="shared" ref="J703:J709" si="79">H703-I703</f>
        <v>22395422.26000002</v>
      </c>
      <c r="K703" s="51">
        <f t="shared" si="70"/>
        <v>0.81892295124147385</v>
      </c>
    </row>
    <row r="704" spans="1:11" s="52" customFormat="1" ht="27.75" customHeight="1" x14ac:dyDescent="0.3">
      <c r="A704" s="46" t="s">
        <v>23</v>
      </c>
      <c r="B704" s="46" t="s">
        <v>23</v>
      </c>
      <c r="C704" s="47">
        <v>1315112</v>
      </c>
      <c r="D704" s="48">
        <v>2</v>
      </c>
      <c r="E704" s="49" t="s">
        <v>25</v>
      </c>
      <c r="F704" s="50">
        <v>38390187.996000007</v>
      </c>
      <c r="G704" s="50">
        <v>42742112.1545</v>
      </c>
      <c r="H704" s="50">
        <v>33129670.166500002</v>
      </c>
      <c r="I704" s="50">
        <v>27494734.539999999</v>
      </c>
      <c r="J704" s="50">
        <f t="shared" si="79"/>
        <v>5634935.626500003</v>
      </c>
      <c r="K704" s="51">
        <f t="shared" si="70"/>
        <v>0.82991271575658709</v>
      </c>
    </row>
    <row r="705" spans="1:11" s="52" customFormat="1" ht="27.75" customHeight="1" x14ac:dyDescent="0.3">
      <c r="A705" s="46" t="s">
        <v>23</v>
      </c>
      <c r="B705" s="46" t="s">
        <v>23</v>
      </c>
      <c r="C705" s="47">
        <v>1315112</v>
      </c>
      <c r="D705" s="48">
        <v>3</v>
      </c>
      <c r="E705" s="49" t="s">
        <v>26</v>
      </c>
      <c r="F705" s="50">
        <v>61020374.003999993</v>
      </c>
      <c r="G705" s="50">
        <v>133757769.355</v>
      </c>
      <c r="H705" s="50">
        <v>67847258.384499997</v>
      </c>
      <c r="I705" s="50">
        <v>57003683.689999998</v>
      </c>
      <c r="J705" s="50">
        <f t="shared" si="79"/>
        <v>10843574.694499999</v>
      </c>
      <c r="K705" s="51">
        <f t="shared" si="70"/>
        <v>0.84017667105945637</v>
      </c>
    </row>
    <row r="706" spans="1:11" s="52" customFormat="1" ht="27.75" customHeight="1" x14ac:dyDescent="0.3">
      <c r="A706" s="46" t="s">
        <v>23</v>
      </c>
      <c r="B706" s="46" t="s">
        <v>23</v>
      </c>
      <c r="C706" s="47">
        <v>1315112</v>
      </c>
      <c r="D706" s="48">
        <v>4</v>
      </c>
      <c r="E706" s="49" t="s">
        <v>27</v>
      </c>
      <c r="F706" s="50">
        <v>15061522</v>
      </c>
      <c r="G706" s="50">
        <v>6700500</v>
      </c>
      <c r="H706" s="50">
        <v>13864350.000000002</v>
      </c>
      <c r="I706" s="50">
        <v>10473440</v>
      </c>
      <c r="J706" s="50">
        <f t="shared" si="79"/>
        <v>3390910.0000000019</v>
      </c>
      <c r="K706" s="51">
        <f t="shared" si="70"/>
        <v>0.75542236022604725</v>
      </c>
    </row>
    <row r="707" spans="1:11" s="52" customFormat="1" ht="27.75" customHeight="1" x14ac:dyDescent="0.3">
      <c r="A707" s="46" t="s">
        <v>23</v>
      </c>
      <c r="B707" s="46" t="s">
        <v>23</v>
      </c>
      <c r="C707" s="47">
        <v>1315112</v>
      </c>
      <c r="D707" s="48">
        <v>5</v>
      </c>
      <c r="E707" s="49" t="s">
        <v>28</v>
      </c>
      <c r="F707" s="50">
        <v>0</v>
      </c>
      <c r="G707" s="50">
        <v>0</v>
      </c>
      <c r="H707" s="50">
        <v>0</v>
      </c>
      <c r="I707" s="50">
        <v>0</v>
      </c>
      <c r="J707" s="50">
        <f t="shared" si="79"/>
        <v>0</v>
      </c>
      <c r="K707" s="51">
        <f t="shared" si="70"/>
        <v>0</v>
      </c>
    </row>
    <row r="708" spans="1:11" s="52" customFormat="1" ht="27.75" customHeight="1" x14ac:dyDescent="0.3">
      <c r="A708" s="46" t="s">
        <v>23</v>
      </c>
      <c r="B708" s="46" t="s">
        <v>23</v>
      </c>
      <c r="C708" s="47">
        <v>1315112</v>
      </c>
      <c r="D708" s="48">
        <v>7</v>
      </c>
      <c r="E708" s="49" t="s">
        <v>29</v>
      </c>
      <c r="F708" s="50">
        <v>199996</v>
      </c>
      <c r="G708" s="50">
        <v>0</v>
      </c>
      <c r="H708" s="50">
        <v>22378900</v>
      </c>
      <c r="I708" s="50">
        <v>0</v>
      </c>
      <c r="J708" s="50">
        <f t="shared" si="79"/>
        <v>22378900</v>
      </c>
      <c r="K708" s="51">
        <f t="shared" ref="K708:K771" si="80">IF(G708&lt;&gt;0,I708/H708,0)</f>
        <v>0</v>
      </c>
    </row>
    <row r="709" spans="1:11" s="52" customFormat="1" ht="27.75" customHeight="1" x14ac:dyDescent="0.3">
      <c r="A709" s="46" t="s">
        <v>23</v>
      </c>
      <c r="B709" s="46" t="s">
        <v>23</v>
      </c>
      <c r="C709" s="47">
        <v>1315112</v>
      </c>
      <c r="D709" s="48">
        <v>9</v>
      </c>
      <c r="E709" s="49" t="s">
        <v>30</v>
      </c>
      <c r="F709" s="50">
        <v>187883124</v>
      </c>
      <c r="G709" s="50">
        <v>65410500</v>
      </c>
      <c r="H709" s="50">
        <v>18688865</v>
      </c>
      <c r="I709" s="50">
        <v>16625000</v>
      </c>
      <c r="J709" s="50">
        <f t="shared" si="79"/>
        <v>2063865</v>
      </c>
      <c r="K709" s="51">
        <f t="shared" si="80"/>
        <v>0.88956712994609355</v>
      </c>
    </row>
    <row r="710" spans="1:11" s="15" customFormat="1" ht="27.75" customHeight="1" x14ac:dyDescent="0.3">
      <c r="A710" s="25" t="s">
        <v>14</v>
      </c>
      <c r="B710" s="25" t="s">
        <v>14</v>
      </c>
      <c r="C710" s="25" t="s">
        <v>14</v>
      </c>
      <c r="D710" s="67">
        <v>14</v>
      </c>
      <c r="E710" s="68" t="s">
        <v>120</v>
      </c>
      <c r="F710" s="69">
        <v>1769436464.1409998</v>
      </c>
      <c r="G710" s="69">
        <v>1841389550.4540002</v>
      </c>
      <c r="H710" s="69">
        <f>SUMIF($B$711:$B$846,"MIN",H711:H846)</f>
        <v>3038429643.3924999</v>
      </c>
      <c r="I710" s="69">
        <f>SUMIF($B$711:$B$846,"MIN",I711:I846)</f>
        <v>2981977811.4400001</v>
      </c>
      <c r="J710" s="69">
        <f>SUMIF($B$711:$B$846,"MIN",J711:J846)</f>
        <v>56451831.952500105</v>
      </c>
      <c r="K710" s="70">
        <f t="shared" si="80"/>
        <v>0.98142072103750622</v>
      </c>
    </row>
    <row r="711" spans="1:11" s="15" customFormat="1" ht="27.75" customHeight="1" x14ac:dyDescent="0.3">
      <c r="A711" s="30" t="s">
        <v>16</v>
      </c>
      <c r="B711" s="30" t="s">
        <v>16</v>
      </c>
      <c r="C711" s="30" t="s">
        <v>16</v>
      </c>
      <c r="D711" s="58">
        <v>1411</v>
      </c>
      <c r="E711" s="59" t="s">
        <v>121</v>
      </c>
      <c r="F711" s="60">
        <v>185752089.92899996</v>
      </c>
      <c r="G711" s="60">
        <v>219559030.88749999</v>
      </c>
      <c r="H711" s="60">
        <f>SUMIF($B$712:$B$728,"chap",H712:H728)</f>
        <v>358688443.65650004</v>
      </c>
      <c r="I711" s="60">
        <f>SUMIF($B$712:$B$728,"chap",I712:I728)</f>
        <v>356077876.22000003</v>
      </c>
      <c r="J711" s="60">
        <f>SUMIF($B$712:$B$728,"chap",J712:J728)</f>
        <v>2610567.4365000091</v>
      </c>
      <c r="K711" s="61">
        <f t="shared" si="80"/>
        <v>0.99272190815547978</v>
      </c>
    </row>
    <row r="712" spans="1:11" s="40" customFormat="1" ht="27.75" customHeight="1" x14ac:dyDescent="0.3">
      <c r="A712" s="35" t="s">
        <v>19</v>
      </c>
      <c r="B712" s="35" t="s">
        <v>19</v>
      </c>
      <c r="C712" s="35" t="s">
        <v>19</v>
      </c>
      <c r="D712" s="36">
        <v>14111</v>
      </c>
      <c r="E712" s="37" t="s">
        <v>20</v>
      </c>
      <c r="F712" s="38">
        <v>185752089.92899996</v>
      </c>
      <c r="G712" s="38">
        <v>219559030.88749999</v>
      </c>
      <c r="H712" s="38">
        <f>SUMIF($B$713:$B$728,"section",H713:H728)</f>
        <v>358688443.65650004</v>
      </c>
      <c r="I712" s="38">
        <f>SUMIF($B$713:$B$728,"section",I713:I728)</f>
        <v>356077876.22000003</v>
      </c>
      <c r="J712" s="38">
        <f>SUMIF($B$713:$B$728,"section",J713:J728)</f>
        <v>2610567.4365000091</v>
      </c>
      <c r="K712" s="39">
        <f t="shared" si="80"/>
        <v>0.99272190815547978</v>
      </c>
    </row>
    <row r="713" spans="1:11" s="15" customFormat="1" ht="27.75" customHeight="1" x14ac:dyDescent="0.3">
      <c r="A713" s="41" t="s">
        <v>21</v>
      </c>
      <c r="B713" s="41" t="s">
        <v>21</v>
      </c>
      <c r="C713" s="41" t="s">
        <v>21</v>
      </c>
      <c r="D713" s="42">
        <v>1411111</v>
      </c>
      <c r="E713" s="53" t="s">
        <v>22</v>
      </c>
      <c r="F713" s="54">
        <v>185752089.92899996</v>
      </c>
      <c r="G713" s="54">
        <v>219559030.88749999</v>
      </c>
      <c r="H713" s="54">
        <f>SUMIF($B$714:$B$720,"article",H714:H720)</f>
        <v>0</v>
      </c>
      <c r="I713" s="54">
        <f>SUMIF($B$714:$B$720,"article",I714:I720)</f>
        <v>0</v>
      </c>
      <c r="J713" s="54">
        <f>SUMIF($B$714:$B$720,"article",J714:J720)</f>
        <v>0</v>
      </c>
      <c r="K713" s="55" t="e">
        <f t="shared" si="80"/>
        <v>#DIV/0!</v>
      </c>
    </row>
    <row r="714" spans="1:11" s="52" customFormat="1" ht="27.75" customHeight="1" x14ac:dyDescent="0.3">
      <c r="A714" s="46" t="s">
        <v>23</v>
      </c>
      <c r="B714" s="46" t="s">
        <v>23</v>
      </c>
      <c r="C714" s="47">
        <v>1411111</v>
      </c>
      <c r="D714" s="48">
        <v>1</v>
      </c>
      <c r="E714" s="49" t="s">
        <v>24</v>
      </c>
      <c r="F714" s="50">
        <v>84418763</v>
      </c>
      <c r="G714" s="50">
        <v>113743484</v>
      </c>
      <c r="H714" s="50">
        <v>0</v>
      </c>
      <c r="I714" s="50">
        <v>0</v>
      </c>
      <c r="J714" s="50">
        <f t="shared" ref="J714:J720" si="81">H714-I714</f>
        <v>0</v>
      </c>
      <c r="K714" s="51" t="e">
        <f t="shared" si="80"/>
        <v>#DIV/0!</v>
      </c>
    </row>
    <row r="715" spans="1:11" s="52" customFormat="1" ht="27.75" customHeight="1" x14ac:dyDescent="0.3">
      <c r="A715" s="46" t="s">
        <v>23</v>
      </c>
      <c r="B715" s="46" t="s">
        <v>23</v>
      </c>
      <c r="C715" s="47">
        <v>1411111</v>
      </c>
      <c r="D715" s="48">
        <v>2</v>
      </c>
      <c r="E715" s="49" t="s">
        <v>25</v>
      </c>
      <c r="F715" s="50">
        <v>16585515.739</v>
      </c>
      <c r="G715" s="50">
        <v>9153078.0300000012</v>
      </c>
      <c r="H715" s="50">
        <v>0</v>
      </c>
      <c r="I715" s="50">
        <v>0</v>
      </c>
      <c r="J715" s="50">
        <f t="shared" si="81"/>
        <v>0</v>
      </c>
      <c r="K715" s="51" t="e">
        <f t="shared" si="80"/>
        <v>#DIV/0!</v>
      </c>
    </row>
    <row r="716" spans="1:11" s="52" customFormat="1" ht="27.75" customHeight="1" x14ac:dyDescent="0.3">
      <c r="A716" s="46" t="s">
        <v>23</v>
      </c>
      <c r="B716" s="46" t="s">
        <v>23</v>
      </c>
      <c r="C716" s="47">
        <v>1411111</v>
      </c>
      <c r="D716" s="48">
        <v>3</v>
      </c>
      <c r="E716" s="49" t="s">
        <v>26</v>
      </c>
      <c r="F716" s="50">
        <v>11904352</v>
      </c>
      <c r="G716" s="50">
        <v>13687292.8575</v>
      </c>
      <c r="H716" s="50">
        <v>0</v>
      </c>
      <c r="I716" s="50">
        <v>0</v>
      </c>
      <c r="J716" s="50">
        <f t="shared" si="81"/>
        <v>0</v>
      </c>
      <c r="K716" s="51" t="e">
        <f t="shared" si="80"/>
        <v>#DIV/0!</v>
      </c>
    </row>
    <row r="717" spans="1:11" s="52" customFormat="1" ht="27.75" customHeight="1" x14ac:dyDescent="0.3">
      <c r="A717" s="46" t="s">
        <v>23</v>
      </c>
      <c r="B717" s="46" t="s">
        <v>23</v>
      </c>
      <c r="C717" s="47">
        <v>1411111</v>
      </c>
      <c r="D717" s="48">
        <v>4</v>
      </c>
      <c r="E717" s="49" t="s">
        <v>27</v>
      </c>
      <c r="F717" s="50">
        <v>9405975.2400000002</v>
      </c>
      <c r="G717" s="50">
        <v>8676176</v>
      </c>
      <c r="H717" s="50">
        <v>0</v>
      </c>
      <c r="I717" s="50">
        <v>0</v>
      </c>
      <c r="J717" s="50">
        <f t="shared" si="81"/>
        <v>0</v>
      </c>
      <c r="K717" s="51" t="e">
        <f t="shared" si="80"/>
        <v>#DIV/0!</v>
      </c>
    </row>
    <row r="718" spans="1:11" s="52" customFormat="1" ht="27.75" customHeight="1" x14ac:dyDescent="0.3">
      <c r="A718" s="46" t="s">
        <v>23</v>
      </c>
      <c r="B718" s="46" t="s">
        <v>23</v>
      </c>
      <c r="C718" s="47">
        <v>1411111</v>
      </c>
      <c r="D718" s="48">
        <v>5</v>
      </c>
      <c r="E718" s="49" t="s">
        <v>28</v>
      </c>
      <c r="F718" s="50">
        <v>0</v>
      </c>
      <c r="G718" s="50">
        <v>0</v>
      </c>
      <c r="H718" s="50">
        <v>0</v>
      </c>
      <c r="I718" s="50">
        <v>0</v>
      </c>
      <c r="J718" s="50">
        <f t="shared" si="81"/>
        <v>0</v>
      </c>
      <c r="K718" s="51">
        <f t="shared" si="80"/>
        <v>0</v>
      </c>
    </row>
    <row r="719" spans="1:11" s="52" customFormat="1" ht="27.75" customHeight="1" x14ac:dyDescent="0.3">
      <c r="A719" s="46" t="s">
        <v>23</v>
      </c>
      <c r="B719" s="46" t="s">
        <v>23</v>
      </c>
      <c r="C719" s="47">
        <v>1411111</v>
      </c>
      <c r="D719" s="48">
        <v>7</v>
      </c>
      <c r="E719" s="49" t="s">
        <v>29</v>
      </c>
      <c r="F719" s="50">
        <v>59392772</v>
      </c>
      <c r="G719" s="50">
        <v>70255050</v>
      </c>
      <c r="H719" s="50">
        <v>0</v>
      </c>
      <c r="I719" s="50">
        <v>0</v>
      </c>
      <c r="J719" s="50">
        <f t="shared" si="81"/>
        <v>0</v>
      </c>
      <c r="K719" s="51" t="e">
        <f t="shared" si="80"/>
        <v>#DIV/0!</v>
      </c>
    </row>
    <row r="720" spans="1:11" s="52" customFormat="1" ht="27.75" customHeight="1" x14ac:dyDescent="0.3">
      <c r="A720" s="46" t="s">
        <v>23</v>
      </c>
      <c r="B720" s="46" t="s">
        <v>23</v>
      </c>
      <c r="C720" s="47">
        <v>1411111</v>
      </c>
      <c r="D720" s="48">
        <v>9</v>
      </c>
      <c r="E720" s="49" t="s">
        <v>30</v>
      </c>
      <c r="F720" s="50">
        <v>4044711.9499999993</v>
      </c>
      <c r="G720" s="50">
        <v>4043950</v>
      </c>
      <c r="H720" s="50">
        <v>0</v>
      </c>
      <c r="I720" s="50">
        <v>0</v>
      </c>
      <c r="J720" s="50">
        <f t="shared" si="81"/>
        <v>0</v>
      </c>
      <c r="K720" s="51" t="e">
        <f t="shared" si="80"/>
        <v>#DIV/0!</v>
      </c>
    </row>
    <row r="721" spans="1:11" s="15" customFormat="1" ht="27.75" customHeight="1" x14ac:dyDescent="0.3">
      <c r="A721" s="41" t="s">
        <v>21</v>
      </c>
      <c r="B721" s="41" t="s">
        <v>21</v>
      </c>
      <c r="C721" s="41" t="s">
        <v>21</v>
      </c>
      <c r="D721" s="42">
        <v>1411112</v>
      </c>
      <c r="E721" s="53" t="s">
        <v>31</v>
      </c>
      <c r="F721" s="54">
        <v>185752089.92899996</v>
      </c>
      <c r="G721" s="54">
        <v>219559030.88749999</v>
      </c>
      <c r="H721" s="54">
        <f>SUMIF($B$722:$B$728,"article",H722:H728)</f>
        <v>358688443.65650004</v>
      </c>
      <c r="I721" s="54">
        <f>SUMIF($B$722:$B$728,"article",I722:I728)</f>
        <v>356077876.22000003</v>
      </c>
      <c r="J721" s="54">
        <f>SUMIF($B$722:$B$728,"article",J722:J728)</f>
        <v>2610567.4365000091</v>
      </c>
      <c r="K721" s="55">
        <f t="shared" si="80"/>
        <v>0.99272190815547978</v>
      </c>
    </row>
    <row r="722" spans="1:11" s="52" customFormat="1" ht="27.75" customHeight="1" x14ac:dyDescent="0.3">
      <c r="A722" s="46" t="s">
        <v>23</v>
      </c>
      <c r="B722" s="46" t="s">
        <v>23</v>
      </c>
      <c r="C722" s="47">
        <v>1411112</v>
      </c>
      <c r="D722" s="48">
        <v>1</v>
      </c>
      <c r="E722" s="49" t="s">
        <v>24</v>
      </c>
      <c r="F722" s="50">
        <v>84418763</v>
      </c>
      <c r="G722" s="50">
        <v>113743484</v>
      </c>
      <c r="H722" s="50">
        <v>225993361.43000004</v>
      </c>
      <c r="I722" s="50">
        <v>225647033.23000002</v>
      </c>
      <c r="J722" s="50">
        <f t="shared" ref="J722:J728" si="82">H722-I722</f>
        <v>346328.20000001788</v>
      </c>
      <c r="K722" s="51">
        <f t="shared" si="80"/>
        <v>0.99846752932117744</v>
      </c>
    </row>
    <row r="723" spans="1:11" s="52" customFormat="1" ht="27.75" customHeight="1" x14ac:dyDescent="0.3">
      <c r="A723" s="46" t="s">
        <v>23</v>
      </c>
      <c r="B723" s="46" t="s">
        <v>23</v>
      </c>
      <c r="C723" s="47">
        <v>1411112</v>
      </c>
      <c r="D723" s="48">
        <v>2</v>
      </c>
      <c r="E723" s="49" t="s">
        <v>25</v>
      </c>
      <c r="F723" s="50">
        <v>16585515.739</v>
      </c>
      <c r="G723" s="50">
        <v>9153078.0300000012</v>
      </c>
      <c r="H723" s="50">
        <v>14581060.273</v>
      </c>
      <c r="I723" s="50">
        <v>13439990.01</v>
      </c>
      <c r="J723" s="50">
        <f t="shared" si="82"/>
        <v>1141070.2630000003</v>
      </c>
      <c r="K723" s="51">
        <f t="shared" si="80"/>
        <v>0.92174298427989221</v>
      </c>
    </row>
    <row r="724" spans="1:11" s="52" customFormat="1" ht="27.75" customHeight="1" x14ac:dyDescent="0.3">
      <c r="A724" s="46" t="s">
        <v>23</v>
      </c>
      <c r="B724" s="46" t="s">
        <v>23</v>
      </c>
      <c r="C724" s="47">
        <v>1411112</v>
      </c>
      <c r="D724" s="48">
        <v>3</v>
      </c>
      <c r="E724" s="49" t="s">
        <v>26</v>
      </c>
      <c r="F724" s="50">
        <v>11904352</v>
      </c>
      <c r="G724" s="50">
        <v>13687292.8575</v>
      </c>
      <c r="H724" s="50">
        <v>35394371.943499997</v>
      </c>
      <c r="I724" s="50">
        <v>36926824.980000004</v>
      </c>
      <c r="J724" s="50">
        <f t="shared" si="82"/>
        <v>-1532453.0365000069</v>
      </c>
      <c r="K724" s="51">
        <f t="shared" si="80"/>
        <v>1.0432965172809467</v>
      </c>
    </row>
    <row r="725" spans="1:11" s="52" customFormat="1" ht="27.75" customHeight="1" x14ac:dyDescent="0.3">
      <c r="A725" s="46" t="s">
        <v>23</v>
      </c>
      <c r="B725" s="46" t="s">
        <v>23</v>
      </c>
      <c r="C725" s="47">
        <v>1411112</v>
      </c>
      <c r="D725" s="48">
        <v>4</v>
      </c>
      <c r="E725" s="49" t="s">
        <v>27</v>
      </c>
      <c r="F725" s="50">
        <v>9405975.2400000002</v>
      </c>
      <c r="G725" s="50">
        <v>8676176</v>
      </c>
      <c r="H725" s="50">
        <v>14499650</v>
      </c>
      <c r="I725" s="50">
        <v>14499000</v>
      </c>
      <c r="J725" s="50">
        <f t="shared" si="82"/>
        <v>650</v>
      </c>
      <c r="K725" s="51">
        <f t="shared" si="80"/>
        <v>0.99995517133172185</v>
      </c>
    </row>
    <row r="726" spans="1:11" s="52" customFormat="1" ht="27.75" customHeight="1" x14ac:dyDescent="0.3">
      <c r="A726" s="46" t="s">
        <v>23</v>
      </c>
      <c r="B726" s="46" t="s">
        <v>23</v>
      </c>
      <c r="C726" s="47">
        <v>1411112</v>
      </c>
      <c r="D726" s="48">
        <v>5</v>
      </c>
      <c r="E726" s="49" t="s">
        <v>28</v>
      </c>
      <c r="F726" s="50">
        <v>0</v>
      </c>
      <c r="G726" s="50">
        <v>0</v>
      </c>
      <c r="H726" s="50">
        <v>0</v>
      </c>
      <c r="I726" s="50">
        <v>0</v>
      </c>
      <c r="J726" s="50">
        <f t="shared" si="82"/>
        <v>0</v>
      </c>
      <c r="K726" s="51">
        <f t="shared" si="80"/>
        <v>0</v>
      </c>
    </row>
    <row r="727" spans="1:11" s="52" customFormat="1" ht="27.75" customHeight="1" x14ac:dyDescent="0.3">
      <c r="A727" s="46" t="s">
        <v>23</v>
      </c>
      <c r="B727" s="46" t="s">
        <v>23</v>
      </c>
      <c r="C727" s="47">
        <v>1411112</v>
      </c>
      <c r="D727" s="48">
        <v>7</v>
      </c>
      <c r="E727" s="49" t="s">
        <v>29</v>
      </c>
      <c r="F727" s="50">
        <v>59392772</v>
      </c>
      <c r="G727" s="50">
        <v>70255050</v>
      </c>
      <c r="H727" s="50">
        <v>65620000.009999998</v>
      </c>
      <c r="I727" s="50">
        <v>64500000</v>
      </c>
      <c r="J727" s="50">
        <f t="shared" si="82"/>
        <v>1120000.0099999979</v>
      </c>
      <c r="K727" s="51">
        <f t="shared" si="80"/>
        <v>0.98293203276700214</v>
      </c>
    </row>
    <row r="728" spans="1:11" s="52" customFormat="1" ht="27.75" customHeight="1" x14ac:dyDescent="0.3">
      <c r="A728" s="46" t="s">
        <v>23</v>
      </c>
      <c r="B728" s="46" t="s">
        <v>23</v>
      </c>
      <c r="C728" s="47">
        <v>1411112</v>
      </c>
      <c r="D728" s="48">
        <v>9</v>
      </c>
      <c r="E728" s="49" t="s">
        <v>30</v>
      </c>
      <c r="F728" s="50">
        <v>4044711.9499999993</v>
      </c>
      <c r="G728" s="50">
        <v>4043950</v>
      </c>
      <c r="H728" s="50">
        <v>2600000</v>
      </c>
      <c r="I728" s="50">
        <v>1065028</v>
      </c>
      <c r="J728" s="50">
        <f t="shared" si="82"/>
        <v>1534972</v>
      </c>
      <c r="K728" s="51">
        <f t="shared" si="80"/>
        <v>0.40962615384615386</v>
      </c>
    </row>
    <row r="729" spans="1:11" s="15" customFormat="1" ht="27.75" customHeight="1" x14ac:dyDescent="0.3">
      <c r="A729" s="30" t="s">
        <v>16</v>
      </c>
      <c r="B729" s="30" t="s">
        <v>16</v>
      </c>
      <c r="C729" s="30" t="s">
        <v>16</v>
      </c>
      <c r="D729" s="58">
        <v>1412</v>
      </c>
      <c r="E729" s="59" t="s">
        <v>122</v>
      </c>
      <c r="F729" s="60">
        <v>1246456927.7920001</v>
      </c>
      <c r="G729" s="60">
        <v>1296026785.9725001</v>
      </c>
      <c r="H729" s="60">
        <f>SUMIF($B$730:$B$812,"chap",H730:H812)</f>
        <v>2058892690.8329999</v>
      </c>
      <c r="I729" s="60">
        <f>SUMIF($B$730:$B$812,"chap",I730:I812)</f>
        <v>2018935545.6599998</v>
      </c>
      <c r="J729" s="60">
        <f>SUMIF($B$730:$B$812,"chap",J730:J812)</f>
        <v>39957145.173000023</v>
      </c>
      <c r="K729" s="61">
        <f t="shared" si="80"/>
        <v>0.98059289570995856</v>
      </c>
    </row>
    <row r="730" spans="1:11" s="40" customFormat="1" ht="27.75" customHeight="1" x14ac:dyDescent="0.3">
      <c r="A730" s="35" t="s">
        <v>19</v>
      </c>
      <c r="B730" s="35" t="s">
        <v>19</v>
      </c>
      <c r="C730" s="35" t="s">
        <v>19</v>
      </c>
      <c r="D730" s="36">
        <v>14121</v>
      </c>
      <c r="E730" s="37" t="s">
        <v>20</v>
      </c>
      <c r="F730" s="38">
        <v>1246456927.7920001</v>
      </c>
      <c r="G730" s="38">
        <v>1296026785.9725001</v>
      </c>
      <c r="H730" s="38">
        <f>SUMIF($B$731:$B$812,"section",H731:H812)</f>
        <v>2058892690.8329999</v>
      </c>
      <c r="I730" s="38">
        <f>SUMIF($B$731:$B$812,"section",I731:I812)</f>
        <v>2018935545.6599998</v>
      </c>
      <c r="J730" s="38">
        <f>SUMIF($B$731:$B$812,"section",J731:J812)</f>
        <v>39957145.173000023</v>
      </c>
      <c r="K730" s="39">
        <f t="shared" si="80"/>
        <v>0.98059289570995856</v>
      </c>
    </row>
    <row r="731" spans="1:11" s="15" customFormat="1" ht="27.75" customHeight="1" x14ac:dyDescent="0.3">
      <c r="A731" s="41" t="s">
        <v>21</v>
      </c>
      <c r="B731" s="41" t="s">
        <v>21</v>
      </c>
      <c r="C731" s="41" t="s">
        <v>21</v>
      </c>
      <c r="D731" s="42">
        <v>1412111</v>
      </c>
      <c r="E731" s="53" t="s">
        <v>22</v>
      </c>
      <c r="F731" s="54">
        <v>115235382.92200001</v>
      </c>
      <c r="G731" s="54">
        <v>153665836.36750001</v>
      </c>
      <c r="H731" s="54">
        <f>SUMIF($B$732:$B$738,"article",H732:H738)</f>
        <v>255624834.60699999</v>
      </c>
      <c r="I731" s="54">
        <f>SUMIF($B$732:$B$738,"article",I732:I738)</f>
        <v>229851134.77000001</v>
      </c>
      <c r="J731" s="54">
        <f>SUMIF($B$732:$B$738,"article",J732:J738)</f>
        <v>25773699.83699999</v>
      </c>
      <c r="K731" s="55">
        <f t="shared" si="80"/>
        <v>0.89917372513267457</v>
      </c>
    </row>
    <row r="732" spans="1:11" s="81" customFormat="1" ht="27.75" customHeight="1" x14ac:dyDescent="0.3">
      <c r="A732" s="79" t="s">
        <v>23</v>
      </c>
      <c r="B732" s="79" t="s">
        <v>23</v>
      </c>
      <c r="C732" s="47">
        <v>1412111</v>
      </c>
      <c r="D732" s="80">
        <v>1</v>
      </c>
      <c r="E732" s="49" t="s">
        <v>24</v>
      </c>
      <c r="F732" s="50">
        <v>59851225.920000002</v>
      </c>
      <c r="G732" s="50">
        <v>67874227.666500002</v>
      </c>
      <c r="H732" s="50">
        <v>90835690.359999999</v>
      </c>
      <c r="I732" s="50">
        <v>80861332.330000013</v>
      </c>
      <c r="J732" s="50">
        <f t="shared" ref="J732:J738" si="83">H732-I732</f>
        <v>9974358.0299999863</v>
      </c>
      <c r="K732" s="51">
        <f t="shared" si="80"/>
        <v>0.89019340316048012</v>
      </c>
    </row>
    <row r="733" spans="1:11" s="52" customFormat="1" ht="27.75" customHeight="1" x14ac:dyDescent="0.3">
      <c r="A733" s="46" t="s">
        <v>23</v>
      </c>
      <c r="B733" s="46" t="s">
        <v>23</v>
      </c>
      <c r="C733" s="47">
        <v>1412111</v>
      </c>
      <c r="D733" s="48">
        <v>2</v>
      </c>
      <c r="E733" s="49" t="s">
        <v>25</v>
      </c>
      <c r="F733" s="50">
        <v>20212808.469999999</v>
      </c>
      <c r="G733" s="50">
        <v>20514559.521000002</v>
      </c>
      <c r="H733" s="50">
        <v>67876988.836500004</v>
      </c>
      <c r="I733" s="50">
        <v>63707059.789999992</v>
      </c>
      <c r="J733" s="50">
        <f t="shared" si="83"/>
        <v>4169929.0465000123</v>
      </c>
      <c r="K733" s="51">
        <f t="shared" si="80"/>
        <v>0.9385663813616657</v>
      </c>
    </row>
    <row r="734" spans="1:11" s="52" customFormat="1" ht="27.75" customHeight="1" x14ac:dyDescent="0.3">
      <c r="A734" s="46" t="s">
        <v>23</v>
      </c>
      <c r="B734" s="46" t="s">
        <v>23</v>
      </c>
      <c r="C734" s="47">
        <v>1412111</v>
      </c>
      <c r="D734" s="48">
        <v>3</v>
      </c>
      <c r="E734" s="49" t="s">
        <v>26</v>
      </c>
      <c r="F734" s="50">
        <v>0</v>
      </c>
      <c r="G734" s="50">
        <v>2895756</v>
      </c>
      <c r="H734" s="50">
        <v>20748099.574999999</v>
      </c>
      <c r="I734" s="50">
        <v>20580648.43</v>
      </c>
      <c r="J734" s="50">
        <f t="shared" si="83"/>
        <v>167451.14499999955</v>
      </c>
      <c r="K734" s="51">
        <f t="shared" si="80"/>
        <v>0.99192932613443952</v>
      </c>
    </row>
    <row r="735" spans="1:11" s="52" customFormat="1" ht="27.75" customHeight="1" x14ac:dyDescent="0.3">
      <c r="A735" s="46" t="s">
        <v>23</v>
      </c>
      <c r="B735" s="46" t="s">
        <v>23</v>
      </c>
      <c r="C735" s="47">
        <v>1412111</v>
      </c>
      <c r="D735" s="48">
        <v>4</v>
      </c>
      <c r="E735" s="49" t="s">
        <v>27</v>
      </c>
      <c r="F735" s="50">
        <v>3993853.4520000005</v>
      </c>
      <c r="G735" s="50">
        <v>4301359.5</v>
      </c>
      <c r="H735" s="50">
        <v>14339603.235000001</v>
      </c>
      <c r="I735" s="50">
        <v>9560040.1999999993</v>
      </c>
      <c r="J735" s="50">
        <f t="shared" si="83"/>
        <v>4779563.035000002</v>
      </c>
      <c r="K735" s="51">
        <f t="shared" si="80"/>
        <v>0.66668791620858248</v>
      </c>
    </row>
    <row r="736" spans="1:11" s="52" customFormat="1" ht="27.75" customHeight="1" x14ac:dyDescent="0.3">
      <c r="A736" s="46" t="s">
        <v>23</v>
      </c>
      <c r="B736" s="46" t="s">
        <v>23</v>
      </c>
      <c r="C736" s="47">
        <v>1412111</v>
      </c>
      <c r="D736" s="48">
        <v>5</v>
      </c>
      <c r="E736" s="49" t="s">
        <v>28</v>
      </c>
      <c r="F736" s="50">
        <v>0</v>
      </c>
      <c r="G736" s="50">
        <v>0</v>
      </c>
      <c r="H736" s="50">
        <v>901377.5</v>
      </c>
      <c r="I736" s="50">
        <v>840158</v>
      </c>
      <c r="J736" s="50">
        <f t="shared" si="83"/>
        <v>61219.5</v>
      </c>
      <c r="K736" s="51">
        <f t="shared" si="80"/>
        <v>0</v>
      </c>
    </row>
    <row r="737" spans="1:11" s="52" customFormat="1" ht="27.75" customHeight="1" x14ac:dyDescent="0.3">
      <c r="A737" s="46" t="s">
        <v>23</v>
      </c>
      <c r="B737" s="46" t="s">
        <v>23</v>
      </c>
      <c r="C737" s="47">
        <v>1412111</v>
      </c>
      <c r="D737" s="48">
        <v>7</v>
      </c>
      <c r="E737" s="49" t="s">
        <v>29</v>
      </c>
      <c r="F737" s="50">
        <v>13000000.08</v>
      </c>
      <c r="G737" s="50">
        <v>12888120</v>
      </c>
      <c r="H737" s="50">
        <v>25511000</v>
      </c>
      <c r="I737" s="50">
        <v>25500000</v>
      </c>
      <c r="J737" s="50">
        <f t="shared" si="83"/>
        <v>11000</v>
      </c>
      <c r="K737" s="51">
        <f t="shared" si="80"/>
        <v>0.99956881345302029</v>
      </c>
    </row>
    <row r="738" spans="1:11" s="52" customFormat="1" ht="27.75" customHeight="1" x14ac:dyDescent="0.3">
      <c r="A738" s="46" t="s">
        <v>23</v>
      </c>
      <c r="B738" s="46" t="s">
        <v>23</v>
      </c>
      <c r="C738" s="47">
        <v>1412111</v>
      </c>
      <c r="D738" s="48">
        <v>9</v>
      </c>
      <c r="E738" s="49" t="s">
        <v>30</v>
      </c>
      <c r="F738" s="50">
        <v>18177495</v>
      </c>
      <c r="G738" s="50">
        <v>45191813.680000007</v>
      </c>
      <c r="H738" s="50">
        <v>35412075.100499995</v>
      </c>
      <c r="I738" s="50">
        <v>28801896.020000003</v>
      </c>
      <c r="J738" s="50">
        <f t="shared" si="83"/>
        <v>6610179.0804999918</v>
      </c>
      <c r="K738" s="51">
        <f t="shared" si="80"/>
        <v>0.81333544951149561</v>
      </c>
    </row>
    <row r="739" spans="1:11" s="15" customFormat="1" ht="27.75" customHeight="1" x14ac:dyDescent="0.3">
      <c r="A739" s="41" t="s">
        <v>21</v>
      </c>
      <c r="B739" s="41" t="s">
        <v>21</v>
      </c>
      <c r="C739" s="41" t="s">
        <v>21</v>
      </c>
      <c r="D739" s="42">
        <v>1412112</v>
      </c>
      <c r="E739" s="53" t="s">
        <v>31</v>
      </c>
      <c r="F739" s="54">
        <v>275168723.85600001</v>
      </c>
      <c r="G739" s="54">
        <v>239361262.07299998</v>
      </c>
      <c r="H739" s="54">
        <f>SUMIF($B$740:$B$746,"article",H740:H746)</f>
        <v>306706188.06850004</v>
      </c>
      <c r="I739" s="54">
        <f>SUMIF($B$740:$B$746,"article",I740:I746)</f>
        <v>313887947.75</v>
      </c>
      <c r="J739" s="54">
        <f>SUMIF($B$740:$B$746,"article",J740:J746)</f>
        <v>-7181759.6814999329</v>
      </c>
      <c r="K739" s="55">
        <f t="shared" si="80"/>
        <v>1.0234157638837595</v>
      </c>
    </row>
    <row r="740" spans="1:11" s="52" customFormat="1" ht="27.75" customHeight="1" x14ac:dyDescent="0.3">
      <c r="A740" s="46" t="s">
        <v>23</v>
      </c>
      <c r="B740" s="46" t="s">
        <v>23</v>
      </c>
      <c r="C740" s="47">
        <v>1412112</v>
      </c>
      <c r="D740" s="48">
        <v>1</v>
      </c>
      <c r="E740" s="49" t="s">
        <v>24</v>
      </c>
      <c r="F740" s="50">
        <v>74378501</v>
      </c>
      <c r="G740" s="50">
        <v>79137450.376999989</v>
      </c>
      <c r="H740" s="50">
        <v>154146307.56000003</v>
      </c>
      <c r="I740" s="50">
        <v>158089318.14999998</v>
      </c>
      <c r="J740" s="50">
        <f t="shared" ref="J740:J746" si="84">H740-I740</f>
        <v>-3943010.589999944</v>
      </c>
      <c r="K740" s="51">
        <f t="shared" si="80"/>
        <v>1.0255796629346128</v>
      </c>
    </row>
    <row r="741" spans="1:11" s="52" customFormat="1" ht="27.75" customHeight="1" x14ac:dyDescent="0.3">
      <c r="A741" s="46" t="s">
        <v>23</v>
      </c>
      <c r="B741" s="46" t="s">
        <v>23</v>
      </c>
      <c r="C741" s="47">
        <v>1412112</v>
      </c>
      <c r="D741" s="48">
        <v>2</v>
      </c>
      <c r="E741" s="49" t="s">
        <v>25</v>
      </c>
      <c r="F741" s="50">
        <v>33552529.506000005</v>
      </c>
      <c r="G741" s="50">
        <v>13264172.296</v>
      </c>
      <c r="H741" s="50">
        <v>2912608.1579999998</v>
      </c>
      <c r="I741" s="50">
        <v>660000</v>
      </c>
      <c r="J741" s="50">
        <f t="shared" si="84"/>
        <v>2252608.1579999998</v>
      </c>
      <c r="K741" s="51">
        <f t="shared" si="80"/>
        <v>0.22660102705102705</v>
      </c>
    </row>
    <row r="742" spans="1:11" s="52" customFormat="1" ht="27.75" customHeight="1" x14ac:dyDescent="0.3">
      <c r="A742" s="46" t="s">
        <v>23</v>
      </c>
      <c r="B742" s="46" t="s">
        <v>23</v>
      </c>
      <c r="C742" s="47">
        <v>1412112</v>
      </c>
      <c r="D742" s="48">
        <v>3</v>
      </c>
      <c r="E742" s="49" t="s">
        <v>26</v>
      </c>
      <c r="F742" s="50">
        <v>9.0000001713633537E-2</v>
      </c>
      <c r="G742" s="50">
        <v>17822236.399999999</v>
      </c>
      <c r="H742" s="50">
        <v>86612257.756999999</v>
      </c>
      <c r="I742" s="50">
        <v>91615763.319999993</v>
      </c>
      <c r="J742" s="50">
        <f t="shared" si="84"/>
        <v>-5003505.5629999936</v>
      </c>
      <c r="K742" s="51">
        <f t="shared" si="80"/>
        <v>1.0577690236067725</v>
      </c>
    </row>
    <row r="743" spans="1:11" s="52" customFormat="1" ht="27.75" customHeight="1" x14ac:dyDescent="0.3">
      <c r="A743" s="46" t="s">
        <v>23</v>
      </c>
      <c r="B743" s="46" t="s">
        <v>23</v>
      </c>
      <c r="C743" s="47">
        <v>1412112</v>
      </c>
      <c r="D743" s="48">
        <v>4</v>
      </c>
      <c r="E743" s="49" t="s">
        <v>27</v>
      </c>
      <c r="F743" s="50">
        <v>11863799.191999998</v>
      </c>
      <c r="G743" s="50">
        <v>13169403</v>
      </c>
      <c r="H743" s="50">
        <v>0.37999999999976886</v>
      </c>
      <c r="I743" s="50">
        <v>595755</v>
      </c>
      <c r="J743" s="50">
        <f t="shared" si="84"/>
        <v>-595754.62</v>
      </c>
      <c r="K743" s="51">
        <f t="shared" si="80"/>
        <v>1567776.3157904274</v>
      </c>
    </row>
    <row r="744" spans="1:11" s="52" customFormat="1" ht="27.75" customHeight="1" x14ac:dyDescent="0.3">
      <c r="A744" s="46" t="s">
        <v>23</v>
      </c>
      <c r="B744" s="46" t="s">
        <v>23</v>
      </c>
      <c r="C744" s="47">
        <v>1412112</v>
      </c>
      <c r="D744" s="48">
        <v>5</v>
      </c>
      <c r="E744" s="49" t="s">
        <v>28</v>
      </c>
      <c r="F744" s="50">
        <v>0</v>
      </c>
      <c r="G744" s="50">
        <v>0</v>
      </c>
      <c r="H744" s="50">
        <v>0</v>
      </c>
      <c r="I744" s="50">
        <v>0</v>
      </c>
      <c r="J744" s="50">
        <f t="shared" si="84"/>
        <v>0</v>
      </c>
      <c r="K744" s="51">
        <f t="shared" si="80"/>
        <v>0</v>
      </c>
    </row>
    <row r="745" spans="1:11" s="52" customFormat="1" ht="27.75" customHeight="1" x14ac:dyDescent="0.3">
      <c r="A745" s="46" t="s">
        <v>23</v>
      </c>
      <c r="B745" s="46" t="s">
        <v>23</v>
      </c>
      <c r="C745" s="47">
        <v>1412112</v>
      </c>
      <c r="D745" s="48">
        <v>7</v>
      </c>
      <c r="E745" s="49" t="s">
        <v>29</v>
      </c>
      <c r="F745" s="50">
        <v>6.6000000108033419E-2</v>
      </c>
      <c r="G745" s="50">
        <v>0</v>
      </c>
      <c r="H745" s="50">
        <v>0.1</v>
      </c>
      <c r="I745" s="50">
        <v>0</v>
      </c>
      <c r="J745" s="50">
        <f t="shared" si="84"/>
        <v>0.1</v>
      </c>
      <c r="K745" s="51">
        <f t="shared" si="80"/>
        <v>0</v>
      </c>
    </row>
    <row r="746" spans="1:11" s="52" customFormat="1" ht="27.75" customHeight="1" x14ac:dyDescent="0.3">
      <c r="A746" s="46" t="s">
        <v>23</v>
      </c>
      <c r="B746" s="46" t="s">
        <v>23</v>
      </c>
      <c r="C746" s="47">
        <v>1412112</v>
      </c>
      <c r="D746" s="48">
        <v>9</v>
      </c>
      <c r="E746" s="49" t="s">
        <v>30</v>
      </c>
      <c r="F746" s="50">
        <v>155373894.00199997</v>
      </c>
      <c r="G746" s="50">
        <v>115968000</v>
      </c>
      <c r="H746" s="50">
        <v>63035014.113500006</v>
      </c>
      <c r="I746" s="50">
        <v>62927111.280000001</v>
      </c>
      <c r="J746" s="50">
        <f t="shared" si="84"/>
        <v>107902.8335000053</v>
      </c>
      <c r="K746" s="51">
        <f t="shared" si="80"/>
        <v>0.99828820799015427</v>
      </c>
    </row>
    <row r="747" spans="1:11" s="15" customFormat="1" ht="27.75" customHeight="1" x14ac:dyDescent="0.3">
      <c r="A747" s="41" t="s">
        <v>21</v>
      </c>
      <c r="B747" s="41" t="s">
        <v>21</v>
      </c>
      <c r="C747" s="41" t="s">
        <v>21</v>
      </c>
      <c r="D747" s="42">
        <v>1412113</v>
      </c>
      <c r="E747" s="53" t="s">
        <v>123</v>
      </c>
      <c r="F747" s="54">
        <v>56164740.740000002</v>
      </c>
      <c r="G747" s="54">
        <v>54223059.950000003</v>
      </c>
      <c r="H747" s="54">
        <f>SUMIF($B$748:$B$754,"article",H748:H754)</f>
        <v>110057776.918</v>
      </c>
      <c r="I747" s="54">
        <f>SUMIF($B$748:$B$754,"article",I748:I754)</f>
        <v>108165335.86999999</v>
      </c>
      <c r="J747" s="54">
        <f>SUMIF($B$748:$B$754,"article",J748:J754)</f>
        <v>1892441.0480000079</v>
      </c>
      <c r="K747" s="55">
        <f t="shared" si="80"/>
        <v>0.98280502204392162</v>
      </c>
    </row>
    <row r="748" spans="1:11" s="52" customFormat="1" ht="27.75" customHeight="1" x14ac:dyDescent="0.3">
      <c r="A748" s="46" t="s">
        <v>23</v>
      </c>
      <c r="B748" s="46" t="s">
        <v>23</v>
      </c>
      <c r="C748" s="47">
        <v>1412113</v>
      </c>
      <c r="D748" s="48">
        <v>1</v>
      </c>
      <c r="E748" s="49" t="s">
        <v>24</v>
      </c>
      <c r="F748" s="50">
        <v>37425068.340000004</v>
      </c>
      <c r="G748" s="50">
        <v>37655059.950000003</v>
      </c>
      <c r="H748" s="50">
        <v>65806367.509999998</v>
      </c>
      <c r="I748" s="50">
        <v>64605853.379999995</v>
      </c>
      <c r="J748" s="50">
        <f t="shared" ref="J748:J754" si="85">H748-I748</f>
        <v>1200514.1300000027</v>
      </c>
      <c r="K748" s="51">
        <f t="shared" si="80"/>
        <v>0.98175686980720256</v>
      </c>
    </row>
    <row r="749" spans="1:11" s="52" customFormat="1" ht="27.75" customHeight="1" x14ac:dyDescent="0.3">
      <c r="A749" s="46" t="s">
        <v>23</v>
      </c>
      <c r="B749" s="46" t="s">
        <v>23</v>
      </c>
      <c r="C749" s="47">
        <v>1412113</v>
      </c>
      <c r="D749" s="48">
        <v>2</v>
      </c>
      <c r="E749" s="49" t="s">
        <v>25</v>
      </c>
      <c r="F749" s="50">
        <v>18739672.399999999</v>
      </c>
      <c r="G749" s="50">
        <v>16568000</v>
      </c>
      <c r="H749" s="50">
        <v>44251409.408</v>
      </c>
      <c r="I749" s="50">
        <v>43559482.489999995</v>
      </c>
      <c r="J749" s="50">
        <f t="shared" si="85"/>
        <v>691926.91800000519</v>
      </c>
      <c r="K749" s="51">
        <f t="shared" si="80"/>
        <v>0.98436373152275425</v>
      </c>
    </row>
    <row r="750" spans="1:11" s="52" customFormat="1" ht="27.75" customHeight="1" x14ac:dyDescent="0.3">
      <c r="A750" s="46" t="s">
        <v>23</v>
      </c>
      <c r="B750" s="46" t="s">
        <v>23</v>
      </c>
      <c r="C750" s="47">
        <v>1412113</v>
      </c>
      <c r="D750" s="48">
        <v>3</v>
      </c>
      <c r="E750" s="49" t="s">
        <v>26</v>
      </c>
      <c r="F750" s="50">
        <v>0</v>
      </c>
      <c r="G750" s="50">
        <v>0</v>
      </c>
      <c r="H750" s="50">
        <v>0</v>
      </c>
      <c r="I750" s="50">
        <v>0</v>
      </c>
      <c r="J750" s="50">
        <f t="shared" si="85"/>
        <v>0</v>
      </c>
      <c r="K750" s="51">
        <f t="shared" si="80"/>
        <v>0</v>
      </c>
    </row>
    <row r="751" spans="1:11" s="52" customFormat="1" ht="27.75" customHeight="1" x14ac:dyDescent="0.3">
      <c r="A751" s="46" t="s">
        <v>23</v>
      </c>
      <c r="B751" s="46" t="s">
        <v>23</v>
      </c>
      <c r="C751" s="47">
        <v>1412113</v>
      </c>
      <c r="D751" s="48">
        <v>4</v>
      </c>
      <c r="E751" s="49" t="s">
        <v>27</v>
      </c>
      <c r="F751" s="50">
        <v>0</v>
      </c>
      <c r="G751" s="50">
        <v>0</v>
      </c>
      <c r="H751" s="50">
        <v>0</v>
      </c>
      <c r="I751" s="50">
        <v>0</v>
      </c>
      <c r="J751" s="50">
        <f t="shared" si="85"/>
        <v>0</v>
      </c>
      <c r="K751" s="51">
        <f t="shared" si="80"/>
        <v>0</v>
      </c>
    </row>
    <row r="752" spans="1:11" s="52" customFormat="1" ht="27.75" customHeight="1" x14ac:dyDescent="0.3">
      <c r="A752" s="46" t="s">
        <v>23</v>
      </c>
      <c r="B752" s="46" t="s">
        <v>23</v>
      </c>
      <c r="C752" s="47">
        <v>1412113</v>
      </c>
      <c r="D752" s="48">
        <v>5</v>
      </c>
      <c r="E752" s="49" t="s">
        <v>28</v>
      </c>
      <c r="F752" s="50">
        <v>0</v>
      </c>
      <c r="G752" s="50">
        <v>0</v>
      </c>
      <c r="H752" s="50">
        <v>0</v>
      </c>
      <c r="I752" s="50">
        <v>0</v>
      </c>
      <c r="J752" s="50">
        <f t="shared" si="85"/>
        <v>0</v>
      </c>
      <c r="K752" s="51">
        <f t="shared" si="80"/>
        <v>0</v>
      </c>
    </row>
    <row r="753" spans="1:11" s="52" customFormat="1" ht="27.75" customHeight="1" x14ac:dyDescent="0.3">
      <c r="A753" s="46" t="s">
        <v>23</v>
      </c>
      <c r="B753" s="46" t="s">
        <v>23</v>
      </c>
      <c r="C753" s="47">
        <v>1412113</v>
      </c>
      <c r="D753" s="48">
        <v>7</v>
      </c>
      <c r="E753" s="49" t="s">
        <v>29</v>
      </c>
      <c r="F753" s="50">
        <v>0</v>
      </c>
      <c r="G753" s="50">
        <v>0</v>
      </c>
      <c r="H753" s="50">
        <v>0</v>
      </c>
      <c r="I753" s="50">
        <v>0</v>
      </c>
      <c r="J753" s="50">
        <f t="shared" si="85"/>
        <v>0</v>
      </c>
      <c r="K753" s="51">
        <f t="shared" si="80"/>
        <v>0</v>
      </c>
    </row>
    <row r="754" spans="1:11" s="52" customFormat="1" ht="27.75" customHeight="1" x14ac:dyDescent="0.3">
      <c r="A754" s="46" t="s">
        <v>23</v>
      </c>
      <c r="B754" s="46" t="s">
        <v>23</v>
      </c>
      <c r="C754" s="47">
        <v>1412113</v>
      </c>
      <c r="D754" s="48">
        <v>9</v>
      </c>
      <c r="E754" s="49" t="s">
        <v>30</v>
      </c>
      <c r="F754" s="50">
        <v>0</v>
      </c>
      <c r="G754" s="50">
        <v>0</v>
      </c>
      <c r="H754" s="50">
        <v>0</v>
      </c>
      <c r="I754" s="50">
        <v>0</v>
      </c>
      <c r="J754" s="50">
        <f t="shared" si="85"/>
        <v>0</v>
      </c>
      <c r="K754" s="51">
        <f t="shared" si="80"/>
        <v>0</v>
      </c>
    </row>
    <row r="755" spans="1:11" s="15" customFormat="1" ht="27.75" customHeight="1" x14ac:dyDescent="0.3">
      <c r="A755" s="41" t="s">
        <v>21</v>
      </c>
      <c r="B755" s="41" t="s">
        <v>21</v>
      </c>
      <c r="C755" s="41" t="s">
        <v>21</v>
      </c>
      <c r="D755" s="42">
        <v>1412114</v>
      </c>
      <c r="E755" s="53" t="s">
        <v>124</v>
      </c>
      <c r="F755" s="54">
        <v>70851656.340000004</v>
      </c>
      <c r="G755" s="54">
        <v>68601312.122000009</v>
      </c>
      <c r="H755" s="54">
        <f>SUMIF($B$756:$B$762,"article",H756:H762)</f>
        <v>108173747.292</v>
      </c>
      <c r="I755" s="54">
        <f>SUMIF($B$756:$B$762,"article",I756:I762)</f>
        <v>93570668.209999993</v>
      </c>
      <c r="J755" s="54">
        <f>SUMIF($B$756:$B$762,"article",J756:J762)</f>
        <v>14603079.08200001</v>
      </c>
      <c r="K755" s="55">
        <f t="shared" si="80"/>
        <v>0.86500348330745147</v>
      </c>
    </row>
    <row r="756" spans="1:11" s="52" customFormat="1" ht="27.75" customHeight="1" x14ac:dyDescent="0.3">
      <c r="A756" s="46" t="s">
        <v>23</v>
      </c>
      <c r="B756" s="46" t="s">
        <v>23</v>
      </c>
      <c r="C756" s="47">
        <v>1412114</v>
      </c>
      <c r="D756" s="48">
        <v>1</v>
      </c>
      <c r="E756" s="49" t="s">
        <v>24</v>
      </c>
      <c r="F756" s="50">
        <v>37558780.290000007</v>
      </c>
      <c r="G756" s="50">
        <v>37672385.648000002</v>
      </c>
      <c r="H756" s="50">
        <v>69897235.040000007</v>
      </c>
      <c r="I756" s="50">
        <v>62693994.209999993</v>
      </c>
      <c r="J756" s="50">
        <f t="shared" ref="J756:J762" si="86">H756-I756</f>
        <v>7203240.8300000131</v>
      </c>
      <c r="K756" s="51">
        <f t="shared" si="80"/>
        <v>0.8969452679225749</v>
      </c>
    </row>
    <row r="757" spans="1:11" s="52" customFormat="1" ht="27.75" customHeight="1" x14ac:dyDescent="0.3">
      <c r="A757" s="46" t="s">
        <v>23</v>
      </c>
      <c r="B757" s="46" t="s">
        <v>23</v>
      </c>
      <c r="C757" s="47">
        <v>1412114</v>
      </c>
      <c r="D757" s="48">
        <v>2</v>
      </c>
      <c r="E757" s="49" t="s">
        <v>25</v>
      </c>
      <c r="F757" s="50">
        <v>33292876.049999997</v>
      </c>
      <c r="G757" s="50">
        <v>30928926.473999999</v>
      </c>
      <c r="H757" s="50">
        <v>38276512.251999997</v>
      </c>
      <c r="I757" s="50">
        <v>30876674</v>
      </c>
      <c r="J757" s="50">
        <f t="shared" si="86"/>
        <v>7399838.2519999966</v>
      </c>
      <c r="K757" s="51">
        <f t="shared" si="80"/>
        <v>0.80667417649544737</v>
      </c>
    </row>
    <row r="758" spans="1:11" s="52" customFormat="1" ht="27.75" customHeight="1" x14ac:dyDescent="0.3">
      <c r="A758" s="46" t="s">
        <v>23</v>
      </c>
      <c r="B758" s="46" t="s">
        <v>23</v>
      </c>
      <c r="C758" s="47">
        <v>1412114</v>
      </c>
      <c r="D758" s="48">
        <v>3</v>
      </c>
      <c r="E758" s="49" t="s">
        <v>26</v>
      </c>
      <c r="F758" s="50">
        <v>0</v>
      </c>
      <c r="G758" s="50">
        <v>0</v>
      </c>
      <c r="H758" s="50">
        <v>0</v>
      </c>
      <c r="I758" s="50">
        <v>0</v>
      </c>
      <c r="J758" s="50">
        <f t="shared" si="86"/>
        <v>0</v>
      </c>
      <c r="K758" s="51">
        <f t="shared" si="80"/>
        <v>0</v>
      </c>
    </row>
    <row r="759" spans="1:11" s="52" customFormat="1" ht="27.75" customHeight="1" x14ac:dyDescent="0.3">
      <c r="A759" s="46" t="s">
        <v>23</v>
      </c>
      <c r="B759" s="46" t="s">
        <v>23</v>
      </c>
      <c r="C759" s="47">
        <v>1412114</v>
      </c>
      <c r="D759" s="48">
        <v>4</v>
      </c>
      <c r="E759" s="49" t="s">
        <v>27</v>
      </c>
      <c r="F759" s="50">
        <v>0</v>
      </c>
      <c r="G759" s="50">
        <v>0</v>
      </c>
      <c r="H759" s="50">
        <v>0</v>
      </c>
      <c r="I759" s="50">
        <v>0</v>
      </c>
      <c r="J759" s="50">
        <f t="shared" si="86"/>
        <v>0</v>
      </c>
      <c r="K759" s="51">
        <f t="shared" si="80"/>
        <v>0</v>
      </c>
    </row>
    <row r="760" spans="1:11" s="52" customFormat="1" ht="27.75" customHeight="1" x14ac:dyDescent="0.3">
      <c r="A760" s="46" t="s">
        <v>23</v>
      </c>
      <c r="B760" s="46" t="s">
        <v>23</v>
      </c>
      <c r="C760" s="47">
        <v>1412114</v>
      </c>
      <c r="D760" s="48">
        <v>5</v>
      </c>
      <c r="E760" s="49" t="s">
        <v>28</v>
      </c>
      <c r="F760" s="50">
        <v>0</v>
      </c>
      <c r="G760" s="50">
        <v>0</v>
      </c>
      <c r="H760" s="50">
        <v>0</v>
      </c>
      <c r="I760" s="50">
        <v>0</v>
      </c>
      <c r="J760" s="50">
        <f t="shared" si="86"/>
        <v>0</v>
      </c>
      <c r="K760" s="51">
        <f t="shared" si="80"/>
        <v>0</v>
      </c>
    </row>
    <row r="761" spans="1:11" s="52" customFormat="1" ht="27.75" customHeight="1" x14ac:dyDescent="0.3">
      <c r="A761" s="46" t="s">
        <v>23</v>
      </c>
      <c r="B761" s="46" t="s">
        <v>23</v>
      </c>
      <c r="C761" s="47">
        <v>1412114</v>
      </c>
      <c r="D761" s="48">
        <v>7</v>
      </c>
      <c r="E761" s="49" t="s">
        <v>29</v>
      </c>
      <c r="F761" s="50">
        <v>0</v>
      </c>
      <c r="G761" s="50">
        <v>0</v>
      </c>
      <c r="H761" s="50">
        <v>0</v>
      </c>
      <c r="I761" s="50">
        <v>0</v>
      </c>
      <c r="J761" s="50">
        <f t="shared" si="86"/>
        <v>0</v>
      </c>
      <c r="K761" s="51">
        <f t="shared" si="80"/>
        <v>0</v>
      </c>
    </row>
    <row r="762" spans="1:11" s="52" customFormat="1" ht="27.75" customHeight="1" x14ac:dyDescent="0.3">
      <c r="A762" s="46" t="s">
        <v>23</v>
      </c>
      <c r="B762" s="46" t="s">
        <v>23</v>
      </c>
      <c r="C762" s="47">
        <v>1412114</v>
      </c>
      <c r="D762" s="48">
        <v>9</v>
      </c>
      <c r="E762" s="49" t="s">
        <v>30</v>
      </c>
      <c r="F762" s="50">
        <v>0</v>
      </c>
      <c r="G762" s="50">
        <v>0</v>
      </c>
      <c r="H762" s="50">
        <v>0</v>
      </c>
      <c r="I762" s="50">
        <v>0</v>
      </c>
      <c r="J762" s="50">
        <f t="shared" si="86"/>
        <v>0</v>
      </c>
      <c r="K762" s="51">
        <f t="shared" si="80"/>
        <v>0</v>
      </c>
    </row>
    <row r="763" spans="1:11" s="15" customFormat="1" ht="27.75" customHeight="1" x14ac:dyDescent="0.3">
      <c r="A763" s="41" t="s">
        <v>21</v>
      </c>
      <c r="B763" s="41" t="s">
        <v>21</v>
      </c>
      <c r="C763" s="41" t="s">
        <v>21</v>
      </c>
      <c r="D763" s="42">
        <v>1412115</v>
      </c>
      <c r="E763" s="53" t="s">
        <v>125</v>
      </c>
      <c r="F763" s="54">
        <v>55684113.933999993</v>
      </c>
      <c r="G763" s="54">
        <v>53610046.839999996</v>
      </c>
      <c r="H763" s="54">
        <f>SUMIF($B$764:$B$770,"article",H764:H770)</f>
        <v>107451575.76799999</v>
      </c>
      <c r="I763" s="54">
        <f>SUMIF($B$764:$B$770,"article",I764:I770)</f>
        <v>107451405.38999999</v>
      </c>
      <c r="J763" s="54">
        <f>SUMIF($B$764:$B$770,"article",J764:J770)</f>
        <v>170.37800000235438</v>
      </c>
      <c r="K763" s="55">
        <f t="shared" si="80"/>
        <v>0.99999841437411419</v>
      </c>
    </row>
    <row r="764" spans="1:11" s="52" customFormat="1" ht="27.75" customHeight="1" x14ac:dyDescent="0.3">
      <c r="A764" s="46" t="s">
        <v>23</v>
      </c>
      <c r="B764" s="46" t="s">
        <v>23</v>
      </c>
      <c r="C764" s="47">
        <v>1412115</v>
      </c>
      <c r="D764" s="48">
        <v>1</v>
      </c>
      <c r="E764" s="49" t="s">
        <v>24</v>
      </c>
      <c r="F764" s="50">
        <v>43684113.849999994</v>
      </c>
      <c r="G764" s="50">
        <v>42668265.839999996</v>
      </c>
      <c r="H764" s="50">
        <v>83337500.239999995</v>
      </c>
      <c r="I764" s="50">
        <v>83337457.209999993</v>
      </c>
      <c r="J764" s="50">
        <f t="shared" ref="J764:J770" si="87">H764-I764</f>
        <v>43.030000001192093</v>
      </c>
      <c r="K764" s="51">
        <f t="shared" si="80"/>
        <v>0.99999948366581815</v>
      </c>
    </row>
    <row r="765" spans="1:11" s="52" customFormat="1" ht="27.75" customHeight="1" x14ac:dyDescent="0.3">
      <c r="A765" s="46" t="s">
        <v>23</v>
      </c>
      <c r="B765" s="46" t="s">
        <v>23</v>
      </c>
      <c r="C765" s="47">
        <v>1412115</v>
      </c>
      <c r="D765" s="48">
        <v>2</v>
      </c>
      <c r="E765" s="49" t="s">
        <v>25</v>
      </c>
      <c r="F765" s="50">
        <v>12000000.083999999</v>
      </c>
      <c r="G765" s="50">
        <v>10941781</v>
      </c>
      <c r="H765" s="50">
        <v>24114075.528000001</v>
      </c>
      <c r="I765" s="50">
        <v>24113948.18</v>
      </c>
      <c r="J765" s="50">
        <f t="shared" si="87"/>
        <v>127.34800000116229</v>
      </c>
      <c r="K765" s="51">
        <f t="shared" si="80"/>
        <v>0.99999471893501146</v>
      </c>
    </row>
    <row r="766" spans="1:11" s="52" customFormat="1" ht="27.75" customHeight="1" x14ac:dyDescent="0.3">
      <c r="A766" s="46" t="s">
        <v>23</v>
      </c>
      <c r="B766" s="46" t="s">
        <v>23</v>
      </c>
      <c r="C766" s="47">
        <v>1412115</v>
      </c>
      <c r="D766" s="48">
        <v>3</v>
      </c>
      <c r="E766" s="49" t="s">
        <v>26</v>
      </c>
      <c r="F766" s="50">
        <v>0</v>
      </c>
      <c r="G766" s="50">
        <v>0</v>
      </c>
      <c r="H766" s="50">
        <v>0</v>
      </c>
      <c r="I766" s="50">
        <v>0</v>
      </c>
      <c r="J766" s="50">
        <f t="shared" si="87"/>
        <v>0</v>
      </c>
      <c r="K766" s="51">
        <f t="shared" si="80"/>
        <v>0</v>
      </c>
    </row>
    <row r="767" spans="1:11" s="52" customFormat="1" ht="27.75" customHeight="1" x14ac:dyDescent="0.3">
      <c r="A767" s="46" t="s">
        <v>23</v>
      </c>
      <c r="B767" s="46" t="s">
        <v>23</v>
      </c>
      <c r="C767" s="47">
        <v>1412115</v>
      </c>
      <c r="D767" s="48">
        <v>4</v>
      </c>
      <c r="E767" s="49" t="s">
        <v>27</v>
      </c>
      <c r="F767" s="50">
        <v>0</v>
      </c>
      <c r="G767" s="50">
        <v>0</v>
      </c>
      <c r="H767" s="50">
        <v>0</v>
      </c>
      <c r="I767" s="50">
        <v>0</v>
      </c>
      <c r="J767" s="50">
        <f t="shared" si="87"/>
        <v>0</v>
      </c>
      <c r="K767" s="51">
        <f t="shared" si="80"/>
        <v>0</v>
      </c>
    </row>
    <row r="768" spans="1:11" s="52" customFormat="1" ht="27.75" customHeight="1" x14ac:dyDescent="0.3">
      <c r="A768" s="46" t="s">
        <v>23</v>
      </c>
      <c r="B768" s="46" t="s">
        <v>23</v>
      </c>
      <c r="C768" s="47">
        <v>1412115</v>
      </c>
      <c r="D768" s="48">
        <v>5</v>
      </c>
      <c r="E768" s="49" t="s">
        <v>28</v>
      </c>
      <c r="F768" s="50">
        <v>0</v>
      </c>
      <c r="G768" s="50">
        <v>0</v>
      </c>
      <c r="H768" s="50">
        <v>0</v>
      </c>
      <c r="I768" s="50">
        <v>0</v>
      </c>
      <c r="J768" s="50">
        <f t="shared" si="87"/>
        <v>0</v>
      </c>
      <c r="K768" s="51">
        <f t="shared" si="80"/>
        <v>0</v>
      </c>
    </row>
    <row r="769" spans="1:11" s="52" customFormat="1" ht="27.75" customHeight="1" x14ac:dyDescent="0.3">
      <c r="A769" s="46" t="s">
        <v>23</v>
      </c>
      <c r="B769" s="46" t="s">
        <v>23</v>
      </c>
      <c r="C769" s="47">
        <v>1412115</v>
      </c>
      <c r="D769" s="48">
        <v>7</v>
      </c>
      <c r="E769" s="49" t="s">
        <v>29</v>
      </c>
      <c r="F769" s="50">
        <v>0</v>
      </c>
      <c r="G769" s="50">
        <v>0</v>
      </c>
      <c r="H769" s="50">
        <v>0</v>
      </c>
      <c r="I769" s="50">
        <v>0</v>
      </c>
      <c r="J769" s="50">
        <f t="shared" si="87"/>
        <v>0</v>
      </c>
      <c r="K769" s="51">
        <f t="shared" si="80"/>
        <v>0</v>
      </c>
    </row>
    <row r="770" spans="1:11" s="52" customFormat="1" ht="27.75" customHeight="1" x14ac:dyDescent="0.3">
      <c r="A770" s="46" t="s">
        <v>23</v>
      </c>
      <c r="B770" s="46" t="s">
        <v>23</v>
      </c>
      <c r="C770" s="47">
        <v>1412115</v>
      </c>
      <c r="D770" s="48">
        <v>9</v>
      </c>
      <c r="E770" s="49" t="s">
        <v>30</v>
      </c>
      <c r="F770" s="50">
        <v>0</v>
      </c>
      <c r="G770" s="50">
        <v>0</v>
      </c>
      <c r="H770" s="50">
        <v>0</v>
      </c>
      <c r="I770" s="50">
        <v>0</v>
      </c>
      <c r="J770" s="50">
        <f t="shared" si="87"/>
        <v>0</v>
      </c>
      <c r="K770" s="51">
        <f t="shared" si="80"/>
        <v>0</v>
      </c>
    </row>
    <row r="771" spans="1:11" s="15" customFormat="1" ht="27.75" customHeight="1" x14ac:dyDescent="0.3">
      <c r="A771" s="41" t="s">
        <v>21</v>
      </c>
      <c r="B771" s="41" t="s">
        <v>21</v>
      </c>
      <c r="C771" s="41" t="s">
        <v>21</v>
      </c>
      <c r="D771" s="42">
        <v>1412116</v>
      </c>
      <c r="E771" s="53" t="s">
        <v>126</v>
      </c>
      <c r="F771" s="54">
        <v>49083923.175999999</v>
      </c>
      <c r="G771" s="54">
        <v>41728254.130000003</v>
      </c>
      <c r="H771" s="54">
        <f>SUMIF($B$772:$B$778,"article",H772:H778)</f>
        <v>72515143.779999986</v>
      </c>
      <c r="I771" s="54">
        <f>SUMIF($B$772:$B$778,"article",I772:I778)</f>
        <v>71995295.25</v>
      </c>
      <c r="J771" s="54">
        <f>SUMIF($B$772:$B$778,"article",J772:J778)</f>
        <v>519848.52999998257</v>
      </c>
      <c r="K771" s="55">
        <f t="shared" si="80"/>
        <v>0.99283117287090916</v>
      </c>
    </row>
    <row r="772" spans="1:11" s="52" customFormat="1" ht="27.75" customHeight="1" x14ac:dyDescent="0.3">
      <c r="A772" s="46" t="s">
        <v>23</v>
      </c>
      <c r="B772" s="46" t="s">
        <v>23</v>
      </c>
      <c r="C772" s="47">
        <v>1412116</v>
      </c>
      <c r="D772" s="48">
        <v>1</v>
      </c>
      <c r="E772" s="49" t="s">
        <v>24</v>
      </c>
      <c r="F772" s="50">
        <v>24328499.960000001</v>
      </c>
      <c r="G772" s="50">
        <v>20614712.030000001</v>
      </c>
      <c r="H772" s="50">
        <v>45199550.139999986</v>
      </c>
      <c r="I772" s="50">
        <v>44744461.600000001</v>
      </c>
      <c r="J772" s="50">
        <f t="shared" ref="J772:J778" si="88">H772-I772</f>
        <v>455088.5399999842</v>
      </c>
      <c r="K772" s="51">
        <f t="shared" ref="K772:K835" si="89">IF(G772&lt;&gt;0,I772/H772,0)</f>
        <v>0.98993156926141068</v>
      </c>
    </row>
    <row r="773" spans="1:11" s="52" customFormat="1" ht="27.75" customHeight="1" x14ac:dyDescent="0.3">
      <c r="A773" s="46" t="s">
        <v>23</v>
      </c>
      <c r="B773" s="46" t="s">
        <v>23</v>
      </c>
      <c r="C773" s="47">
        <v>1412116</v>
      </c>
      <c r="D773" s="48">
        <v>2</v>
      </c>
      <c r="E773" s="49" t="s">
        <v>25</v>
      </c>
      <c r="F773" s="50">
        <v>24755423.215999998</v>
      </c>
      <c r="G773" s="50">
        <v>21113542.100000001</v>
      </c>
      <c r="H773" s="50">
        <v>27315593.640000001</v>
      </c>
      <c r="I773" s="50">
        <v>27250833.650000002</v>
      </c>
      <c r="J773" s="50">
        <f t="shared" si="88"/>
        <v>64759.989999998361</v>
      </c>
      <c r="K773" s="51">
        <f t="shared" si="89"/>
        <v>0.99762919338845468</v>
      </c>
    </row>
    <row r="774" spans="1:11" s="52" customFormat="1" ht="27.75" customHeight="1" x14ac:dyDescent="0.3">
      <c r="A774" s="46" t="s">
        <v>23</v>
      </c>
      <c r="B774" s="46" t="s">
        <v>23</v>
      </c>
      <c r="C774" s="47">
        <v>1412116</v>
      </c>
      <c r="D774" s="48">
        <v>3</v>
      </c>
      <c r="E774" s="49" t="s">
        <v>26</v>
      </c>
      <c r="F774" s="50">
        <v>0</v>
      </c>
      <c r="G774" s="50">
        <v>0</v>
      </c>
      <c r="H774" s="50">
        <v>0</v>
      </c>
      <c r="I774" s="50">
        <v>0</v>
      </c>
      <c r="J774" s="50">
        <f t="shared" si="88"/>
        <v>0</v>
      </c>
      <c r="K774" s="51">
        <f t="shared" si="89"/>
        <v>0</v>
      </c>
    </row>
    <row r="775" spans="1:11" s="52" customFormat="1" ht="27.75" customHeight="1" x14ac:dyDescent="0.3">
      <c r="A775" s="46" t="s">
        <v>23</v>
      </c>
      <c r="B775" s="46" t="s">
        <v>23</v>
      </c>
      <c r="C775" s="47">
        <v>1412116</v>
      </c>
      <c r="D775" s="48">
        <v>4</v>
      </c>
      <c r="E775" s="49" t="s">
        <v>27</v>
      </c>
      <c r="F775" s="50">
        <v>0</v>
      </c>
      <c r="G775" s="50">
        <v>0</v>
      </c>
      <c r="H775" s="50">
        <v>0</v>
      </c>
      <c r="I775" s="50">
        <v>0</v>
      </c>
      <c r="J775" s="50">
        <f t="shared" si="88"/>
        <v>0</v>
      </c>
      <c r="K775" s="51">
        <f t="shared" si="89"/>
        <v>0</v>
      </c>
    </row>
    <row r="776" spans="1:11" s="52" customFormat="1" ht="27.75" customHeight="1" x14ac:dyDescent="0.3">
      <c r="A776" s="46" t="s">
        <v>23</v>
      </c>
      <c r="B776" s="46" t="s">
        <v>23</v>
      </c>
      <c r="C776" s="47">
        <v>1412116</v>
      </c>
      <c r="D776" s="48">
        <v>5</v>
      </c>
      <c r="E776" s="49" t="s">
        <v>28</v>
      </c>
      <c r="F776" s="50">
        <v>0</v>
      </c>
      <c r="G776" s="50">
        <v>0</v>
      </c>
      <c r="H776" s="50">
        <v>0</v>
      </c>
      <c r="I776" s="50">
        <v>0</v>
      </c>
      <c r="J776" s="50">
        <f t="shared" si="88"/>
        <v>0</v>
      </c>
      <c r="K776" s="51">
        <f t="shared" si="89"/>
        <v>0</v>
      </c>
    </row>
    <row r="777" spans="1:11" s="52" customFormat="1" ht="27.75" customHeight="1" x14ac:dyDescent="0.3">
      <c r="A777" s="46" t="s">
        <v>23</v>
      </c>
      <c r="B777" s="46" t="s">
        <v>23</v>
      </c>
      <c r="C777" s="47">
        <v>1412116</v>
      </c>
      <c r="D777" s="48">
        <v>7</v>
      </c>
      <c r="E777" s="49" t="s">
        <v>29</v>
      </c>
      <c r="F777" s="50">
        <v>0</v>
      </c>
      <c r="G777" s="50">
        <v>0</v>
      </c>
      <c r="H777" s="50">
        <v>0</v>
      </c>
      <c r="I777" s="50">
        <v>0</v>
      </c>
      <c r="J777" s="50">
        <f t="shared" si="88"/>
        <v>0</v>
      </c>
      <c r="K777" s="51">
        <f t="shared" si="89"/>
        <v>0</v>
      </c>
    </row>
    <row r="778" spans="1:11" s="52" customFormat="1" ht="27.75" customHeight="1" x14ac:dyDescent="0.3">
      <c r="A778" s="46" t="s">
        <v>23</v>
      </c>
      <c r="B778" s="46" t="s">
        <v>23</v>
      </c>
      <c r="C778" s="47">
        <v>1412116</v>
      </c>
      <c r="D778" s="48">
        <v>9</v>
      </c>
      <c r="E778" s="49" t="s">
        <v>30</v>
      </c>
      <c r="F778" s="50">
        <v>0</v>
      </c>
      <c r="G778" s="50">
        <v>0</v>
      </c>
      <c r="H778" s="50">
        <v>0</v>
      </c>
      <c r="I778" s="50">
        <v>0</v>
      </c>
      <c r="J778" s="50">
        <f t="shared" si="88"/>
        <v>0</v>
      </c>
      <c r="K778" s="51">
        <f t="shared" si="89"/>
        <v>0</v>
      </c>
    </row>
    <row r="779" spans="1:11" s="15" customFormat="1" ht="27.75" customHeight="1" x14ac:dyDescent="0.3">
      <c r="A779" s="41" t="s">
        <v>21</v>
      </c>
      <c r="B779" s="41" t="s">
        <v>21</v>
      </c>
      <c r="C779" s="41" t="s">
        <v>21</v>
      </c>
      <c r="D779" s="42">
        <v>1412117</v>
      </c>
      <c r="E779" s="53" t="s">
        <v>127</v>
      </c>
      <c r="F779" s="54">
        <v>31247820.324000001</v>
      </c>
      <c r="G779" s="54">
        <v>34828946.439999998</v>
      </c>
      <c r="H779" s="54">
        <f>SUMIF($B$780:$B$786,"article",H780:H786)</f>
        <v>88024212.786000013</v>
      </c>
      <c r="I779" s="54">
        <f>SUMIF($B$780:$B$786,"article",I780:I786)</f>
        <v>85642084.430000007</v>
      </c>
      <c r="J779" s="54">
        <f>SUMIF($B$780:$B$786,"article",J780:J786)</f>
        <v>2382128.3560000062</v>
      </c>
      <c r="K779" s="55">
        <f t="shared" si="89"/>
        <v>0.97293780562637555</v>
      </c>
    </row>
    <row r="780" spans="1:11" s="52" customFormat="1" ht="27.75" customHeight="1" x14ac:dyDescent="0.3">
      <c r="A780" s="46" t="s">
        <v>23</v>
      </c>
      <c r="B780" s="46" t="s">
        <v>23</v>
      </c>
      <c r="C780" s="47">
        <v>1412117</v>
      </c>
      <c r="D780" s="48">
        <v>1</v>
      </c>
      <c r="E780" s="49" t="s">
        <v>24</v>
      </c>
      <c r="F780" s="50">
        <v>20747820</v>
      </c>
      <c r="G780" s="50">
        <v>20747729.960000001</v>
      </c>
      <c r="H780" s="50">
        <v>39254477.32</v>
      </c>
      <c r="I780" s="50">
        <v>36934117</v>
      </c>
      <c r="J780" s="50">
        <f t="shared" ref="J780:J786" si="90">H780-I780</f>
        <v>2320360.3200000003</v>
      </c>
      <c r="K780" s="51">
        <f t="shared" si="89"/>
        <v>0.94088928248656656</v>
      </c>
    </row>
    <row r="781" spans="1:11" s="52" customFormat="1" ht="27.75" customHeight="1" x14ac:dyDescent="0.3">
      <c r="A781" s="46" t="s">
        <v>23</v>
      </c>
      <c r="B781" s="46" t="s">
        <v>23</v>
      </c>
      <c r="C781" s="47">
        <v>1412117</v>
      </c>
      <c r="D781" s="48">
        <v>2</v>
      </c>
      <c r="E781" s="49" t="s">
        <v>25</v>
      </c>
      <c r="F781" s="50">
        <v>10500000.323999999</v>
      </c>
      <c r="G781" s="50">
        <v>14081216.48</v>
      </c>
      <c r="H781" s="50">
        <v>48769735.466000006</v>
      </c>
      <c r="I781" s="50">
        <v>48707967.43</v>
      </c>
      <c r="J781" s="50">
        <f t="shared" si="90"/>
        <v>61768.036000005901</v>
      </c>
      <c r="K781" s="51">
        <f t="shared" si="89"/>
        <v>0.99873347609106744</v>
      </c>
    </row>
    <row r="782" spans="1:11" s="52" customFormat="1" ht="27.75" customHeight="1" x14ac:dyDescent="0.3">
      <c r="A782" s="46" t="s">
        <v>23</v>
      </c>
      <c r="B782" s="46" t="s">
        <v>23</v>
      </c>
      <c r="C782" s="47">
        <v>1412117</v>
      </c>
      <c r="D782" s="48">
        <v>3</v>
      </c>
      <c r="E782" s="49" t="s">
        <v>26</v>
      </c>
      <c r="F782" s="50">
        <v>0</v>
      </c>
      <c r="G782" s="50">
        <v>0</v>
      </c>
      <c r="H782" s="50">
        <v>0</v>
      </c>
      <c r="I782" s="50">
        <v>0</v>
      </c>
      <c r="J782" s="50">
        <f t="shared" si="90"/>
        <v>0</v>
      </c>
      <c r="K782" s="51">
        <f t="shared" si="89"/>
        <v>0</v>
      </c>
    </row>
    <row r="783" spans="1:11" s="52" customFormat="1" ht="27.75" customHeight="1" x14ac:dyDescent="0.3">
      <c r="A783" s="46" t="s">
        <v>23</v>
      </c>
      <c r="B783" s="46" t="s">
        <v>23</v>
      </c>
      <c r="C783" s="47">
        <v>1412117</v>
      </c>
      <c r="D783" s="48">
        <v>4</v>
      </c>
      <c r="E783" s="49" t="s">
        <v>27</v>
      </c>
      <c r="F783" s="50">
        <v>0</v>
      </c>
      <c r="G783" s="50">
        <v>0</v>
      </c>
      <c r="H783" s="50">
        <v>0</v>
      </c>
      <c r="I783" s="50">
        <v>0</v>
      </c>
      <c r="J783" s="50">
        <f t="shared" si="90"/>
        <v>0</v>
      </c>
      <c r="K783" s="51">
        <f t="shared" si="89"/>
        <v>0</v>
      </c>
    </row>
    <row r="784" spans="1:11" s="52" customFormat="1" ht="27.75" customHeight="1" x14ac:dyDescent="0.3">
      <c r="A784" s="46" t="s">
        <v>23</v>
      </c>
      <c r="B784" s="46" t="s">
        <v>23</v>
      </c>
      <c r="C784" s="47">
        <v>1412117</v>
      </c>
      <c r="D784" s="48">
        <v>5</v>
      </c>
      <c r="E784" s="49" t="s">
        <v>28</v>
      </c>
      <c r="F784" s="50">
        <v>0</v>
      </c>
      <c r="G784" s="50">
        <v>0</v>
      </c>
      <c r="H784" s="50">
        <v>0</v>
      </c>
      <c r="I784" s="50">
        <v>0</v>
      </c>
      <c r="J784" s="50">
        <f t="shared" si="90"/>
        <v>0</v>
      </c>
      <c r="K784" s="51">
        <f t="shared" si="89"/>
        <v>0</v>
      </c>
    </row>
    <row r="785" spans="1:11" s="52" customFormat="1" ht="27.75" customHeight="1" x14ac:dyDescent="0.3">
      <c r="A785" s="46" t="s">
        <v>23</v>
      </c>
      <c r="B785" s="46" t="s">
        <v>23</v>
      </c>
      <c r="C785" s="47">
        <v>1412117</v>
      </c>
      <c r="D785" s="48">
        <v>7</v>
      </c>
      <c r="E785" s="49" t="s">
        <v>29</v>
      </c>
      <c r="F785" s="50">
        <v>0</v>
      </c>
      <c r="G785" s="50">
        <v>0</v>
      </c>
      <c r="H785" s="50">
        <v>0</v>
      </c>
      <c r="I785" s="50">
        <v>0</v>
      </c>
      <c r="J785" s="50">
        <f t="shared" si="90"/>
        <v>0</v>
      </c>
      <c r="K785" s="51">
        <f t="shared" si="89"/>
        <v>0</v>
      </c>
    </row>
    <row r="786" spans="1:11" s="52" customFormat="1" ht="27.75" customHeight="1" x14ac:dyDescent="0.3">
      <c r="A786" s="46" t="s">
        <v>23</v>
      </c>
      <c r="B786" s="46" t="s">
        <v>23</v>
      </c>
      <c r="C786" s="47">
        <v>1412117</v>
      </c>
      <c r="D786" s="48">
        <v>9</v>
      </c>
      <c r="E786" s="49" t="s">
        <v>30</v>
      </c>
      <c r="F786" s="50">
        <v>0</v>
      </c>
      <c r="G786" s="50">
        <v>0</v>
      </c>
      <c r="H786" s="50">
        <v>0</v>
      </c>
      <c r="I786" s="50">
        <v>0</v>
      </c>
      <c r="J786" s="50">
        <f t="shared" si="90"/>
        <v>0</v>
      </c>
      <c r="K786" s="51">
        <f t="shared" si="89"/>
        <v>0</v>
      </c>
    </row>
    <row r="787" spans="1:11" s="15" customFormat="1" ht="27.75" customHeight="1" x14ac:dyDescent="0.3">
      <c r="A787" s="41" t="s">
        <v>21</v>
      </c>
      <c r="B787" s="41" t="s">
        <v>21</v>
      </c>
      <c r="C787" s="41" t="s">
        <v>21</v>
      </c>
      <c r="D787" s="42">
        <v>1412118</v>
      </c>
      <c r="E787" s="53" t="s">
        <v>128</v>
      </c>
      <c r="F787" s="54">
        <v>62374420.539999999</v>
      </c>
      <c r="G787" s="54">
        <v>59123227.390000001</v>
      </c>
      <c r="H787" s="54">
        <f>SUMIF($B$788:$B$794,"article",H788:H794)</f>
        <v>111690652.70099999</v>
      </c>
      <c r="I787" s="54">
        <f>SUMIF($B$788:$B$794,"article",I788:I794)</f>
        <v>111688666.87</v>
      </c>
      <c r="J787" s="54">
        <f>SUMIF($B$788:$B$794,"article",J788:J794)</f>
        <v>1985.8309999927878</v>
      </c>
      <c r="K787" s="55">
        <f t="shared" si="89"/>
        <v>0.99998222025790018</v>
      </c>
    </row>
    <row r="788" spans="1:11" s="52" customFormat="1" ht="27.75" customHeight="1" x14ac:dyDescent="0.3">
      <c r="A788" s="46" t="s">
        <v>23</v>
      </c>
      <c r="B788" s="46" t="s">
        <v>23</v>
      </c>
      <c r="C788" s="47">
        <v>1412118</v>
      </c>
      <c r="D788" s="48">
        <v>1</v>
      </c>
      <c r="E788" s="49" t="s">
        <v>24</v>
      </c>
      <c r="F788" s="50">
        <v>41543052</v>
      </c>
      <c r="G788" s="50">
        <v>41543052.390000001</v>
      </c>
      <c r="H788" s="50">
        <v>74018764.589999989</v>
      </c>
      <c r="I788" s="50">
        <v>74017654.079999998</v>
      </c>
      <c r="J788" s="50">
        <f t="shared" ref="J788:J794" si="91">H788-I788</f>
        <v>1110.5099999904633</v>
      </c>
      <c r="K788" s="51">
        <f t="shared" si="89"/>
        <v>0.99998499691252429</v>
      </c>
    </row>
    <row r="789" spans="1:11" s="52" customFormat="1" ht="27.75" customHeight="1" x14ac:dyDescent="0.3">
      <c r="A789" s="46" t="s">
        <v>23</v>
      </c>
      <c r="B789" s="46" t="s">
        <v>23</v>
      </c>
      <c r="C789" s="47">
        <v>1412118</v>
      </c>
      <c r="D789" s="48">
        <v>2</v>
      </c>
      <c r="E789" s="49" t="s">
        <v>25</v>
      </c>
      <c r="F789" s="50">
        <v>20831368.539999999</v>
      </c>
      <c r="G789" s="50">
        <v>17580175</v>
      </c>
      <c r="H789" s="50">
        <v>37671888.111000001</v>
      </c>
      <c r="I789" s="50">
        <v>37671012.789999999</v>
      </c>
      <c r="J789" s="50">
        <f t="shared" si="91"/>
        <v>875.32100000232458</v>
      </c>
      <c r="K789" s="51">
        <f t="shared" si="89"/>
        <v>0.99997676461032636</v>
      </c>
    </row>
    <row r="790" spans="1:11" s="52" customFormat="1" ht="27.75" customHeight="1" x14ac:dyDescent="0.3">
      <c r="A790" s="46" t="s">
        <v>23</v>
      </c>
      <c r="B790" s="46" t="s">
        <v>23</v>
      </c>
      <c r="C790" s="47">
        <v>1412118</v>
      </c>
      <c r="D790" s="48">
        <v>3</v>
      </c>
      <c r="E790" s="49" t="s">
        <v>26</v>
      </c>
      <c r="F790" s="50">
        <v>0</v>
      </c>
      <c r="G790" s="50">
        <v>0</v>
      </c>
      <c r="H790" s="50">
        <v>0</v>
      </c>
      <c r="I790" s="50">
        <v>0</v>
      </c>
      <c r="J790" s="50">
        <f t="shared" si="91"/>
        <v>0</v>
      </c>
      <c r="K790" s="51">
        <f t="shared" si="89"/>
        <v>0</v>
      </c>
    </row>
    <row r="791" spans="1:11" s="52" customFormat="1" ht="27.75" customHeight="1" x14ac:dyDescent="0.3">
      <c r="A791" s="46" t="s">
        <v>23</v>
      </c>
      <c r="B791" s="46" t="s">
        <v>23</v>
      </c>
      <c r="C791" s="47">
        <v>1412118</v>
      </c>
      <c r="D791" s="48">
        <v>4</v>
      </c>
      <c r="E791" s="49" t="s">
        <v>27</v>
      </c>
      <c r="F791" s="50">
        <v>0</v>
      </c>
      <c r="G791" s="50">
        <v>0</v>
      </c>
      <c r="H791" s="50">
        <v>0</v>
      </c>
      <c r="I791" s="50">
        <v>0</v>
      </c>
      <c r="J791" s="50">
        <f t="shared" si="91"/>
        <v>0</v>
      </c>
      <c r="K791" s="51">
        <f t="shared" si="89"/>
        <v>0</v>
      </c>
    </row>
    <row r="792" spans="1:11" s="52" customFormat="1" ht="27.75" customHeight="1" x14ac:dyDescent="0.3">
      <c r="A792" s="46" t="s">
        <v>23</v>
      </c>
      <c r="B792" s="46" t="s">
        <v>23</v>
      </c>
      <c r="C792" s="47">
        <v>1412118</v>
      </c>
      <c r="D792" s="48">
        <v>5</v>
      </c>
      <c r="E792" s="49" t="s">
        <v>28</v>
      </c>
      <c r="F792" s="50">
        <v>0</v>
      </c>
      <c r="G792" s="50">
        <v>0</v>
      </c>
      <c r="H792" s="50">
        <v>0</v>
      </c>
      <c r="I792" s="50">
        <v>0</v>
      </c>
      <c r="J792" s="50">
        <f t="shared" si="91"/>
        <v>0</v>
      </c>
      <c r="K792" s="51">
        <f t="shared" si="89"/>
        <v>0</v>
      </c>
    </row>
    <row r="793" spans="1:11" s="52" customFormat="1" ht="27.75" customHeight="1" x14ac:dyDescent="0.3">
      <c r="A793" s="46" t="s">
        <v>23</v>
      </c>
      <c r="B793" s="46" t="s">
        <v>23</v>
      </c>
      <c r="C793" s="47">
        <v>1412118</v>
      </c>
      <c r="D793" s="48">
        <v>7</v>
      </c>
      <c r="E793" s="49" t="s">
        <v>29</v>
      </c>
      <c r="F793" s="50">
        <v>0</v>
      </c>
      <c r="G793" s="50">
        <v>0</v>
      </c>
      <c r="H793" s="50">
        <v>0</v>
      </c>
      <c r="I793" s="50">
        <v>0</v>
      </c>
      <c r="J793" s="50">
        <f t="shared" si="91"/>
        <v>0</v>
      </c>
      <c r="K793" s="51">
        <f t="shared" si="89"/>
        <v>0</v>
      </c>
    </row>
    <row r="794" spans="1:11" s="52" customFormat="1" ht="27.75" customHeight="1" x14ac:dyDescent="0.3">
      <c r="A794" s="46" t="s">
        <v>23</v>
      </c>
      <c r="B794" s="46" t="s">
        <v>23</v>
      </c>
      <c r="C794" s="47">
        <v>1412118</v>
      </c>
      <c r="D794" s="48">
        <v>9</v>
      </c>
      <c r="E794" s="49" t="s">
        <v>30</v>
      </c>
      <c r="F794" s="50">
        <v>0</v>
      </c>
      <c r="G794" s="50">
        <v>0</v>
      </c>
      <c r="H794" s="50">
        <v>0</v>
      </c>
      <c r="I794" s="50">
        <v>0</v>
      </c>
      <c r="J794" s="50">
        <f t="shared" si="91"/>
        <v>0</v>
      </c>
      <c r="K794" s="51">
        <f t="shared" si="89"/>
        <v>0</v>
      </c>
    </row>
    <row r="795" spans="1:11" s="15" customFormat="1" ht="27.75" customHeight="1" x14ac:dyDescent="0.3">
      <c r="A795" s="41" t="s">
        <v>21</v>
      </c>
      <c r="B795" s="41" t="s">
        <v>21</v>
      </c>
      <c r="C795" s="41" t="s">
        <v>21</v>
      </c>
      <c r="D795" s="42">
        <v>1412119</v>
      </c>
      <c r="E795" s="53" t="s">
        <v>129</v>
      </c>
      <c r="F795" s="54">
        <v>160784641</v>
      </c>
      <c r="G795" s="54">
        <v>164605758.11000001</v>
      </c>
      <c r="H795" s="54">
        <f>SUMIF($B$796:$B$802,"article",H796:H802)</f>
        <v>373790233.6595</v>
      </c>
      <c r="I795" s="54">
        <f>SUMIF($B$796:$B$802,"article",I796:I802)</f>
        <v>373677144.85000002</v>
      </c>
      <c r="J795" s="54">
        <f>SUMIF($B$796:$B$802,"article",J796:J802)</f>
        <v>113088.80949997902</v>
      </c>
      <c r="K795" s="55">
        <f t="shared" si="89"/>
        <v>0.99969745381415454</v>
      </c>
    </row>
    <row r="796" spans="1:11" s="52" customFormat="1" ht="27.75" customHeight="1" x14ac:dyDescent="0.3">
      <c r="A796" s="46" t="s">
        <v>23</v>
      </c>
      <c r="B796" s="46" t="s">
        <v>23</v>
      </c>
      <c r="C796" s="47">
        <v>1412119</v>
      </c>
      <c r="D796" s="48">
        <v>1</v>
      </c>
      <c r="E796" s="49" t="s">
        <v>24</v>
      </c>
      <c r="F796" s="50">
        <v>141551652</v>
      </c>
      <c r="G796" s="50">
        <v>145476914.91</v>
      </c>
      <c r="H796" s="50">
        <v>237171388.95999998</v>
      </c>
      <c r="I796" s="50">
        <v>237059171.28</v>
      </c>
      <c r="J796" s="50">
        <f t="shared" ref="J796:J802" si="92">H796-I796</f>
        <v>112217.67999997735</v>
      </c>
      <c r="K796" s="51">
        <f t="shared" si="89"/>
        <v>0.99952684984267259</v>
      </c>
    </row>
    <row r="797" spans="1:11" s="52" customFormat="1" ht="27.75" customHeight="1" x14ac:dyDescent="0.3">
      <c r="A797" s="46" t="s">
        <v>23</v>
      </c>
      <c r="B797" s="46" t="s">
        <v>23</v>
      </c>
      <c r="C797" s="47">
        <v>1412119</v>
      </c>
      <c r="D797" s="48">
        <v>2</v>
      </c>
      <c r="E797" s="49" t="s">
        <v>25</v>
      </c>
      <c r="F797" s="50">
        <v>19232989</v>
      </c>
      <c r="G797" s="50">
        <v>19128843.200000003</v>
      </c>
      <c r="H797" s="50">
        <v>136618844.69949999</v>
      </c>
      <c r="I797" s="50">
        <v>136617973.56999999</v>
      </c>
      <c r="J797" s="50">
        <f t="shared" si="92"/>
        <v>871.12950000166893</v>
      </c>
      <c r="K797" s="51">
        <f t="shared" si="89"/>
        <v>0.99999362365051525</v>
      </c>
    </row>
    <row r="798" spans="1:11" s="52" customFormat="1" ht="27.75" customHeight="1" x14ac:dyDescent="0.3">
      <c r="A798" s="46" t="s">
        <v>23</v>
      </c>
      <c r="B798" s="46" t="s">
        <v>23</v>
      </c>
      <c r="C798" s="47">
        <v>1412119</v>
      </c>
      <c r="D798" s="48">
        <v>3</v>
      </c>
      <c r="E798" s="49" t="s">
        <v>26</v>
      </c>
      <c r="F798" s="50">
        <v>0</v>
      </c>
      <c r="G798" s="50">
        <v>0</v>
      </c>
      <c r="H798" s="50">
        <v>0</v>
      </c>
      <c r="I798" s="50">
        <v>0</v>
      </c>
      <c r="J798" s="50">
        <f t="shared" si="92"/>
        <v>0</v>
      </c>
      <c r="K798" s="51">
        <f t="shared" si="89"/>
        <v>0</v>
      </c>
    </row>
    <row r="799" spans="1:11" s="52" customFormat="1" ht="27.75" customHeight="1" x14ac:dyDescent="0.3">
      <c r="A799" s="46" t="s">
        <v>23</v>
      </c>
      <c r="B799" s="46" t="s">
        <v>23</v>
      </c>
      <c r="C799" s="47">
        <v>1412119</v>
      </c>
      <c r="D799" s="48">
        <v>4</v>
      </c>
      <c r="E799" s="49" t="s">
        <v>27</v>
      </c>
      <c r="F799" s="50">
        <v>0</v>
      </c>
      <c r="G799" s="50">
        <v>0</v>
      </c>
      <c r="H799" s="50">
        <v>0</v>
      </c>
      <c r="I799" s="50">
        <v>0</v>
      </c>
      <c r="J799" s="50">
        <f t="shared" si="92"/>
        <v>0</v>
      </c>
      <c r="K799" s="51">
        <f t="shared" si="89"/>
        <v>0</v>
      </c>
    </row>
    <row r="800" spans="1:11" s="52" customFormat="1" ht="27.75" customHeight="1" x14ac:dyDescent="0.3">
      <c r="A800" s="46" t="s">
        <v>23</v>
      </c>
      <c r="B800" s="46" t="s">
        <v>23</v>
      </c>
      <c r="C800" s="47">
        <v>1412119</v>
      </c>
      <c r="D800" s="48">
        <v>5</v>
      </c>
      <c r="E800" s="49" t="s">
        <v>28</v>
      </c>
      <c r="F800" s="50">
        <v>0</v>
      </c>
      <c r="G800" s="50">
        <v>0</v>
      </c>
      <c r="H800" s="50">
        <v>0</v>
      </c>
      <c r="I800" s="50">
        <v>0</v>
      </c>
      <c r="J800" s="50">
        <f t="shared" si="92"/>
        <v>0</v>
      </c>
      <c r="K800" s="51">
        <f t="shared" si="89"/>
        <v>0</v>
      </c>
    </row>
    <row r="801" spans="1:11" s="52" customFormat="1" ht="27.75" customHeight="1" x14ac:dyDescent="0.3">
      <c r="A801" s="46" t="s">
        <v>23</v>
      </c>
      <c r="B801" s="46" t="s">
        <v>23</v>
      </c>
      <c r="C801" s="47">
        <v>1412119</v>
      </c>
      <c r="D801" s="48">
        <v>7</v>
      </c>
      <c r="E801" s="49" t="s">
        <v>29</v>
      </c>
      <c r="F801" s="50">
        <v>0</v>
      </c>
      <c r="G801" s="50">
        <v>0</v>
      </c>
      <c r="H801" s="50">
        <v>0</v>
      </c>
      <c r="I801" s="50">
        <v>0</v>
      </c>
      <c r="J801" s="50">
        <f t="shared" si="92"/>
        <v>0</v>
      </c>
      <c r="K801" s="51">
        <f t="shared" si="89"/>
        <v>0</v>
      </c>
    </row>
    <row r="802" spans="1:11" s="52" customFormat="1" ht="27.75" customHeight="1" x14ac:dyDescent="0.3">
      <c r="A802" s="46" t="s">
        <v>23</v>
      </c>
      <c r="B802" s="46" t="s">
        <v>23</v>
      </c>
      <c r="C802" s="47">
        <v>1412119</v>
      </c>
      <c r="D802" s="48">
        <v>9</v>
      </c>
      <c r="E802" s="49" t="s">
        <v>30</v>
      </c>
      <c r="F802" s="50">
        <v>0</v>
      </c>
      <c r="G802" s="50">
        <v>0</v>
      </c>
      <c r="H802" s="50">
        <v>0</v>
      </c>
      <c r="I802" s="50">
        <v>0</v>
      </c>
      <c r="J802" s="50">
        <f t="shared" si="92"/>
        <v>0</v>
      </c>
      <c r="K802" s="51">
        <f t="shared" si="89"/>
        <v>0</v>
      </c>
    </row>
    <row r="803" spans="1:11" s="15" customFormat="1" ht="27.75" customHeight="1" x14ac:dyDescent="0.3">
      <c r="A803" s="41" t="s">
        <v>21</v>
      </c>
      <c r="B803" s="41" t="s">
        <v>21</v>
      </c>
      <c r="C803" s="41" t="s">
        <v>21</v>
      </c>
      <c r="D803" s="42">
        <v>1412123</v>
      </c>
      <c r="E803" s="53" t="s">
        <v>130</v>
      </c>
      <c r="F803" s="54">
        <v>262262999.95999998</v>
      </c>
      <c r="G803" s="54">
        <v>318157400</v>
      </c>
      <c r="H803" s="54">
        <f>SUMIF($B$804:$B$804,"article",H804:H804)</f>
        <v>318157400</v>
      </c>
      <c r="I803" s="54">
        <f>SUMIF($B$804:$B$804,"article",I804:I804)</f>
        <v>316837500</v>
      </c>
      <c r="J803" s="54">
        <f>SUMIF($B$804:$B$804,"article",J804:J804)</f>
        <v>1319900</v>
      </c>
      <c r="K803" s="55">
        <f t="shared" si="89"/>
        <v>0.99585142448360464</v>
      </c>
    </row>
    <row r="804" spans="1:11" s="52" customFormat="1" ht="27.75" customHeight="1" x14ac:dyDescent="0.3">
      <c r="A804" s="46" t="s">
        <v>23</v>
      </c>
      <c r="B804" s="46" t="s">
        <v>23</v>
      </c>
      <c r="C804" s="47">
        <v>1412123</v>
      </c>
      <c r="D804" s="48">
        <v>2</v>
      </c>
      <c r="E804" s="49" t="s">
        <v>25</v>
      </c>
      <c r="F804" s="50">
        <v>262262999.95999998</v>
      </c>
      <c r="G804" s="50">
        <v>318157400</v>
      </c>
      <c r="H804" s="50">
        <v>318157400</v>
      </c>
      <c r="I804" s="50">
        <v>316837500</v>
      </c>
      <c r="J804" s="50">
        <f>H804-I804</f>
        <v>1319900</v>
      </c>
      <c r="K804" s="51">
        <f t="shared" si="89"/>
        <v>0.99585142448360464</v>
      </c>
    </row>
    <row r="805" spans="1:11" s="15" customFormat="1" ht="27.75" customHeight="1" x14ac:dyDescent="0.3">
      <c r="A805" s="41" t="s">
        <v>21</v>
      </c>
      <c r="B805" s="41" t="s">
        <v>21</v>
      </c>
      <c r="C805" s="41" t="s">
        <v>21</v>
      </c>
      <c r="D805" s="42">
        <v>1412124</v>
      </c>
      <c r="E805" s="53" t="s">
        <v>131</v>
      </c>
      <c r="F805" s="54">
        <v>59563876</v>
      </c>
      <c r="G805" s="54">
        <v>60064389.859999999</v>
      </c>
      <c r="H805" s="54">
        <f>SUMIF($B$806:$B$808,"article",H806:H808)</f>
        <v>111962952.40199998</v>
      </c>
      <c r="I805" s="54">
        <f>SUMIF($B$806:$B$808,"article",I806:I808)</f>
        <v>111951366.40000001</v>
      </c>
      <c r="J805" s="54">
        <f>SUMIF($B$806:$B$808,"article",J806:J808)</f>
        <v>11586.001999981701</v>
      </c>
      <c r="K805" s="55">
        <f t="shared" si="89"/>
        <v>0.9998965193240138</v>
      </c>
    </row>
    <row r="806" spans="1:11" s="52" customFormat="1" ht="27.75" customHeight="1" x14ac:dyDescent="0.3">
      <c r="A806" s="46" t="s">
        <v>23</v>
      </c>
      <c r="B806" s="46" t="s">
        <v>23</v>
      </c>
      <c r="C806" s="47">
        <v>1412124</v>
      </c>
      <c r="D806" s="48">
        <v>1</v>
      </c>
      <c r="E806" s="49" t="s">
        <v>24</v>
      </c>
      <c r="F806" s="50">
        <v>27512559.800000004</v>
      </c>
      <c r="G806" s="50">
        <v>27325829.960000001</v>
      </c>
      <c r="H806" s="50">
        <v>54570199.999999993</v>
      </c>
      <c r="I806" s="50">
        <v>54562108.329999998</v>
      </c>
      <c r="J806" s="50">
        <f>H806-I806</f>
        <v>8091.6699999943376</v>
      </c>
      <c r="K806" s="51">
        <f t="shared" si="89"/>
        <v>0.99985171998636624</v>
      </c>
    </row>
    <row r="807" spans="1:11" s="52" customFormat="1" ht="27.75" customHeight="1" x14ac:dyDescent="0.3">
      <c r="A807" s="46" t="s">
        <v>23</v>
      </c>
      <c r="B807" s="46" t="s">
        <v>23</v>
      </c>
      <c r="C807" s="47">
        <v>1412124</v>
      </c>
      <c r="D807" s="48">
        <v>2</v>
      </c>
      <c r="E807" s="49" t="s">
        <v>25</v>
      </c>
      <c r="F807" s="50">
        <v>32051316.199999996</v>
      </c>
      <c r="G807" s="50">
        <v>32738559.899999999</v>
      </c>
      <c r="H807" s="50">
        <v>57392752.401999995</v>
      </c>
      <c r="I807" s="50">
        <v>57389258.070000008</v>
      </c>
      <c r="J807" s="50">
        <f>H807-I807</f>
        <v>3494.3319999873638</v>
      </c>
      <c r="K807" s="51">
        <f t="shared" si="89"/>
        <v>0.9999391154483146</v>
      </c>
    </row>
    <row r="808" spans="1:11" s="52" customFormat="1" ht="27.75" customHeight="1" x14ac:dyDescent="0.3">
      <c r="A808" s="46" t="s">
        <v>23</v>
      </c>
      <c r="B808" s="46" t="s">
        <v>23</v>
      </c>
      <c r="C808" s="47">
        <v>1412124</v>
      </c>
      <c r="D808" s="48">
        <v>7</v>
      </c>
      <c r="E808" s="49" t="s">
        <v>29</v>
      </c>
      <c r="F808" s="50">
        <v>0</v>
      </c>
      <c r="G808" s="50">
        <v>0</v>
      </c>
      <c r="H808" s="50">
        <v>0</v>
      </c>
      <c r="I808" s="50">
        <v>0</v>
      </c>
      <c r="J808" s="50">
        <f>H808-I808</f>
        <v>0</v>
      </c>
      <c r="K808" s="51">
        <f t="shared" si="89"/>
        <v>0</v>
      </c>
    </row>
    <row r="809" spans="1:11" s="15" customFormat="1" ht="27.75" customHeight="1" x14ac:dyDescent="0.3">
      <c r="A809" s="41" t="s">
        <v>21</v>
      </c>
      <c r="B809" s="41" t="s">
        <v>21</v>
      </c>
      <c r="C809" s="41" t="s">
        <v>21</v>
      </c>
      <c r="D809" s="42">
        <v>1412125</v>
      </c>
      <c r="E809" s="53" t="s">
        <v>132</v>
      </c>
      <c r="F809" s="54">
        <v>48034629</v>
      </c>
      <c r="G809" s="54">
        <v>48057292.689999998</v>
      </c>
      <c r="H809" s="54">
        <f>SUMIF($B$810:$B$812,"article",H810:H812)</f>
        <v>94737972.851000011</v>
      </c>
      <c r="I809" s="54">
        <f>SUMIF($B$810:$B$812,"article",I810:I812)</f>
        <v>94216995.870000005</v>
      </c>
      <c r="J809" s="54">
        <f>SUMIF($B$810:$B$812,"article",J810:J812)</f>
        <v>520976.9809999913</v>
      </c>
      <c r="K809" s="55">
        <f t="shared" si="89"/>
        <v>0.99450086416964634</v>
      </c>
    </row>
    <row r="810" spans="1:11" s="52" customFormat="1" ht="27.75" customHeight="1" x14ac:dyDescent="0.3">
      <c r="A810" s="46" t="s">
        <v>23</v>
      </c>
      <c r="B810" s="46" t="s">
        <v>23</v>
      </c>
      <c r="C810" s="47">
        <v>1412125</v>
      </c>
      <c r="D810" s="48">
        <v>1</v>
      </c>
      <c r="E810" s="49" t="s">
        <v>24</v>
      </c>
      <c r="F810" s="50">
        <v>23083104.899999999</v>
      </c>
      <c r="G810" s="50">
        <v>23126499.969999999</v>
      </c>
      <c r="H810" s="50">
        <v>39907500.390000001</v>
      </c>
      <c r="I810" s="50">
        <v>39874124.010000005</v>
      </c>
      <c r="J810" s="50">
        <f>H810-I810</f>
        <v>33376.379999995232</v>
      </c>
      <c r="K810" s="51">
        <f t="shared" si="89"/>
        <v>0.99916365646372685</v>
      </c>
    </row>
    <row r="811" spans="1:11" s="52" customFormat="1" ht="27.75" customHeight="1" x14ac:dyDescent="0.3">
      <c r="A811" s="46" t="s">
        <v>23</v>
      </c>
      <c r="B811" s="46" t="s">
        <v>23</v>
      </c>
      <c r="C811" s="47">
        <v>1412125</v>
      </c>
      <c r="D811" s="48">
        <v>2</v>
      </c>
      <c r="E811" s="49" t="s">
        <v>25</v>
      </c>
      <c r="F811" s="50">
        <v>24951524.100000001</v>
      </c>
      <c r="G811" s="50">
        <v>24930792.719999999</v>
      </c>
      <c r="H811" s="50">
        <v>54830472.461000003</v>
      </c>
      <c r="I811" s="50">
        <v>54342871.860000007</v>
      </c>
      <c r="J811" s="50">
        <f>H811-I811</f>
        <v>487600.60099999607</v>
      </c>
      <c r="K811" s="51">
        <f t="shared" si="89"/>
        <v>0.99110712384711219</v>
      </c>
    </row>
    <row r="812" spans="1:11" s="52" customFormat="1" ht="27.75" customHeight="1" x14ac:dyDescent="0.3">
      <c r="A812" s="46" t="s">
        <v>23</v>
      </c>
      <c r="B812" s="46" t="s">
        <v>23</v>
      </c>
      <c r="C812" s="47">
        <v>1412125</v>
      </c>
      <c r="D812" s="48">
        <v>7</v>
      </c>
      <c r="E812" s="49" t="s">
        <v>29</v>
      </c>
      <c r="F812" s="50">
        <v>0</v>
      </c>
      <c r="G812" s="50">
        <v>0</v>
      </c>
      <c r="H812" s="50">
        <v>0</v>
      </c>
      <c r="I812" s="50">
        <v>0</v>
      </c>
      <c r="J812" s="50">
        <f>H812-I812</f>
        <v>0</v>
      </c>
      <c r="K812" s="51">
        <f t="shared" si="89"/>
        <v>0</v>
      </c>
    </row>
    <row r="813" spans="1:11" s="15" customFormat="1" ht="27.75" customHeight="1" x14ac:dyDescent="0.3">
      <c r="A813" s="30" t="s">
        <v>16</v>
      </c>
      <c r="B813" s="30" t="s">
        <v>16</v>
      </c>
      <c r="C813" s="30" t="s">
        <v>16</v>
      </c>
      <c r="D813" s="58">
        <v>1413</v>
      </c>
      <c r="E813" s="59" t="s">
        <v>133</v>
      </c>
      <c r="F813" s="60">
        <v>337227446.41999996</v>
      </c>
      <c r="G813" s="60">
        <v>325803733.59400004</v>
      </c>
      <c r="H813" s="60">
        <f>SUMIF($B$814:$B$846,"chap",H814:H846)</f>
        <v>620848508.90300012</v>
      </c>
      <c r="I813" s="60">
        <f>SUMIF($B$814:$B$846,"chap",I814:I846)</f>
        <v>606964389.55999994</v>
      </c>
      <c r="J813" s="60">
        <f>SUMIF($B$814:$B$846,"chap",J814:J846)</f>
        <v>13884119.343000069</v>
      </c>
      <c r="K813" s="61">
        <f t="shared" si="89"/>
        <v>0.97763686447836928</v>
      </c>
    </row>
    <row r="814" spans="1:11" s="40" customFormat="1" ht="27.75" customHeight="1" x14ac:dyDescent="0.3">
      <c r="A814" s="35" t="s">
        <v>19</v>
      </c>
      <c r="B814" s="35" t="s">
        <v>19</v>
      </c>
      <c r="C814" s="35" t="s">
        <v>19</v>
      </c>
      <c r="D814" s="36">
        <v>14131</v>
      </c>
      <c r="E814" s="37" t="s">
        <v>20</v>
      </c>
      <c r="F814" s="38">
        <v>337227446.41999996</v>
      </c>
      <c r="G814" s="38">
        <v>325803733.59400004</v>
      </c>
      <c r="H814" s="38">
        <f>SUMIF($B$815:$B$846,"section",H815:H846)</f>
        <v>620848508.90300012</v>
      </c>
      <c r="I814" s="38">
        <f>SUMIF($B$815:$B$846,"section",I815:I846)</f>
        <v>606964389.55999994</v>
      </c>
      <c r="J814" s="38">
        <f>SUMIF($B$815:$B$846,"section",J815:J846)</f>
        <v>13884119.343000069</v>
      </c>
      <c r="K814" s="39">
        <f t="shared" si="89"/>
        <v>0.97763686447836928</v>
      </c>
    </row>
    <row r="815" spans="1:11" s="15" customFormat="1" ht="27.75" customHeight="1" x14ac:dyDescent="0.3">
      <c r="A815" s="41" t="s">
        <v>21</v>
      </c>
      <c r="B815" s="41" t="s">
        <v>21</v>
      </c>
      <c r="C815" s="41" t="s">
        <v>21</v>
      </c>
      <c r="D815" s="42">
        <v>1413111</v>
      </c>
      <c r="E815" s="53" t="s">
        <v>22</v>
      </c>
      <c r="F815" s="54">
        <v>27986498.909999996</v>
      </c>
      <c r="G815" s="54">
        <v>21860828.693</v>
      </c>
      <c r="H815" s="54">
        <f>SUMIF($B$816:$B$822,"article",H816:H822)</f>
        <v>67627457.13500002</v>
      </c>
      <c r="I815" s="54">
        <f>SUMIF($B$816:$B$822,"article",I816:I822)</f>
        <v>71458768.480000004</v>
      </c>
      <c r="J815" s="54">
        <f>SUMIF($B$816:$B$822,"article",J816:J822)</f>
        <v>-3831311.3449999914</v>
      </c>
      <c r="K815" s="55">
        <f t="shared" si="89"/>
        <v>1.0566531924651816</v>
      </c>
    </row>
    <row r="816" spans="1:11" s="52" customFormat="1" ht="27.75" customHeight="1" x14ac:dyDescent="0.3">
      <c r="A816" s="46" t="s">
        <v>23</v>
      </c>
      <c r="B816" s="46" t="s">
        <v>23</v>
      </c>
      <c r="C816" s="47">
        <v>1413111</v>
      </c>
      <c r="D816" s="48">
        <v>1</v>
      </c>
      <c r="E816" s="49" t="s">
        <v>24</v>
      </c>
      <c r="F816" s="50">
        <v>6596751.1399999959</v>
      </c>
      <c r="G816" s="50">
        <v>6639350.0630000001</v>
      </c>
      <c r="H816" s="50">
        <v>19423287.000000007</v>
      </c>
      <c r="I816" s="50">
        <v>18311400</v>
      </c>
      <c r="J816" s="50">
        <f t="shared" ref="J816:J822" si="93">H816-I816</f>
        <v>1111887.0000000075</v>
      </c>
      <c r="K816" s="51">
        <f t="shared" si="89"/>
        <v>0.94275495182663949</v>
      </c>
    </row>
    <row r="817" spans="1:11" s="52" customFormat="1" ht="27.75" customHeight="1" x14ac:dyDescent="0.3">
      <c r="A817" s="46" t="s">
        <v>23</v>
      </c>
      <c r="B817" s="46" t="s">
        <v>23</v>
      </c>
      <c r="C817" s="47">
        <v>1413111</v>
      </c>
      <c r="D817" s="48">
        <v>2</v>
      </c>
      <c r="E817" s="49" t="s">
        <v>25</v>
      </c>
      <c r="F817" s="50">
        <v>9929622.9299999997</v>
      </c>
      <c r="G817" s="50">
        <v>5675973</v>
      </c>
      <c r="H817" s="50">
        <v>6117602.931499999</v>
      </c>
      <c r="I817" s="50">
        <v>7249897.1300000008</v>
      </c>
      <c r="J817" s="50">
        <f t="shared" si="93"/>
        <v>-1132294.1985000018</v>
      </c>
      <c r="K817" s="51">
        <f t="shared" si="89"/>
        <v>1.1850878867390582</v>
      </c>
    </row>
    <row r="818" spans="1:11" s="52" customFormat="1" ht="27.75" customHeight="1" x14ac:dyDescent="0.3">
      <c r="A818" s="46" t="s">
        <v>23</v>
      </c>
      <c r="B818" s="46" t="s">
        <v>23</v>
      </c>
      <c r="C818" s="47">
        <v>1413111</v>
      </c>
      <c r="D818" s="48">
        <v>3</v>
      </c>
      <c r="E818" s="49" t="s">
        <v>26</v>
      </c>
      <c r="F818" s="50">
        <v>6665999.2200000007</v>
      </c>
      <c r="G818" s="50">
        <v>6683000</v>
      </c>
      <c r="H818" s="50">
        <v>34258022.071000002</v>
      </c>
      <c r="I818" s="50">
        <v>38593084</v>
      </c>
      <c r="J818" s="50">
        <f t="shared" si="93"/>
        <v>-4335061.9289999977</v>
      </c>
      <c r="K818" s="51">
        <f t="shared" si="89"/>
        <v>1.126541512525608</v>
      </c>
    </row>
    <row r="819" spans="1:11" s="52" customFormat="1" ht="27.75" customHeight="1" x14ac:dyDescent="0.3">
      <c r="A819" s="46" t="s">
        <v>23</v>
      </c>
      <c r="B819" s="46" t="s">
        <v>23</v>
      </c>
      <c r="C819" s="47">
        <v>1413111</v>
      </c>
      <c r="D819" s="48">
        <v>4</v>
      </c>
      <c r="E819" s="49" t="s">
        <v>27</v>
      </c>
      <c r="F819" s="50">
        <v>1.1600000001490116</v>
      </c>
      <c r="G819" s="50">
        <v>0</v>
      </c>
      <c r="H819" s="50">
        <v>0</v>
      </c>
      <c r="I819" s="50">
        <v>0</v>
      </c>
      <c r="J819" s="50">
        <f t="shared" si="93"/>
        <v>0</v>
      </c>
      <c r="K819" s="51">
        <f t="shared" si="89"/>
        <v>0</v>
      </c>
    </row>
    <row r="820" spans="1:11" s="52" customFormat="1" ht="27.75" customHeight="1" x14ac:dyDescent="0.3">
      <c r="A820" s="46" t="s">
        <v>23</v>
      </c>
      <c r="B820" s="46" t="s">
        <v>23</v>
      </c>
      <c r="C820" s="47">
        <v>1413111</v>
      </c>
      <c r="D820" s="48">
        <v>5</v>
      </c>
      <c r="E820" s="49" t="s">
        <v>28</v>
      </c>
      <c r="F820" s="50">
        <v>987303.04</v>
      </c>
      <c r="G820" s="50">
        <v>0</v>
      </c>
      <c r="H820" s="50">
        <v>0</v>
      </c>
      <c r="I820" s="50">
        <v>0</v>
      </c>
      <c r="J820" s="50">
        <f t="shared" si="93"/>
        <v>0</v>
      </c>
      <c r="K820" s="51">
        <f t="shared" si="89"/>
        <v>0</v>
      </c>
    </row>
    <row r="821" spans="1:11" s="52" customFormat="1" ht="27.75" customHeight="1" x14ac:dyDescent="0.3">
      <c r="A821" s="46" t="s">
        <v>23</v>
      </c>
      <c r="B821" s="46" t="s">
        <v>23</v>
      </c>
      <c r="C821" s="47">
        <v>1413111</v>
      </c>
      <c r="D821" s="48">
        <v>7</v>
      </c>
      <c r="E821" s="49" t="s">
        <v>29</v>
      </c>
      <c r="F821" s="50">
        <v>0</v>
      </c>
      <c r="G821" s="50">
        <v>0</v>
      </c>
      <c r="H821" s="50">
        <v>0</v>
      </c>
      <c r="I821" s="50">
        <v>0</v>
      </c>
      <c r="J821" s="50">
        <f t="shared" si="93"/>
        <v>0</v>
      </c>
      <c r="K821" s="51">
        <f t="shared" si="89"/>
        <v>0</v>
      </c>
    </row>
    <row r="822" spans="1:11" s="52" customFormat="1" ht="27.75" customHeight="1" x14ac:dyDescent="0.3">
      <c r="A822" s="46" t="s">
        <v>23</v>
      </c>
      <c r="B822" s="46" t="s">
        <v>23</v>
      </c>
      <c r="C822" s="47">
        <v>1413111</v>
      </c>
      <c r="D822" s="48">
        <v>9</v>
      </c>
      <c r="E822" s="49" t="s">
        <v>30</v>
      </c>
      <c r="F822" s="50">
        <v>3806821.42</v>
      </c>
      <c r="G822" s="50">
        <v>2862505.63</v>
      </c>
      <c r="H822" s="50">
        <v>7828545.1325000003</v>
      </c>
      <c r="I822" s="50">
        <v>7304387.3499999996</v>
      </c>
      <c r="J822" s="50">
        <f t="shared" si="93"/>
        <v>524157.78250000067</v>
      </c>
      <c r="K822" s="51">
        <f t="shared" si="89"/>
        <v>0.93304531383181621</v>
      </c>
    </row>
    <row r="823" spans="1:11" s="15" customFormat="1" ht="27.75" customHeight="1" x14ac:dyDescent="0.3">
      <c r="A823" s="41" t="s">
        <v>21</v>
      </c>
      <c r="B823" s="41" t="s">
        <v>21</v>
      </c>
      <c r="C823" s="41" t="s">
        <v>21</v>
      </c>
      <c r="D823" s="42">
        <v>1413112</v>
      </c>
      <c r="E823" s="53" t="s">
        <v>31</v>
      </c>
      <c r="F823" s="54">
        <v>85213563</v>
      </c>
      <c r="G823" s="54">
        <v>95206066.484000012</v>
      </c>
      <c r="H823" s="54">
        <f>SUMIF($B$824:$B$830,"article",H824:H830)</f>
        <v>161388810.87150002</v>
      </c>
      <c r="I823" s="54">
        <f>SUMIF($B$824:$B$830,"article",I824:I830)</f>
        <v>149033435.39000002</v>
      </c>
      <c r="J823" s="54">
        <f>SUMIF($B$824:$B$830,"article",J824:J830)</f>
        <v>12355375.481500007</v>
      </c>
      <c r="K823" s="55">
        <f t="shared" si="89"/>
        <v>0.92344341956061926</v>
      </c>
    </row>
    <row r="824" spans="1:11" s="52" customFormat="1" ht="27.75" customHeight="1" x14ac:dyDescent="0.3">
      <c r="A824" s="46" t="s">
        <v>23</v>
      </c>
      <c r="B824" s="46" t="s">
        <v>23</v>
      </c>
      <c r="C824" s="47">
        <v>1413112</v>
      </c>
      <c r="D824" s="48">
        <v>1</v>
      </c>
      <c r="E824" s="49" t="s">
        <v>24</v>
      </c>
      <c r="F824" s="50">
        <v>49799794.999999993</v>
      </c>
      <c r="G824" s="50">
        <v>50336063.67400001</v>
      </c>
      <c r="H824" s="50">
        <v>101003129.01000001</v>
      </c>
      <c r="I824" s="50">
        <v>97924732.469999999</v>
      </c>
      <c r="J824" s="50">
        <f t="shared" ref="J824:J830" si="94">H824-I824</f>
        <v>3078396.5400000066</v>
      </c>
      <c r="K824" s="51">
        <f t="shared" si="89"/>
        <v>0.96952177056123456</v>
      </c>
    </row>
    <row r="825" spans="1:11" s="52" customFormat="1" ht="27.75" customHeight="1" x14ac:dyDescent="0.3">
      <c r="A825" s="46" t="s">
        <v>23</v>
      </c>
      <c r="B825" s="46" t="s">
        <v>23</v>
      </c>
      <c r="C825" s="47">
        <v>1413112</v>
      </c>
      <c r="D825" s="48">
        <v>2</v>
      </c>
      <c r="E825" s="49" t="s">
        <v>25</v>
      </c>
      <c r="F825" s="50">
        <v>16945671.27</v>
      </c>
      <c r="G825" s="50">
        <v>14711643.460000001</v>
      </c>
      <c r="H825" s="50">
        <v>13679169.505000001</v>
      </c>
      <c r="I825" s="50">
        <v>10367822.01</v>
      </c>
      <c r="J825" s="50">
        <f t="shared" si="94"/>
        <v>3311347.495000001</v>
      </c>
      <c r="K825" s="51">
        <f t="shared" si="89"/>
        <v>0.75792773868401586</v>
      </c>
    </row>
    <row r="826" spans="1:11" s="52" customFormat="1" ht="27.75" customHeight="1" x14ac:dyDescent="0.3">
      <c r="A826" s="46" t="s">
        <v>23</v>
      </c>
      <c r="B826" s="46" t="s">
        <v>23</v>
      </c>
      <c r="C826" s="47">
        <v>1413112</v>
      </c>
      <c r="D826" s="48">
        <v>3</v>
      </c>
      <c r="E826" s="49" t="s">
        <v>26</v>
      </c>
      <c r="F826" s="50">
        <v>6561379.7800000003</v>
      </c>
      <c r="G826" s="50">
        <v>4613821.0999999996</v>
      </c>
      <c r="H826" s="50">
        <v>16195173.141499998</v>
      </c>
      <c r="I826" s="50">
        <v>14934951.370000001</v>
      </c>
      <c r="J826" s="50">
        <f t="shared" si="94"/>
        <v>1260221.771499997</v>
      </c>
      <c r="K826" s="51">
        <f t="shared" si="89"/>
        <v>0.92218534741868929</v>
      </c>
    </row>
    <row r="827" spans="1:11" s="52" customFormat="1" ht="27.75" customHeight="1" x14ac:dyDescent="0.3">
      <c r="A827" s="46" t="s">
        <v>23</v>
      </c>
      <c r="B827" s="46" t="s">
        <v>23</v>
      </c>
      <c r="C827" s="47">
        <v>1413112</v>
      </c>
      <c r="D827" s="48">
        <v>4</v>
      </c>
      <c r="E827" s="49" t="s">
        <v>27</v>
      </c>
      <c r="F827" s="50">
        <v>6906716.379999999</v>
      </c>
      <c r="G827" s="50">
        <v>3000000</v>
      </c>
      <c r="H827" s="50">
        <v>23274002.875000004</v>
      </c>
      <c r="I827" s="50">
        <v>20382923.600000001</v>
      </c>
      <c r="J827" s="50">
        <f t="shared" si="94"/>
        <v>2891079.2750000022</v>
      </c>
      <c r="K827" s="51">
        <f t="shared" si="89"/>
        <v>0.8757807459882424</v>
      </c>
    </row>
    <row r="828" spans="1:11" s="52" customFormat="1" ht="27.75" customHeight="1" x14ac:dyDescent="0.3">
      <c r="A828" s="46" t="s">
        <v>23</v>
      </c>
      <c r="B828" s="46" t="s">
        <v>23</v>
      </c>
      <c r="C828" s="47">
        <v>1413112</v>
      </c>
      <c r="D828" s="48">
        <v>5</v>
      </c>
      <c r="E828" s="49" t="s">
        <v>28</v>
      </c>
      <c r="F828" s="50">
        <v>0</v>
      </c>
      <c r="G828" s="50">
        <v>0</v>
      </c>
      <c r="H828" s="50">
        <v>0</v>
      </c>
      <c r="I828" s="50">
        <v>665683.93999999994</v>
      </c>
      <c r="J828" s="50">
        <f t="shared" si="94"/>
        <v>-665683.93999999994</v>
      </c>
      <c r="K828" s="51">
        <f t="shared" si="89"/>
        <v>0</v>
      </c>
    </row>
    <row r="829" spans="1:11" s="52" customFormat="1" ht="27.75" customHeight="1" x14ac:dyDescent="0.3">
      <c r="A829" s="46" t="s">
        <v>23</v>
      </c>
      <c r="B829" s="46" t="s">
        <v>23</v>
      </c>
      <c r="C829" s="47">
        <v>1413112</v>
      </c>
      <c r="D829" s="48">
        <v>7</v>
      </c>
      <c r="E829" s="49" t="s">
        <v>29</v>
      </c>
      <c r="F829" s="50">
        <v>0</v>
      </c>
      <c r="G829" s="50">
        <v>0</v>
      </c>
      <c r="H829" s="50">
        <v>0</v>
      </c>
      <c r="I829" s="50">
        <v>0</v>
      </c>
      <c r="J829" s="50">
        <f t="shared" si="94"/>
        <v>0</v>
      </c>
      <c r="K829" s="51">
        <f t="shared" si="89"/>
        <v>0</v>
      </c>
    </row>
    <row r="830" spans="1:11" s="52" customFormat="1" ht="27.75" customHeight="1" x14ac:dyDescent="0.3">
      <c r="A830" s="46" t="s">
        <v>23</v>
      </c>
      <c r="B830" s="46" t="s">
        <v>23</v>
      </c>
      <c r="C830" s="47">
        <v>1413112</v>
      </c>
      <c r="D830" s="48">
        <v>9</v>
      </c>
      <c r="E830" s="49" t="s">
        <v>30</v>
      </c>
      <c r="F830" s="50">
        <v>5000000.57</v>
      </c>
      <c r="G830" s="50">
        <v>22544538.25</v>
      </c>
      <c r="H830" s="50">
        <v>7237336.3400000008</v>
      </c>
      <c r="I830" s="50">
        <v>4757322</v>
      </c>
      <c r="J830" s="50">
        <f t="shared" si="94"/>
        <v>2480014.3400000008</v>
      </c>
      <c r="K830" s="51">
        <f t="shared" si="89"/>
        <v>0.65733051173907431</v>
      </c>
    </row>
    <row r="831" spans="1:11" s="15" customFormat="1" ht="27.75" customHeight="1" x14ac:dyDescent="0.3">
      <c r="A831" s="41" t="s">
        <v>21</v>
      </c>
      <c r="B831" s="41" t="s">
        <v>21</v>
      </c>
      <c r="C831" s="41" t="s">
        <v>21</v>
      </c>
      <c r="D831" s="42">
        <v>1413113</v>
      </c>
      <c r="E831" s="53" t="s">
        <v>134</v>
      </c>
      <c r="F831" s="54">
        <v>150828501</v>
      </c>
      <c r="G831" s="54">
        <v>144250372.34200001</v>
      </c>
      <c r="H831" s="54">
        <f>SUMIF($B$832:$B$838,"article",H832:H838)</f>
        <v>247938293.78450003</v>
      </c>
      <c r="I831" s="54">
        <f>SUMIF($B$832:$B$838,"article",I832:I838)</f>
        <v>247807326.71999997</v>
      </c>
      <c r="J831" s="54">
        <f>SUMIF($B$832:$B$838,"article",J832:J838)</f>
        <v>130967.06450004131</v>
      </c>
      <c r="K831" s="55">
        <f t="shared" si="89"/>
        <v>0.99947177556761801</v>
      </c>
    </row>
    <row r="832" spans="1:11" s="52" customFormat="1" ht="27.75" customHeight="1" x14ac:dyDescent="0.3">
      <c r="A832" s="46" t="s">
        <v>23</v>
      </c>
      <c r="B832" s="46" t="s">
        <v>23</v>
      </c>
      <c r="C832" s="47">
        <v>1413113</v>
      </c>
      <c r="D832" s="48">
        <v>1</v>
      </c>
      <c r="E832" s="49" t="s">
        <v>24</v>
      </c>
      <c r="F832" s="50">
        <v>116856148.47999999</v>
      </c>
      <c r="G832" s="50">
        <v>112970072.34199999</v>
      </c>
      <c r="H832" s="50">
        <v>180915130.78000003</v>
      </c>
      <c r="I832" s="50">
        <v>180803830.44999999</v>
      </c>
      <c r="J832" s="50">
        <f t="shared" ref="J832:J838" si="95">H832-I832</f>
        <v>111300.33000004292</v>
      </c>
      <c r="K832" s="51">
        <f t="shared" si="89"/>
        <v>0.99938479258467672</v>
      </c>
    </row>
    <row r="833" spans="1:11" s="52" customFormat="1" ht="27.75" customHeight="1" x14ac:dyDescent="0.3">
      <c r="A833" s="46" t="s">
        <v>23</v>
      </c>
      <c r="B833" s="46" t="s">
        <v>23</v>
      </c>
      <c r="C833" s="47">
        <v>1413113</v>
      </c>
      <c r="D833" s="48">
        <v>2</v>
      </c>
      <c r="E833" s="49" t="s">
        <v>25</v>
      </c>
      <c r="F833" s="50">
        <v>33972352.519999996</v>
      </c>
      <c r="G833" s="50">
        <v>31280300</v>
      </c>
      <c r="H833" s="50">
        <v>67023163.004499994</v>
      </c>
      <c r="I833" s="50">
        <v>67003496.269999996</v>
      </c>
      <c r="J833" s="50">
        <f t="shared" si="95"/>
        <v>19666.734499998391</v>
      </c>
      <c r="K833" s="51">
        <f t="shared" si="89"/>
        <v>0.99970656809350111</v>
      </c>
    </row>
    <row r="834" spans="1:11" s="52" customFormat="1" ht="27.75" customHeight="1" x14ac:dyDescent="0.3">
      <c r="A834" s="46" t="s">
        <v>23</v>
      </c>
      <c r="B834" s="46" t="s">
        <v>23</v>
      </c>
      <c r="C834" s="47">
        <v>1413113</v>
      </c>
      <c r="D834" s="48">
        <v>3</v>
      </c>
      <c r="E834" s="49" t="s">
        <v>26</v>
      </c>
      <c r="F834" s="50">
        <v>0</v>
      </c>
      <c r="G834" s="50">
        <v>0</v>
      </c>
      <c r="H834" s="50">
        <v>0</v>
      </c>
      <c r="I834" s="50">
        <v>0</v>
      </c>
      <c r="J834" s="50">
        <f t="shared" si="95"/>
        <v>0</v>
      </c>
      <c r="K834" s="51">
        <f t="shared" si="89"/>
        <v>0</v>
      </c>
    </row>
    <row r="835" spans="1:11" s="52" customFormat="1" ht="27.75" customHeight="1" x14ac:dyDescent="0.3">
      <c r="A835" s="46" t="s">
        <v>23</v>
      </c>
      <c r="B835" s="46" t="s">
        <v>23</v>
      </c>
      <c r="C835" s="47">
        <v>1413113</v>
      </c>
      <c r="D835" s="48">
        <v>4</v>
      </c>
      <c r="E835" s="49" t="s">
        <v>27</v>
      </c>
      <c r="F835" s="50">
        <v>0</v>
      </c>
      <c r="G835" s="50">
        <v>0</v>
      </c>
      <c r="H835" s="50">
        <v>0</v>
      </c>
      <c r="I835" s="50">
        <v>0</v>
      </c>
      <c r="J835" s="50">
        <f t="shared" si="95"/>
        <v>0</v>
      </c>
      <c r="K835" s="51">
        <f t="shared" si="89"/>
        <v>0</v>
      </c>
    </row>
    <row r="836" spans="1:11" s="52" customFormat="1" ht="27.75" customHeight="1" x14ac:dyDescent="0.3">
      <c r="A836" s="46" t="s">
        <v>23</v>
      </c>
      <c r="B836" s="46" t="s">
        <v>23</v>
      </c>
      <c r="C836" s="47">
        <v>1413113</v>
      </c>
      <c r="D836" s="48">
        <v>5</v>
      </c>
      <c r="E836" s="49" t="s">
        <v>28</v>
      </c>
      <c r="F836" s="50">
        <v>0</v>
      </c>
      <c r="G836" s="50">
        <v>0</v>
      </c>
      <c r="H836" s="50">
        <v>0</v>
      </c>
      <c r="I836" s="50">
        <v>0</v>
      </c>
      <c r="J836" s="50">
        <f t="shared" si="95"/>
        <v>0</v>
      </c>
      <c r="K836" s="51">
        <f t="shared" ref="K836:K899" si="96">IF(G836&lt;&gt;0,I836/H836,0)</f>
        <v>0</v>
      </c>
    </row>
    <row r="837" spans="1:11" s="52" customFormat="1" ht="27.75" customHeight="1" x14ac:dyDescent="0.3">
      <c r="A837" s="46" t="s">
        <v>23</v>
      </c>
      <c r="B837" s="46" t="s">
        <v>23</v>
      </c>
      <c r="C837" s="47">
        <v>1413113</v>
      </c>
      <c r="D837" s="48">
        <v>7</v>
      </c>
      <c r="E837" s="49" t="s">
        <v>29</v>
      </c>
      <c r="F837" s="50">
        <v>0</v>
      </c>
      <c r="G837" s="50">
        <v>0</v>
      </c>
      <c r="H837" s="50">
        <v>0</v>
      </c>
      <c r="I837" s="50">
        <v>0</v>
      </c>
      <c r="J837" s="50">
        <f t="shared" si="95"/>
        <v>0</v>
      </c>
      <c r="K837" s="51">
        <f t="shared" si="96"/>
        <v>0</v>
      </c>
    </row>
    <row r="838" spans="1:11" s="52" customFormat="1" ht="27.75" customHeight="1" x14ac:dyDescent="0.3">
      <c r="A838" s="46" t="s">
        <v>23</v>
      </c>
      <c r="B838" s="46" t="s">
        <v>23</v>
      </c>
      <c r="C838" s="47">
        <v>1413113</v>
      </c>
      <c r="D838" s="48">
        <v>9</v>
      </c>
      <c r="E838" s="49" t="s">
        <v>30</v>
      </c>
      <c r="F838" s="50">
        <v>0</v>
      </c>
      <c r="G838" s="50">
        <v>0</v>
      </c>
      <c r="H838" s="50">
        <v>0</v>
      </c>
      <c r="I838" s="50">
        <v>0</v>
      </c>
      <c r="J838" s="50">
        <f t="shared" si="95"/>
        <v>0</v>
      </c>
      <c r="K838" s="51">
        <f t="shared" si="96"/>
        <v>0</v>
      </c>
    </row>
    <row r="839" spans="1:11" s="15" customFormat="1" ht="27.75" customHeight="1" x14ac:dyDescent="0.3">
      <c r="A839" s="41" t="s">
        <v>21</v>
      </c>
      <c r="B839" s="41" t="s">
        <v>21</v>
      </c>
      <c r="C839" s="41" t="s">
        <v>21</v>
      </c>
      <c r="D839" s="42">
        <v>1413114</v>
      </c>
      <c r="E839" s="53" t="s">
        <v>135</v>
      </c>
      <c r="F839" s="54">
        <v>73198883.50999999</v>
      </c>
      <c r="G839" s="54">
        <v>64486466.075000003</v>
      </c>
      <c r="H839" s="54">
        <f>SUMIF($B$840:$B$846,"article",H840:H846)</f>
        <v>143893947.11199999</v>
      </c>
      <c r="I839" s="54">
        <f>SUMIF($B$840:$B$846,"article",I840:I846)</f>
        <v>138664858.96999997</v>
      </c>
      <c r="J839" s="54">
        <f>SUMIF($B$840:$B$846,"article",J840:J846)</f>
        <v>5229088.1420000121</v>
      </c>
      <c r="K839" s="55">
        <f t="shared" si="96"/>
        <v>0.96366012436972104</v>
      </c>
    </row>
    <row r="840" spans="1:11" s="52" customFormat="1" ht="27.75" customHeight="1" x14ac:dyDescent="0.3">
      <c r="A840" s="46" t="s">
        <v>23</v>
      </c>
      <c r="B840" s="46" t="s">
        <v>23</v>
      </c>
      <c r="C840" s="47">
        <v>1413114</v>
      </c>
      <c r="D840" s="48">
        <v>1</v>
      </c>
      <c r="E840" s="49" t="s">
        <v>24</v>
      </c>
      <c r="F840" s="50">
        <v>56685351.599999994</v>
      </c>
      <c r="G840" s="50">
        <v>51342905.615000002</v>
      </c>
      <c r="H840" s="50">
        <v>98736647.5</v>
      </c>
      <c r="I840" s="50">
        <v>97446870.86999999</v>
      </c>
      <c r="J840" s="50">
        <f t="shared" ref="J840:J846" si="97">H840-I840</f>
        <v>1289776.6300000101</v>
      </c>
      <c r="K840" s="51">
        <f t="shared" si="96"/>
        <v>0.98693720454707545</v>
      </c>
    </row>
    <row r="841" spans="1:11" s="52" customFormat="1" ht="27.75" customHeight="1" x14ac:dyDescent="0.3">
      <c r="A841" s="46" t="s">
        <v>23</v>
      </c>
      <c r="B841" s="46" t="s">
        <v>23</v>
      </c>
      <c r="C841" s="47">
        <v>1413114</v>
      </c>
      <c r="D841" s="48">
        <v>2</v>
      </c>
      <c r="E841" s="49" t="s">
        <v>25</v>
      </c>
      <c r="F841" s="50">
        <v>16513531.91</v>
      </c>
      <c r="G841" s="50">
        <v>13143560.460000001</v>
      </c>
      <c r="H841" s="50">
        <v>45157299.611999996</v>
      </c>
      <c r="I841" s="50">
        <v>41217988.099999994</v>
      </c>
      <c r="J841" s="50">
        <f t="shared" si="97"/>
        <v>3939311.512000002</v>
      </c>
      <c r="K841" s="51">
        <f t="shared" si="96"/>
        <v>0.91276467933540517</v>
      </c>
    </row>
    <row r="842" spans="1:11" s="52" customFormat="1" ht="27.75" customHeight="1" x14ac:dyDescent="0.3">
      <c r="A842" s="46" t="s">
        <v>23</v>
      </c>
      <c r="B842" s="46" t="s">
        <v>23</v>
      </c>
      <c r="C842" s="47">
        <v>1413114</v>
      </c>
      <c r="D842" s="48">
        <v>3</v>
      </c>
      <c r="E842" s="49" t="s">
        <v>26</v>
      </c>
      <c r="F842" s="50">
        <v>0</v>
      </c>
      <c r="G842" s="50">
        <v>0</v>
      </c>
      <c r="H842" s="50">
        <v>0</v>
      </c>
      <c r="I842" s="50">
        <v>0</v>
      </c>
      <c r="J842" s="50">
        <f t="shared" si="97"/>
        <v>0</v>
      </c>
      <c r="K842" s="51">
        <f t="shared" si="96"/>
        <v>0</v>
      </c>
    </row>
    <row r="843" spans="1:11" s="52" customFormat="1" ht="27.75" customHeight="1" x14ac:dyDescent="0.3">
      <c r="A843" s="46" t="s">
        <v>23</v>
      </c>
      <c r="B843" s="46" t="s">
        <v>23</v>
      </c>
      <c r="C843" s="47">
        <v>1413114</v>
      </c>
      <c r="D843" s="48">
        <v>4</v>
      </c>
      <c r="E843" s="49" t="s">
        <v>27</v>
      </c>
      <c r="F843" s="50">
        <v>0</v>
      </c>
      <c r="G843" s="50">
        <v>0</v>
      </c>
      <c r="H843" s="50">
        <v>0</v>
      </c>
      <c r="I843" s="50">
        <v>0</v>
      </c>
      <c r="J843" s="50">
        <f t="shared" si="97"/>
        <v>0</v>
      </c>
      <c r="K843" s="51">
        <f t="shared" si="96"/>
        <v>0</v>
      </c>
    </row>
    <row r="844" spans="1:11" s="52" customFormat="1" ht="27.75" customHeight="1" x14ac:dyDescent="0.3">
      <c r="A844" s="46" t="s">
        <v>23</v>
      </c>
      <c r="B844" s="46" t="s">
        <v>23</v>
      </c>
      <c r="C844" s="47">
        <v>1413114</v>
      </c>
      <c r="D844" s="48">
        <v>5</v>
      </c>
      <c r="E844" s="49" t="s">
        <v>28</v>
      </c>
      <c r="F844" s="50">
        <v>0</v>
      </c>
      <c r="G844" s="50">
        <v>0</v>
      </c>
      <c r="H844" s="50">
        <v>0</v>
      </c>
      <c r="I844" s="50">
        <v>0</v>
      </c>
      <c r="J844" s="50">
        <f t="shared" si="97"/>
        <v>0</v>
      </c>
      <c r="K844" s="51">
        <f t="shared" si="96"/>
        <v>0</v>
      </c>
    </row>
    <row r="845" spans="1:11" s="52" customFormat="1" ht="27.75" customHeight="1" x14ac:dyDescent="0.3">
      <c r="A845" s="46" t="s">
        <v>23</v>
      </c>
      <c r="B845" s="46" t="s">
        <v>23</v>
      </c>
      <c r="C845" s="47">
        <v>1413114</v>
      </c>
      <c r="D845" s="48">
        <v>7</v>
      </c>
      <c r="E845" s="49" t="s">
        <v>29</v>
      </c>
      <c r="F845" s="50">
        <v>0</v>
      </c>
      <c r="G845" s="50">
        <v>0</v>
      </c>
      <c r="H845" s="50">
        <v>0</v>
      </c>
      <c r="I845" s="50">
        <v>0</v>
      </c>
      <c r="J845" s="50">
        <f t="shared" si="97"/>
        <v>0</v>
      </c>
      <c r="K845" s="51">
        <f t="shared" si="96"/>
        <v>0</v>
      </c>
    </row>
    <row r="846" spans="1:11" s="52" customFormat="1" ht="27.75" customHeight="1" x14ac:dyDescent="0.3">
      <c r="A846" s="46" t="s">
        <v>23</v>
      </c>
      <c r="B846" s="46" t="s">
        <v>23</v>
      </c>
      <c r="C846" s="47">
        <v>1413114</v>
      </c>
      <c r="D846" s="48">
        <v>9</v>
      </c>
      <c r="E846" s="49" t="s">
        <v>30</v>
      </c>
      <c r="F846" s="50">
        <v>0</v>
      </c>
      <c r="G846" s="50">
        <v>0</v>
      </c>
      <c r="H846" s="50">
        <v>0</v>
      </c>
      <c r="I846" s="50">
        <v>0</v>
      </c>
      <c r="J846" s="50">
        <f t="shared" si="97"/>
        <v>0</v>
      </c>
      <c r="K846" s="51">
        <f t="shared" si="96"/>
        <v>0</v>
      </c>
    </row>
    <row r="847" spans="1:11" s="15" customFormat="1" ht="27.75" customHeight="1" x14ac:dyDescent="0.3">
      <c r="A847" s="25" t="s">
        <v>14</v>
      </c>
      <c r="B847" s="25" t="s">
        <v>14</v>
      </c>
      <c r="C847" s="25" t="s">
        <v>14</v>
      </c>
      <c r="D847" s="67">
        <v>15</v>
      </c>
      <c r="E847" s="68" t="s">
        <v>136</v>
      </c>
      <c r="F847" s="69">
        <v>24394395194.75</v>
      </c>
      <c r="G847" s="69">
        <v>68721807978.495392</v>
      </c>
      <c r="H847" s="69">
        <f>SUMIF($B$848:$B$884,"MIN",H848:H884)</f>
        <v>48871987584.68325</v>
      </c>
      <c r="I847" s="69">
        <f>SUMIF($B$848:$B$884,"MIN",I848:I884)</f>
        <v>35826607615.021996</v>
      </c>
      <c r="J847" s="69">
        <f>SUMIF($B$848:$B$884,"MIN",J848:J884)</f>
        <v>13045379969.661253</v>
      </c>
      <c r="K847" s="70">
        <f t="shared" si="96"/>
        <v>0.73307040260933143</v>
      </c>
    </row>
    <row r="848" spans="1:11" s="15" customFormat="1" ht="27.75" customHeight="1" x14ac:dyDescent="0.3">
      <c r="A848" s="30" t="s">
        <v>16</v>
      </c>
      <c r="B848" s="30" t="s">
        <v>16</v>
      </c>
      <c r="C848" s="30" t="s">
        <v>16</v>
      </c>
      <c r="D848" s="58">
        <v>1511</v>
      </c>
      <c r="E848" s="59" t="s">
        <v>137</v>
      </c>
      <c r="F848" s="60">
        <v>10673012571.32</v>
      </c>
      <c r="G848" s="60">
        <v>22959241201.239998</v>
      </c>
      <c r="H848" s="60">
        <f>SUMIF($B$849:$B$858,"section",H849:H858)</f>
        <v>22263226837.686798</v>
      </c>
      <c r="I848" s="60">
        <f>SUMIF($B$849:$B$858,"section",I849:I858)</f>
        <v>17825190784.529999</v>
      </c>
      <c r="J848" s="60">
        <f>SUMIF($B$849:$B$858,"section",J849:J858)</f>
        <v>4438036053.1568003</v>
      </c>
      <c r="K848" s="61">
        <f t="shared" si="96"/>
        <v>0.80065620830650797</v>
      </c>
    </row>
    <row r="849" spans="1:11" s="15" customFormat="1" ht="27.75" customHeight="1" x14ac:dyDescent="0.3">
      <c r="A849" s="41" t="s">
        <v>21</v>
      </c>
      <c r="B849" s="41" t="s">
        <v>21</v>
      </c>
      <c r="C849" s="41" t="s">
        <v>21</v>
      </c>
      <c r="D849" s="42">
        <v>1511111</v>
      </c>
      <c r="E849" s="53" t="s">
        <v>138</v>
      </c>
      <c r="F849" s="54">
        <v>2523889107</v>
      </c>
      <c r="G849" s="54">
        <v>1904321759</v>
      </c>
      <c r="H849" s="54">
        <f>SUMIF($B$850:$B$850,"article",H850:H850)</f>
        <v>2719709414.6367998</v>
      </c>
      <c r="I849" s="54">
        <f>SUMIF($B$850:$B$850,"article",I850:I850)</f>
        <v>2281462587.5999999</v>
      </c>
      <c r="J849" s="54">
        <f>SUMIF($B$850:$B$850,"article",J850:J850)</f>
        <v>438246827.03679991</v>
      </c>
      <c r="K849" s="55">
        <f t="shared" si="96"/>
        <v>0.8388626282358459</v>
      </c>
    </row>
    <row r="850" spans="1:11" s="52" customFormat="1" ht="27.75" customHeight="1" x14ac:dyDescent="0.3">
      <c r="A850" s="46" t="s">
        <v>23</v>
      </c>
      <c r="B850" s="46" t="s">
        <v>23</v>
      </c>
      <c r="C850" s="47">
        <v>1511111</v>
      </c>
      <c r="D850" s="48">
        <v>7</v>
      </c>
      <c r="E850" s="49" t="s">
        <v>29</v>
      </c>
      <c r="F850" s="50">
        <v>2523889107</v>
      </c>
      <c r="G850" s="50">
        <v>1904321759</v>
      </c>
      <c r="H850" s="50">
        <v>2719709414.6367998</v>
      </c>
      <c r="I850" s="50">
        <v>2281462587.5999999</v>
      </c>
      <c r="J850" s="50">
        <f>H850-I850</f>
        <v>438246827.03679991</v>
      </c>
      <c r="K850" s="51">
        <f t="shared" si="96"/>
        <v>0.8388626282358459</v>
      </c>
    </row>
    <row r="851" spans="1:11" s="15" customFormat="1" ht="27.75" customHeight="1" x14ac:dyDescent="0.3">
      <c r="A851" s="41" t="s">
        <v>21</v>
      </c>
      <c r="B851" s="41" t="s">
        <v>21</v>
      </c>
      <c r="C851" s="41" t="s">
        <v>21</v>
      </c>
      <c r="D851" s="42">
        <v>1511113</v>
      </c>
      <c r="E851" s="53" t="s">
        <v>139</v>
      </c>
      <c r="F851" s="54">
        <v>461075000</v>
      </c>
      <c r="G851" s="54">
        <v>642376355</v>
      </c>
      <c r="H851" s="54">
        <f>SUMIF($B$852:$B$852,"article",H852:H852)</f>
        <v>1749527422.4499998</v>
      </c>
      <c r="I851" s="54">
        <f>SUMIF($B$852:$B$852,"article",I852:I852)</f>
        <v>1255623215.1500001</v>
      </c>
      <c r="J851" s="54">
        <f>SUMIF($B$852:$B$852,"article",J852:J852)</f>
        <v>493904207.29999971</v>
      </c>
      <c r="K851" s="55">
        <f t="shared" si="96"/>
        <v>0.71769278894277222</v>
      </c>
    </row>
    <row r="852" spans="1:11" s="52" customFormat="1" ht="27.75" customHeight="1" x14ac:dyDescent="0.3">
      <c r="A852" s="46" t="s">
        <v>23</v>
      </c>
      <c r="B852" s="46" t="s">
        <v>23</v>
      </c>
      <c r="C852" s="47">
        <v>1511113</v>
      </c>
      <c r="D852" s="48">
        <v>7</v>
      </c>
      <c r="E852" s="49" t="s">
        <v>29</v>
      </c>
      <c r="F852" s="50">
        <v>461075000</v>
      </c>
      <c r="G852" s="50">
        <v>642376355</v>
      </c>
      <c r="H852" s="50">
        <v>1749527422.4499998</v>
      </c>
      <c r="I852" s="50">
        <v>1255623215.1500001</v>
      </c>
      <c r="J852" s="50">
        <f>H852-I852</f>
        <v>493904207.29999971</v>
      </c>
      <c r="K852" s="51">
        <f t="shared" si="96"/>
        <v>0.71769278894277222</v>
      </c>
    </row>
    <row r="853" spans="1:11" s="15" customFormat="1" ht="27.75" customHeight="1" x14ac:dyDescent="0.3">
      <c r="A853" s="41" t="s">
        <v>21</v>
      </c>
      <c r="B853" s="41" t="s">
        <v>21</v>
      </c>
      <c r="C853" s="41" t="s">
        <v>21</v>
      </c>
      <c r="D853" s="42">
        <v>1511149</v>
      </c>
      <c r="E853" s="53" t="s">
        <v>140</v>
      </c>
      <c r="F853" s="54">
        <v>7688048464.3199997</v>
      </c>
      <c r="G853" s="54">
        <v>20412543087.239998</v>
      </c>
      <c r="H853" s="54">
        <f>SUMIF($B$854:$B$858,"article",H854:H858)</f>
        <v>17793990000.599998</v>
      </c>
      <c r="I853" s="54">
        <f>SUMIF($B$854:$B$858,"article",I854:I858)</f>
        <v>14288104981.779999</v>
      </c>
      <c r="J853" s="54">
        <f>SUMIF($B$854:$B$858,"article",J854:J858)</f>
        <v>3505885018.8200006</v>
      </c>
      <c r="K853" s="55">
        <f t="shared" si="96"/>
        <v>0.80297364342107735</v>
      </c>
    </row>
    <row r="854" spans="1:11" s="52" customFormat="1" ht="27.75" customHeight="1" x14ac:dyDescent="0.3">
      <c r="A854" s="46" t="s">
        <v>23</v>
      </c>
      <c r="B854" s="46" t="s">
        <v>23</v>
      </c>
      <c r="C854" s="47">
        <v>1511149</v>
      </c>
      <c r="D854" s="82">
        <v>4</v>
      </c>
      <c r="E854" s="49" t="s">
        <v>27</v>
      </c>
      <c r="F854" s="50">
        <v>35000000</v>
      </c>
      <c r="G854" s="50">
        <v>32718904</v>
      </c>
      <c r="H854" s="50">
        <v>100000000</v>
      </c>
      <c r="I854" s="50">
        <v>32697877</v>
      </c>
      <c r="J854" s="50">
        <f>H854-I854</f>
        <v>67302123</v>
      </c>
      <c r="K854" s="51">
        <f t="shared" si="96"/>
        <v>0.32697876999999997</v>
      </c>
    </row>
    <row r="855" spans="1:11" s="52" customFormat="1" ht="27.75" customHeight="1" x14ac:dyDescent="0.3">
      <c r="A855" s="46" t="s">
        <v>23</v>
      </c>
      <c r="B855" s="46" t="s">
        <v>23</v>
      </c>
      <c r="C855" s="47">
        <v>1511149</v>
      </c>
      <c r="D855" s="82">
        <v>5</v>
      </c>
      <c r="E855" s="49" t="s">
        <v>28</v>
      </c>
      <c r="F855" s="50">
        <v>0</v>
      </c>
      <c r="G855" s="50">
        <v>0</v>
      </c>
      <c r="H855" s="50">
        <v>0</v>
      </c>
      <c r="I855" s="50">
        <v>0</v>
      </c>
      <c r="J855" s="50">
        <f>H855-I855</f>
        <v>0</v>
      </c>
      <c r="K855" s="51">
        <f t="shared" si="96"/>
        <v>0</v>
      </c>
    </row>
    <row r="856" spans="1:11" s="52" customFormat="1" ht="27.75" customHeight="1" x14ac:dyDescent="0.3">
      <c r="A856" s="46" t="s">
        <v>23</v>
      </c>
      <c r="B856" s="46" t="s">
        <v>23</v>
      </c>
      <c r="C856" s="47">
        <v>1511149</v>
      </c>
      <c r="D856" s="82">
        <v>7</v>
      </c>
      <c r="E856" s="49" t="s">
        <v>29</v>
      </c>
      <c r="F856" s="50">
        <v>4961355560</v>
      </c>
      <c r="G856" s="50">
        <v>9095555942</v>
      </c>
      <c r="H856" s="50">
        <v>4723000000.6000004</v>
      </c>
      <c r="I856" s="50">
        <v>3923915370.7799997</v>
      </c>
      <c r="J856" s="50">
        <f>H856-I856</f>
        <v>799084629.82000065</v>
      </c>
      <c r="K856" s="51">
        <f t="shared" si="96"/>
        <v>0.83080994500984828</v>
      </c>
    </row>
    <row r="857" spans="1:11" s="52" customFormat="1" ht="27.75" customHeight="1" x14ac:dyDescent="0.3">
      <c r="A857" s="46" t="s">
        <v>23</v>
      </c>
      <c r="B857" s="46" t="s">
        <v>23</v>
      </c>
      <c r="C857" s="47">
        <v>1511149</v>
      </c>
      <c r="D857" s="82">
        <v>9</v>
      </c>
      <c r="E857" s="49" t="s">
        <v>30</v>
      </c>
      <c r="F857" s="50">
        <v>2691692904.3199997</v>
      </c>
      <c r="G857" s="50">
        <v>11284268241.24</v>
      </c>
      <c r="H857" s="50">
        <v>12970990000</v>
      </c>
      <c r="I857" s="50">
        <v>10331491734</v>
      </c>
      <c r="J857" s="50">
        <f>H857-I857</f>
        <v>2639498266</v>
      </c>
      <c r="K857" s="51">
        <f t="shared" si="96"/>
        <v>0.79650757066345745</v>
      </c>
    </row>
    <row r="858" spans="1:11" s="52" customFormat="1" ht="27.75" customHeight="1" x14ac:dyDescent="0.3">
      <c r="A858" s="46" t="s">
        <v>23</v>
      </c>
      <c r="B858" s="46" t="s">
        <v>23</v>
      </c>
      <c r="C858" s="47">
        <v>1511149</v>
      </c>
      <c r="D858" s="48">
        <v>1</v>
      </c>
      <c r="E858" s="49" t="s">
        <v>24</v>
      </c>
      <c r="F858" s="50">
        <v>0</v>
      </c>
      <c r="G858" s="50">
        <v>0</v>
      </c>
      <c r="H858" s="50">
        <v>0</v>
      </c>
      <c r="I858" s="50">
        <v>0</v>
      </c>
      <c r="J858" s="50">
        <f>H858-I858</f>
        <v>0</v>
      </c>
      <c r="K858" s="51">
        <f t="shared" si="96"/>
        <v>0</v>
      </c>
    </row>
    <row r="859" spans="1:11" s="15" customFormat="1" ht="27.75" customHeight="1" x14ac:dyDescent="0.3">
      <c r="A859" s="30" t="s">
        <v>16</v>
      </c>
      <c r="B859" s="30" t="s">
        <v>16</v>
      </c>
      <c r="C859" s="30" t="s">
        <v>16</v>
      </c>
      <c r="D859" s="58">
        <v>1512</v>
      </c>
      <c r="E859" s="59" t="s">
        <v>141</v>
      </c>
      <c r="F859" s="60">
        <v>13721382623.43</v>
      </c>
      <c r="G859" s="60">
        <v>20064366776.985001</v>
      </c>
      <c r="H859" s="60">
        <f>SUMIF($B$860:$B$879,"chap",H860:H879)</f>
        <v>23608760746.996452</v>
      </c>
      <c r="I859" s="60">
        <f>SUMIF($B$860:$B$879,"chap",I860:I879)</f>
        <v>15372612132.299999</v>
      </c>
      <c r="J859" s="60">
        <f>SUMIF($B$860:$B$879,"chap",J860:J879)</f>
        <v>8236148614.6964512</v>
      </c>
      <c r="K859" s="61">
        <f t="shared" si="96"/>
        <v>0.65114015500604916</v>
      </c>
    </row>
    <row r="860" spans="1:11" s="40" customFormat="1" ht="27.75" customHeight="1" x14ac:dyDescent="0.3">
      <c r="A860" s="35" t="s">
        <v>19</v>
      </c>
      <c r="B860" s="35" t="s">
        <v>19</v>
      </c>
      <c r="C860" s="35" t="s">
        <v>19</v>
      </c>
      <c r="D860" s="36">
        <v>15121</v>
      </c>
      <c r="E860" s="37" t="s">
        <v>142</v>
      </c>
      <c r="F860" s="38">
        <v>6262257152.4300003</v>
      </c>
      <c r="G860" s="38">
        <v>10873878184.455002</v>
      </c>
      <c r="H860" s="38">
        <f>SUMIF($B$861:$B$869,"section",H861:H869)</f>
        <v>15606792631.466446</v>
      </c>
      <c r="I860" s="38">
        <f>SUMIF($B$861:$B$869,"section",I861:I869)</f>
        <v>12114195892.42</v>
      </c>
      <c r="J860" s="38">
        <f>SUMIF($B$861:$B$869,"section",J861:J869)</f>
        <v>3492596739.0464463</v>
      </c>
      <c r="K860" s="39">
        <f t="shared" si="96"/>
        <v>0.77621303611065706</v>
      </c>
    </row>
    <row r="861" spans="1:11" s="15" customFormat="1" ht="27.75" customHeight="1" x14ac:dyDescent="0.3">
      <c r="A861" s="41" t="s">
        <v>21</v>
      </c>
      <c r="B861" s="41" t="s">
        <v>21</v>
      </c>
      <c r="C861" s="41" t="s">
        <v>21</v>
      </c>
      <c r="D861" s="42">
        <v>1512111</v>
      </c>
      <c r="E861" s="53" t="s">
        <v>143</v>
      </c>
      <c r="F861" s="54">
        <v>1100000000</v>
      </c>
      <c r="G861" s="54">
        <v>443722448</v>
      </c>
      <c r="H861" s="54">
        <f>SUMIF($B$862:$B$863,"article",H862:H863)</f>
        <v>820495483.16894734</v>
      </c>
      <c r="I861" s="54">
        <f>SUMIF($B$862:$B$863,"article",I862:I863)</f>
        <v>0</v>
      </c>
      <c r="J861" s="54">
        <f>SUMIF($B$862:$B$863,"article",J862:J863)</f>
        <v>820495483.16894734</v>
      </c>
      <c r="K861" s="55">
        <f t="shared" si="96"/>
        <v>0</v>
      </c>
    </row>
    <row r="862" spans="1:11" s="52" customFormat="1" ht="27.75" customHeight="1" x14ac:dyDescent="0.3">
      <c r="A862" s="46" t="s">
        <v>23</v>
      </c>
      <c r="B862" s="46" t="s">
        <v>23</v>
      </c>
      <c r="C862" s="47">
        <v>1512111</v>
      </c>
      <c r="D862" s="48">
        <v>2</v>
      </c>
      <c r="E862" s="49" t="s">
        <v>25</v>
      </c>
      <c r="F862" s="50">
        <v>1100000000</v>
      </c>
      <c r="G862" s="50">
        <v>443722448</v>
      </c>
      <c r="H862" s="50">
        <v>250129325.36999989</v>
      </c>
      <c r="I862" s="50">
        <v>0</v>
      </c>
      <c r="J862" s="50">
        <f>H862-I862</f>
        <v>250129325.36999989</v>
      </c>
      <c r="K862" s="51">
        <f t="shared" si="96"/>
        <v>0</v>
      </c>
    </row>
    <row r="863" spans="1:11" s="52" customFormat="1" ht="27.75" customHeight="1" x14ac:dyDescent="0.3">
      <c r="A863" s="46" t="s">
        <v>23</v>
      </c>
      <c r="B863" s="46" t="s">
        <v>23</v>
      </c>
      <c r="C863" s="47">
        <v>1512111</v>
      </c>
      <c r="D863" s="48">
        <v>8</v>
      </c>
      <c r="E863" s="49" t="s">
        <v>25</v>
      </c>
      <c r="F863" s="50">
        <v>1100000000</v>
      </c>
      <c r="G863" s="50">
        <v>443722448</v>
      </c>
      <c r="H863" s="50">
        <v>570366157.79894745</v>
      </c>
      <c r="I863" s="50">
        <v>0</v>
      </c>
      <c r="J863" s="50">
        <f>H863-I863</f>
        <v>570366157.79894745</v>
      </c>
      <c r="K863" s="51">
        <f t="shared" si="96"/>
        <v>0</v>
      </c>
    </row>
    <row r="864" spans="1:11" s="15" customFormat="1" ht="27.75" customHeight="1" x14ac:dyDescent="0.3">
      <c r="A864" s="41" t="s">
        <v>21</v>
      </c>
      <c r="B864" s="41" t="s">
        <v>21</v>
      </c>
      <c r="C864" s="41" t="s">
        <v>21</v>
      </c>
      <c r="D864" s="42">
        <v>1512112</v>
      </c>
      <c r="E864" s="53" t="s">
        <v>144</v>
      </c>
      <c r="F864" s="54">
        <v>2968340224.4300003</v>
      </c>
      <c r="G864" s="54">
        <v>2137277381.1800032</v>
      </c>
      <c r="H864" s="54">
        <f>SUMIF($B$865:$B$866,"article",H865:H866)</f>
        <v>6323762816.5799999</v>
      </c>
      <c r="I864" s="54">
        <f>SUMIF($B$865:$B$866,"article",I865:I866)</f>
        <v>3817353332.9900002</v>
      </c>
      <c r="J864" s="54">
        <f>SUMIF($B$865:$B$866,"article",J865:J866)</f>
        <v>2506409483.5900002</v>
      </c>
      <c r="K864" s="55">
        <f t="shared" si="96"/>
        <v>0.60365219944388915</v>
      </c>
    </row>
    <row r="865" spans="1:11" s="52" customFormat="1" ht="27.75" customHeight="1" x14ac:dyDescent="0.3">
      <c r="A865" s="46" t="s">
        <v>23</v>
      </c>
      <c r="B865" s="46" t="s">
        <v>23</v>
      </c>
      <c r="C865" s="47">
        <v>1512112</v>
      </c>
      <c r="D865" s="48">
        <v>2</v>
      </c>
      <c r="E865" s="49" t="s">
        <v>25</v>
      </c>
      <c r="F865" s="50">
        <v>380840225</v>
      </c>
      <c r="G865" s="50">
        <v>425596682.14999998</v>
      </c>
      <c r="H865" s="50">
        <v>343464566.11000013</v>
      </c>
      <c r="I865" s="50">
        <v>161049840.88</v>
      </c>
      <c r="J865" s="50">
        <f>H865-I865</f>
        <v>182414725.23000014</v>
      </c>
      <c r="K865" s="51">
        <f t="shared" si="96"/>
        <v>0.46889797892112445</v>
      </c>
    </row>
    <row r="866" spans="1:11" s="52" customFormat="1" ht="27.75" customHeight="1" x14ac:dyDescent="0.3">
      <c r="A866" s="46" t="s">
        <v>23</v>
      </c>
      <c r="B866" s="46" t="s">
        <v>23</v>
      </c>
      <c r="C866" s="47">
        <v>1512112</v>
      </c>
      <c r="D866" s="48">
        <v>8</v>
      </c>
      <c r="E866" s="49" t="s">
        <v>145</v>
      </c>
      <c r="F866" s="50">
        <v>2587499999.4300003</v>
      </c>
      <c r="G866" s="50">
        <v>1711680699.0300033</v>
      </c>
      <c r="H866" s="50">
        <v>5980298250.4700003</v>
      </c>
      <c r="I866" s="50">
        <v>3656303492.1100001</v>
      </c>
      <c r="J866" s="50">
        <f>H866-I866</f>
        <v>2323994758.3600001</v>
      </c>
      <c r="K866" s="51">
        <f t="shared" si="96"/>
        <v>0.61139149570385487</v>
      </c>
    </row>
    <row r="867" spans="1:11" s="15" customFormat="1" ht="27.75" customHeight="1" x14ac:dyDescent="0.3">
      <c r="A867" s="41" t="s">
        <v>21</v>
      </c>
      <c r="B867" s="41" t="s">
        <v>21</v>
      </c>
      <c r="C867" s="41" t="s">
        <v>21</v>
      </c>
      <c r="D867" s="42">
        <v>1512113</v>
      </c>
      <c r="E867" s="53" t="s">
        <v>146</v>
      </c>
      <c r="F867" s="54">
        <v>2193916928</v>
      </c>
      <c r="G867" s="54">
        <v>8292878355.2749977</v>
      </c>
      <c r="H867" s="54">
        <f>SUMIF($B$868:$B$869,"article",H868:H869)</f>
        <v>8462534331.7174997</v>
      </c>
      <c r="I867" s="54">
        <f>SUMIF($B$868:$B$869,"article",I868:I869)</f>
        <v>8296842559.4300003</v>
      </c>
      <c r="J867" s="54">
        <f>SUMIF($B$868:$B$869,"article",J868:J869)</f>
        <v>165691772.28749898</v>
      </c>
      <c r="K867" s="55">
        <f t="shared" si="96"/>
        <v>0.98042054947222035</v>
      </c>
    </row>
    <row r="868" spans="1:11" s="52" customFormat="1" ht="27.75" customHeight="1" x14ac:dyDescent="0.3">
      <c r="A868" s="46" t="s">
        <v>23</v>
      </c>
      <c r="B868" s="46" t="s">
        <v>23</v>
      </c>
      <c r="C868" s="47">
        <v>1512113</v>
      </c>
      <c r="D868" s="48">
        <v>2</v>
      </c>
      <c r="E868" s="49" t="s">
        <v>25</v>
      </c>
      <c r="F868" s="50">
        <v>60583595</v>
      </c>
      <c r="G868" s="50">
        <v>45437696.474999994</v>
      </c>
      <c r="H868" s="50">
        <v>-0.36000001430511475</v>
      </c>
      <c r="I868" s="50">
        <v>209431323.58000001</v>
      </c>
      <c r="J868" s="50">
        <f>H868-I868</f>
        <v>-209431323.94000003</v>
      </c>
      <c r="K868" s="51">
        <f t="shared" si="96"/>
        <v>-581753653.49429786</v>
      </c>
    </row>
    <row r="869" spans="1:11" s="52" customFormat="1" ht="27.75" customHeight="1" x14ac:dyDescent="0.3">
      <c r="A869" s="46" t="s">
        <v>23</v>
      </c>
      <c r="B869" s="46" t="s">
        <v>23</v>
      </c>
      <c r="C869" s="47">
        <v>1512113</v>
      </c>
      <c r="D869" s="48">
        <v>8</v>
      </c>
      <c r="E869" s="49" t="s">
        <v>145</v>
      </c>
      <c r="F869" s="50">
        <v>2133333333</v>
      </c>
      <c r="G869" s="50">
        <v>8247440658.7999973</v>
      </c>
      <c r="H869" s="50">
        <v>8462534332.0774994</v>
      </c>
      <c r="I869" s="50">
        <v>8087411235.8500004</v>
      </c>
      <c r="J869" s="50">
        <f>H869-I869</f>
        <v>375123096.22749901</v>
      </c>
      <c r="K869" s="51">
        <f t="shared" si="96"/>
        <v>0.95567248751882949</v>
      </c>
    </row>
    <row r="870" spans="1:11" s="40" customFormat="1" ht="27.75" customHeight="1" x14ac:dyDescent="0.3">
      <c r="A870" s="35" t="s">
        <v>19</v>
      </c>
      <c r="B870" s="35" t="s">
        <v>19</v>
      </c>
      <c r="C870" s="35" t="s">
        <v>19</v>
      </c>
      <c r="D870" s="36">
        <v>15122</v>
      </c>
      <c r="E870" s="37" t="s">
        <v>147</v>
      </c>
      <c r="F870" s="38">
        <v>7459125471</v>
      </c>
      <c r="G870" s="38">
        <v>9190488592.5299988</v>
      </c>
      <c r="H870" s="38">
        <f>SUMIF($B$871:$B$879,"section",H871:H879)</f>
        <v>8001968115.5300055</v>
      </c>
      <c r="I870" s="38">
        <f>SUMIF($B$871:$B$879,"section",I871:I879)</f>
        <v>3258416239.8800001</v>
      </c>
      <c r="J870" s="38">
        <f>SUMIF($B$871:$B$879,"section",J871:J879)</f>
        <v>4743551875.6500053</v>
      </c>
      <c r="K870" s="39">
        <f t="shared" si="96"/>
        <v>0.40720185244879359</v>
      </c>
    </row>
    <row r="871" spans="1:11" s="15" customFormat="1" ht="27.75" customHeight="1" x14ac:dyDescent="0.3">
      <c r="A871" s="41" t="s">
        <v>21</v>
      </c>
      <c r="B871" s="41" t="s">
        <v>21</v>
      </c>
      <c r="C871" s="41" t="s">
        <v>21</v>
      </c>
      <c r="D871" s="42">
        <v>1512211</v>
      </c>
      <c r="E871" s="53" t="s">
        <v>148</v>
      </c>
      <c r="F871" s="54">
        <v>251266515</v>
      </c>
      <c r="G871" s="54">
        <v>296562246.90499997</v>
      </c>
      <c r="H871" s="54">
        <f>SUMIF($B$872:$B$873,"article",H872:H873)</f>
        <v>1134016141.21</v>
      </c>
      <c r="I871" s="54">
        <f>SUMIF($B$872:$B$873,"article",I872:I873)</f>
        <v>610245414.59000003</v>
      </c>
      <c r="J871" s="54">
        <f>SUMIF($B$872:$B$873,"article",J872:J873)</f>
        <v>523770726.62000012</v>
      </c>
      <c r="K871" s="55">
        <f t="shared" si="96"/>
        <v>0.53812762659521374</v>
      </c>
    </row>
    <row r="872" spans="1:11" s="52" customFormat="1" ht="27.75" customHeight="1" x14ac:dyDescent="0.3">
      <c r="A872" s="46" t="s">
        <v>23</v>
      </c>
      <c r="B872" s="46" t="s">
        <v>23</v>
      </c>
      <c r="C872" s="47">
        <v>1512211</v>
      </c>
      <c r="D872" s="48">
        <v>2</v>
      </c>
      <c r="E872" s="49" t="s">
        <v>25</v>
      </c>
      <c r="F872" s="50">
        <v>90719304</v>
      </c>
      <c r="G872" s="50">
        <v>104856576.72499999</v>
      </c>
      <c r="H872" s="50">
        <v>231407981.21000016</v>
      </c>
      <c r="I872" s="50">
        <v>108870729.58</v>
      </c>
      <c r="J872" s="50">
        <f>H872-I872</f>
        <v>122537251.63000016</v>
      </c>
      <c r="K872" s="51">
        <f t="shared" si="96"/>
        <v>0.47047093626905212</v>
      </c>
    </row>
    <row r="873" spans="1:11" s="52" customFormat="1" ht="27.75" customHeight="1" x14ac:dyDescent="0.3">
      <c r="A873" s="46" t="s">
        <v>23</v>
      </c>
      <c r="B873" s="46" t="s">
        <v>23</v>
      </c>
      <c r="C873" s="47">
        <v>1512211</v>
      </c>
      <c r="D873" s="48">
        <v>8</v>
      </c>
      <c r="E873" s="49" t="s">
        <v>145</v>
      </c>
      <c r="F873" s="50">
        <v>160547211</v>
      </c>
      <c r="G873" s="50">
        <v>191705670.18000001</v>
      </c>
      <c r="H873" s="50">
        <v>902608160</v>
      </c>
      <c r="I873" s="50">
        <v>501374685.01000005</v>
      </c>
      <c r="J873" s="50">
        <f>H873-I873</f>
        <v>401233474.98999995</v>
      </c>
      <c r="K873" s="51">
        <f t="shared" si="96"/>
        <v>0.55547324656360297</v>
      </c>
    </row>
    <row r="874" spans="1:11" s="15" customFormat="1" ht="27.75" customHeight="1" x14ac:dyDescent="0.3">
      <c r="A874" s="41" t="s">
        <v>21</v>
      </c>
      <c r="B874" s="41" t="s">
        <v>21</v>
      </c>
      <c r="C874" s="41" t="s">
        <v>21</v>
      </c>
      <c r="D874" s="42">
        <v>1512212</v>
      </c>
      <c r="E874" s="53" t="s">
        <v>149</v>
      </c>
      <c r="F874" s="54">
        <v>7207858956</v>
      </c>
      <c r="G874" s="54">
        <v>8893926345.6249981</v>
      </c>
      <c r="H874" s="54">
        <f>SUMIF($B$875:$B$876,"article",H875:H876)</f>
        <v>5569451160.3200054</v>
      </c>
      <c r="I874" s="54">
        <f>SUMIF($B$875:$B$876,"article",I875:I876)</f>
        <v>2648170825.29</v>
      </c>
      <c r="J874" s="54">
        <f>SUMIF($B$875:$B$876,"article",J875:J876)</f>
        <v>2921280335.030005</v>
      </c>
      <c r="K874" s="55">
        <f t="shared" si="96"/>
        <v>0.47548147008759178</v>
      </c>
    </row>
    <row r="875" spans="1:11" s="52" customFormat="1" ht="27.75" customHeight="1" x14ac:dyDescent="0.3">
      <c r="A875" s="46" t="s">
        <v>23</v>
      </c>
      <c r="B875" s="46" t="s">
        <v>23</v>
      </c>
      <c r="C875" s="47">
        <v>1512212</v>
      </c>
      <c r="D875" s="48">
        <v>2</v>
      </c>
      <c r="E875" s="49" t="s">
        <v>25</v>
      </c>
      <c r="F875" s="50">
        <v>1478372582</v>
      </c>
      <c r="G875" s="50">
        <v>1642720700.304997</v>
      </c>
      <c r="H875" s="50">
        <v>876416114.18000102</v>
      </c>
      <c r="I875" s="50">
        <v>890570283.48999989</v>
      </c>
      <c r="J875" s="50">
        <f>H875-I875</f>
        <v>-14154169.30999887</v>
      </c>
      <c r="K875" s="51">
        <f t="shared" si="96"/>
        <v>1.0161500559848125</v>
      </c>
    </row>
    <row r="876" spans="1:11" s="52" customFormat="1" ht="27.75" customHeight="1" x14ac:dyDescent="0.3">
      <c r="A876" s="46" t="s">
        <v>23</v>
      </c>
      <c r="B876" s="46" t="s">
        <v>23</v>
      </c>
      <c r="C876" s="47">
        <v>1512212</v>
      </c>
      <c r="D876" s="48">
        <v>8</v>
      </c>
      <c r="E876" s="49" t="s">
        <v>145</v>
      </c>
      <c r="F876" s="50">
        <v>5729486374</v>
      </c>
      <c r="G876" s="50">
        <v>7251205645.3200006</v>
      </c>
      <c r="H876" s="50">
        <v>4693035046.1400042</v>
      </c>
      <c r="I876" s="50">
        <v>1757600541.8</v>
      </c>
      <c r="J876" s="50">
        <f>H876-I876</f>
        <v>2935434504.340004</v>
      </c>
      <c r="K876" s="51">
        <f t="shared" si="96"/>
        <v>0.37451255414033546</v>
      </c>
    </row>
    <row r="877" spans="1:11" s="15" customFormat="1" ht="27.75" customHeight="1" x14ac:dyDescent="0.3">
      <c r="A877" s="41" t="s">
        <v>21</v>
      </c>
      <c r="B877" s="41" t="s">
        <v>21</v>
      </c>
      <c r="C877" s="41" t="s">
        <v>21</v>
      </c>
      <c r="D877" s="42">
        <v>1512213</v>
      </c>
      <c r="E877" s="53" t="s">
        <v>150</v>
      </c>
      <c r="F877" s="54">
        <v>0</v>
      </c>
      <c r="G877" s="54">
        <v>0</v>
      </c>
      <c r="H877" s="54">
        <f>SUMIF($B$878:$B$879,"article",H878:H879)</f>
        <v>1298500814</v>
      </c>
      <c r="I877" s="54">
        <f>SUMIF($B$878:$B$879,"article",I878:I879)</f>
        <v>0</v>
      </c>
      <c r="J877" s="54">
        <f>SUMIF($B$878:$B$879,"article",J878:J879)</f>
        <v>1298500814</v>
      </c>
      <c r="K877" s="55">
        <f t="shared" si="96"/>
        <v>0</v>
      </c>
    </row>
    <row r="878" spans="1:11" s="52" customFormat="1" ht="27.75" customHeight="1" x14ac:dyDescent="0.3">
      <c r="A878" s="46" t="s">
        <v>23</v>
      </c>
      <c r="B878" s="46" t="s">
        <v>23</v>
      </c>
      <c r="C878" s="47">
        <v>1512213</v>
      </c>
      <c r="D878" s="48">
        <v>2</v>
      </c>
      <c r="E878" s="49" t="s">
        <v>145</v>
      </c>
      <c r="F878" s="50">
        <v>0</v>
      </c>
      <c r="G878" s="50">
        <v>0</v>
      </c>
      <c r="H878" s="50">
        <v>0</v>
      </c>
      <c r="I878" s="50">
        <v>0</v>
      </c>
      <c r="J878" s="50">
        <f>H878-I878</f>
        <v>0</v>
      </c>
      <c r="K878" s="51">
        <f t="shared" si="96"/>
        <v>0</v>
      </c>
    </row>
    <row r="879" spans="1:11" s="52" customFormat="1" ht="27.75" customHeight="1" x14ac:dyDescent="0.3">
      <c r="A879" s="46" t="s">
        <v>23</v>
      </c>
      <c r="B879" s="46" t="s">
        <v>23</v>
      </c>
      <c r="C879" s="47">
        <v>1512213</v>
      </c>
      <c r="D879" s="48">
        <v>8</v>
      </c>
      <c r="E879" s="49" t="s">
        <v>145</v>
      </c>
      <c r="F879" s="50">
        <v>0</v>
      </c>
      <c r="G879" s="50">
        <v>0</v>
      </c>
      <c r="H879" s="50">
        <v>1298500814</v>
      </c>
      <c r="I879" s="50">
        <v>0</v>
      </c>
      <c r="J879" s="50">
        <f>H879-I879</f>
        <v>1298500814</v>
      </c>
      <c r="K879" s="51">
        <f t="shared" si="96"/>
        <v>0</v>
      </c>
    </row>
    <row r="880" spans="1:11" s="15" customFormat="1" ht="27.75" customHeight="1" x14ac:dyDescent="0.3">
      <c r="A880" s="30" t="s">
        <v>16</v>
      </c>
      <c r="B880" s="30" t="s">
        <v>16</v>
      </c>
      <c r="C880" s="30" t="s">
        <v>16</v>
      </c>
      <c r="D880" s="58">
        <v>1513</v>
      </c>
      <c r="E880" s="59" t="s">
        <v>151</v>
      </c>
      <c r="F880" s="60">
        <v>5662643489.0344601</v>
      </c>
      <c r="G880" s="60">
        <v>25698200000.270393</v>
      </c>
      <c r="H880" s="60">
        <f>SUMIF($B$881:$B$884,"section",H881:H884)</f>
        <v>3000000000.0000005</v>
      </c>
      <c r="I880" s="60">
        <f>SUMIF($B$881:$B$884,"section",I881:I884)</f>
        <v>2628804698.1919999</v>
      </c>
      <c r="J880" s="60">
        <f>SUMIF($B$881:$B$884,"section",J881:J884)</f>
        <v>371195301.80800056</v>
      </c>
      <c r="K880" s="61">
        <f t="shared" si="96"/>
        <v>0.87626823273066645</v>
      </c>
    </row>
    <row r="881" spans="1:11" s="15" customFormat="1" ht="27.75" customHeight="1" x14ac:dyDescent="0.3">
      <c r="A881" s="41" t="s">
        <v>21</v>
      </c>
      <c r="B881" s="41" t="s">
        <v>21</v>
      </c>
      <c r="C881" s="41" t="s">
        <v>21</v>
      </c>
      <c r="D881" s="42">
        <v>1513111</v>
      </c>
      <c r="E881" s="53" t="s">
        <v>152</v>
      </c>
      <c r="F881" s="54">
        <v>0</v>
      </c>
      <c r="G881" s="54">
        <v>18051268697.060394</v>
      </c>
      <c r="H881" s="54">
        <f>SUMIF($B$850:$B$850,"article",H882:H882)</f>
        <v>3000000000.0000005</v>
      </c>
      <c r="I881" s="54">
        <f>SUMIF($B$850:$B$850,"article",I882:I882)</f>
        <v>2628804698.1919999</v>
      </c>
      <c r="J881" s="54">
        <f>SUMIF($B$850:$B$850,"article",J882:J882)</f>
        <v>371195301.80800056</v>
      </c>
      <c r="K881" s="55">
        <f t="shared" si="96"/>
        <v>0.87626823273066645</v>
      </c>
    </row>
    <row r="882" spans="1:11" s="52" customFormat="1" ht="27.75" customHeight="1" x14ac:dyDescent="0.3">
      <c r="A882" s="46" t="s">
        <v>23</v>
      </c>
      <c r="B882" s="46" t="s">
        <v>23</v>
      </c>
      <c r="C882" s="47">
        <v>1513111</v>
      </c>
      <c r="D882" s="48">
        <v>7</v>
      </c>
      <c r="E882" s="49" t="s">
        <v>29</v>
      </c>
      <c r="F882" s="50">
        <v>0</v>
      </c>
      <c r="G882" s="50">
        <v>18051268697.060394</v>
      </c>
      <c r="H882" s="50">
        <v>3000000000.0000005</v>
      </c>
      <c r="I882" s="50">
        <v>2628804698.1919999</v>
      </c>
      <c r="J882" s="50">
        <f>H882-I882</f>
        <v>371195301.80800056</v>
      </c>
      <c r="K882" s="51">
        <f t="shared" si="96"/>
        <v>0.87626823273066645</v>
      </c>
    </row>
    <row r="883" spans="1:11" s="15" customFormat="1" ht="27.75" customHeight="1" x14ac:dyDescent="0.3">
      <c r="A883" s="41" t="s">
        <v>21</v>
      </c>
      <c r="B883" s="41" t="s">
        <v>21</v>
      </c>
      <c r="C883" s="41" t="s">
        <v>21</v>
      </c>
      <c r="D883" s="42">
        <v>1513112</v>
      </c>
      <c r="E883" s="53" t="s">
        <v>153</v>
      </c>
      <c r="F883" s="54">
        <v>0</v>
      </c>
      <c r="G883" s="54">
        <v>7646931303.21</v>
      </c>
      <c r="H883" s="54">
        <f>SUMIF($B$852:$B$852,"article",H884:H884)</f>
        <v>0</v>
      </c>
      <c r="I883" s="54">
        <f>SUMIF($B$852:$B$852,"article",I884:I884)</f>
        <v>0</v>
      </c>
      <c r="J883" s="54">
        <f>SUMIF($B$852:$B$852,"article",J884:J884)</f>
        <v>0</v>
      </c>
      <c r="K883" s="55" t="e">
        <f t="shared" si="96"/>
        <v>#DIV/0!</v>
      </c>
    </row>
    <row r="884" spans="1:11" s="52" customFormat="1" ht="27.75" customHeight="1" x14ac:dyDescent="0.3">
      <c r="A884" s="46" t="s">
        <v>23</v>
      </c>
      <c r="B884" s="46" t="s">
        <v>23</v>
      </c>
      <c r="C884" s="47">
        <v>1513112</v>
      </c>
      <c r="D884" s="48">
        <v>7</v>
      </c>
      <c r="E884" s="49" t="s">
        <v>29</v>
      </c>
      <c r="F884" s="50">
        <v>0</v>
      </c>
      <c r="G884" s="50">
        <v>7646931303.21</v>
      </c>
      <c r="H884" s="50">
        <v>0</v>
      </c>
      <c r="I884" s="50">
        <v>0</v>
      </c>
      <c r="J884" s="50">
        <f>H884-I884</f>
        <v>0</v>
      </c>
      <c r="K884" s="51" t="e">
        <f t="shared" si="96"/>
        <v>#DIV/0!</v>
      </c>
    </row>
    <row r="885" spans="1:11" s="15" customFormat="1" ht="27.75" customHeight="1" x14ac:dyDescent="0.3">
      <c r="A885" s="83" t="s">
        <v>12</v>
      </c>
      <c r="B885" s="83" t="s">
        <v>12</v>
      </c>
      <c r="C885" s="83" t="s">
        <v>12</v>
      </c>
      <c r="D885" s="21">
        <v>2</v>
      </c>
      <c r="E885" s="84" t="s">
        <v>154</v>
      </c>
      <c r="F885" s="85">
        <v>5662643489.0344601</v>
      </c>
      <c r="G885" s="85">
        <v>4789003637.0251389</v>
      </c>
      <c r="H885" s="85">
        <f>SUMIF($B$886:$B$921,"MIN",H886:H921)</f>
        <v>3487682824.7269993</v>
      </c>
      <c r="I885" s="85">
        <f>SUMIF($B$886:$B$921,"MIN",I886:I921)</f>
        <v>3255964694.4200001</v>
      </c>
      <c r="J885" s="85">
        <f>SUMIF($B$886:$B$921,"MIN",J886:J921)</f>
        <v>231718130.3069995</v>
      </c>
      <c r="K885" s="86">
        <f t="shared" si="96"/>
        <v>0.93356100828201394</v>
      </c>
    </row>
    <row r="886" spans="1:11" s="15" customFormat="1" ht="27.75" customHeight="1" x14ac:dyDescent="0.3">
      <c r="A886" s="30" t="s">
        <v>16</v>
      </c>
      <c r="B886" s="30" t="s">
        <v>16</v>
      </c>
      <c r="C886" s="30" t="s">
        <v>16</v>
      </c>
      <c r="D886" s="58">
        <v>2211</v>
      </c>
      <c r="E886" s="59" t="s">
        <v>155</v>
      </c>
      <c r="F886" s="60">
        <v>2030859901.1819999</v>
      </c>
      <c r="G886" s="60">
        <v>1670427589.4545002</v>
      </c>
      <c r="H886" s="60">
        <f>SUMIF($B$887:$B$895,"chap",H887:H895)</f>
        <v>1691414717.6540003</v>
      </c>
      <c r="I886" s="60">
        <f>SUMIF($B$887:$B$895,"chap",I887:I895)</f>
        <v>1466415676.72</v>
      </c>
      <c r="J886" s="60">
        <f>SUMIF($B$887:$B$895,"chap",J887:J895)</f>
        <v>224999040.93400016</v>
      </c>
      <c r="K886" s="61">
        <f t="shared" si="96"/>
        <v>0.86697582882211466</v>
      </c>
    </row>
    <row r="887" spans="1:11" s="40" customFormat="1" ht="27.75" customHeight="1" x14ac:dyDescent="0.3">
      <c r="A887" s="35" t="s">
        <v>19</v>
      </c>
      <c r="B887" s="35" t="s">
        <v>19</v>
      </c>
      <c r="C887" s="35" t="s">
        <v>19</v>
      </c>
      <c r="D887" s="36">
        <v>22111</v>
      </c>
      <c r="E887" s="37" t="s">
        <v>20</v>
      </c>
      <c r="F887" s="38">
        <v>2030859901.1819999</v>
      </c>
      <c r="G887" s="38">
        <v>1670427589.4545002</v>
      </c>
      <c r="H887" s="38">
        <f>SUMIF($B$888:$B$895,"section",H888:H895)</f>
        <v>1691414717.6540003</v>
      </c>
      <c r="I887" s="38">
        <f>SUMIF($B$888:$B$895,"section",I888:I895)</f>
        <v>1466415676.72</v>
      </c>
      <c r="J887" s="38">
        <f>SUMIF($B$888:$B$895,"section",J888:J895)</f>
        <v>224999040.93400016</v>
      </c>
      <c r="K887" s="39">
        <f t="shared" si="96"/>
        <v>0.86697582882211466</v>
      </c>
    </row>
    <row r="888" spans="1:11" s="15" customFormat="1" ht="27.75" customHeight="1" x14ac:dyDescent="0.3">
      <c r="A888" s="41" t="s">
        <v>21</v>
      </c>
      <c r="B888" s="41" t="s">
        <v>21</v>
      </c>
      <c r="C888" s="41" t="s">
        <v>21</v>
      </c>
      <c r="D888" s="42">
        <v>2211111</v>
      </c>
      <c r="E888" s="53" t="s">
        <v>156</v>
      </c>
      <c r="F888" s="54">
        <v>2030859901.1819999</v>
      </c>
      <c r="G888" s="54">
        <v>1670427589.4545002</v>
      </c>
      <c r="H888" s="54">
        <f>SUMIF($B$889:$B$895,"article",H889:H895)</f>
        <v>1691414717.6540003</v>
      </c>
      <c r="I888" s="54">
        <f>SUMIF($B$889:$B$895,"article",I889:I895)</f>
        <v>1466415676.72</v>
      </c>
      <c r="J888" s="54">
        <f>SUMIF($B$889:$B$895,"article",J889:J895)</f>
        <v>224999040.93400016</v>
      </c>
      <c r="K888" s="55">
        <f t="shared" si="96"/>
        <v>0.86697582882211466</v>
      </c>
    </row>
    <row r="889" spans="1:11" s="52" customFormat="1" ht="27.75" customHeight="1" x14ac:dyDescent="0.3">
      <c r="A889" s="46" t="s">
        <v>23</v>
      </c>
      <c r="B889" s="46" t="s">
        <v>23</v>
      </c>
      <c r="C889" s="47">
        <v>2211111</v>
      </c>
      <c r="D889" s="48">
        <v>1</v>
      </c>
      <c r="E889" s="49" t="s">
        <v>24</v>
      </c>
      <c r="F889" s="50">
        <v>1220509900.4400001</v>
      </c>
      <c r="G889" s="50">
        <v>1262908427.9050002</v>
      </c>
      <c r="H889" s="50">
        <v>1584454018.2700002</v>
      </c>
      <c r="I889" s="50">
        <v>1429910466.72</v>
      </c>
      <c r="J889" s="50">
        <f t="shared" ref="J889:J895" si="98">H889-I889</f>
        <v>154543551.55000019</v>
      </c>
      <c r="K889" s="51">
        <f t="shared" si="96"/>
        <v>0.90246258347166175</v>
      </c>
    </row>
    <row r="890" spans="1:11" s="52" customFormat="1" ht="27.75" customHeight="1" x14ac:dyDescent="0.3">
      <c r="A890" s="46" t="s">
        <v>23</v>
      </c>
      <c r="B890" s="46" t="s">
        <v>23</v>
      </c>
      <c r="C890" s="47">
        <v>2211111</v>
      </c>
      <c r="D890" s="48">
        <v>2</v>
      </c>
      <c r="E890" s="49" t="s">
        <v>25</v>
      </c>
      <c r="F890" s="50">
        <v>219350000.215</v>
      </c>
      <c r="G890" s="50">
        <v>111018026.01449999</v>
      </c>
      <c r="H890" s="50">
        <v>23295716.716999996</v>
      </c>
      <c r="I890" s="50">
        <v>3925000</v>
      </c>
      <c r="J890" s="50">
        <f t="shared" si="98"/>
        <v>19370716.716999996</v>
      </c>
      <c r="K890" s="51">
        <f t="shared" si="96"/>
        <v>0.1684859087050857</v>
      </c>
    </row>
    <row r="891" spans="1:11" s="52" customFormat="1" ht="27.75" customHeight="1" x14ac:dyDescent="0.3">
      <c r="A891" s="46" t="s">
        <v>23</v>
      </c>
      <c r="B891" s="46" t="s">
        <v>23</v>
      </c>
      <c r="C891" s="47">
        <v>2211111</v>
      </c>
      <c r="D891" s="48">
        <v>3</v>
      </c>
      <c r="E891" s="49" t="s">
        <v>26</v>
      </c>
      <c r="F891" s="50">
        <v>181500000.303</v>
      </c>
      <c r="G891" s="50">
        <v>104491642.785</v>
      </c>
      <c r="H891" s="50">
        <v>69724795.882499993</v>
      </c>
      <c r="I891" s="50">
        <v>32085210</v>
      </c>
      <c r="J891" s="50">
        <f t="shared" si="98"/>
        <v>37639585.882499993</v>
      </c>
      <c r="K891" s="51">
        <f t="shared" si="96"/>
        <v>0.46016929262969652</v>
      </c>
    </row>
    <row r="892" spans="1:11" s="52" customFormat="1" ht="27.75" customHeight="1" x14ac:dyDescent="0.3">
      <c r="A892" s="46" t="s">
        <v>23</v>
      </c>
      <c r="B892" s="46" t="s">
        <v>23</v>
      </c>
      <c r="C892" s="47">
        <v>2211111</v>
      </c>
      <c r="D892" s="48">
        <v>4</v>
      </c>
      <c r="E892" s="49" t="s">
        <v>27</v>
      </c>
      <c r="F892" s="50">
        <v>113500000.25400001</v>
      </c>
      <c r="G892" s="50">
        <v>76921974</v>
      </c>
      <c r="H892" s="50">
        <v>7292250.2510000002</v>
      </c>
      <c r="I892" s="50">
        <v>0</v>
      </c>
      <c r="J892" s="50">
        <f t="shared" si="98"/>
        <v>7292250.2510000002</v>
      </c>
      <c r="K892" s="51">
        <f t="shared" si="96"/>
        <v>0</v>
      </c>
    </row>
    <row r="893" spans="1:11" s="52" customFormat="1" ht="27.75" customHeight="1" x14ac:dyDescent="0.3">
      <c r="A893" s="46" t="s">
        <v>23</v>
      </c>
      <c r="B893" s="46" t="s">
        <v>23</v>
      </c>
      <c r="C893" s="47">
        <v>2211111</v>
      </c>
      <c r="D893" s="48">
        <v>5</v>
      </c>
      <c r="E893" s="49" t="s">
        <v>28</v>
      </c>
      <c r="F893" s="50">
        <v>1000000</v>
      </c>
      <c r="G893" s="50">
        <v>0</v>
      </c>
      <c r="H893" s="50">
        <v>0</v>
      </c>
      <c r="I893" s="50">
        <v>0</v>
      </c>
      <c r="J893" s="50">
        <f t="shared" si="98"/>
        <v>0</v>
      </c>
      <c r="K893" s="51">
        <f t="shared" si="96"/>
        <v>0</v>
      </c>
    </row>
    <row r="894" spans="1:11" s="52" customFormat="1" ht="27.75" customHeight="1" x14ac:dyDescent="0.3">
      <c r="A894" s="46" t="s">
        <v>23</v>
      </c>
      <c r="B894" s="46" t="s">
        <v>23</v>
      </c>
      <c r="C894" s="47">
        <v>2211111</v>
      </c>
      <c r="D894" s="48">
        <v>7</v>
      </c>
      <c r="E894" s="49" t="s">
        <v>29</v>
      </c>
      <c r="F894" s="50">
        <v>263000000</v>
      </c>
      <c r="G894" s="50">
        <v>84750000</v>
      </c>
      <c r="H894" s="50">
        <v>0.14000000000000001</v>
      </c>
      <c r="I894" s="50">
        <v>0</v>
      </c>
      <c r="J894" s="50">
        <f t="shared" si="98"/>
        <v>0.14000000000000001</v>
      </c>
      <c r="K894" s="51">
        <f t="shared" si="96"/>
        <v>0</v>
      </c>
    </row>
    <row r="895" spans="1:11" s="52" customFormat="1" ht="27.75" customHeight="1" x14ac:dyDescent="0.3">
      <c r="A895" s="46" t="s">
        <v>23</v>
      </c>
      <c r="B895" s="46" t="s">
        <v>23</v>
      </c>
      <c r="C895" s="47">
        <v>2211111</v>
      </c>
      <c r="D895" s="48">
        <v>9</v>
      </c>
      <c r="E895" s="49" t="s">
        <v>30</v>
      </c>
      <c r="F895" s="50">
        <v>31999999.969999999</v>
      </c>
      <c r="G895" s="50">
        <v>30337518.75</v>
      </c>
      <c r="H895" s="50">
        <v>6647936.3934999993</v>
      </c>
      <c r="I895" s="50">
        <v>495000</v>
      </c>
      <c r="J895" s="50">
        <f t="shared" si="98"/>
        <v>6152936.3934999993</v>
      </c>
      <c r="K895" s="51">
        <f t="shared" si="96"/>
        <v>7.4459196162584354E-2</v>
      </c>
    </row>
    <row r="896" spans="1:11" s="15" customFormat="1" ht="27.75" customHeight="1" x14ac:dyDescent="0.3">
      <c r="A896" s="30" t="s">
        <v>16</v>
      </c>
      <c r="B896" s="30" t="s">
        <v>16</v>
      </c>
      <c r="C896" s="30" t="s">
        <v>16</v>
      </c>
      <c r="D896" s="58">
        <v>2212</v>
      </c>
      <c r="E896" s="59" t="s">
        <v>157</v>
      </c>
      <c r="F896" s="60">
        <v>3631783587.8524599</v>
      </c>
      <c r="G896" s="60">
        <v>3118576047.5706387</v>
      </c>
      <c r="H896" s="60">
        <f>SUMIF($B$897:$B$921,"chap",H897:H921)</f>
        <v>1796268107.0729992</v>
      </c>
      <c r="I896" s="60">
        <f>SUMIF($B$897:$B$921,"chap",I897:I921)</f>
        <v>1789549017.7</v>
      </c>
      <c r="J896" s="60">
        <f>SUMIF($B$897:$B$921,"chap",J897:J921)</f>
        <v>6719089.3729993552</v>
      </c>
      <c r="K896" s="61">
        <f t="shared" si="96"/>
        <v>0.99625941731830447</v>
      </c>
    </row>
    <row r="897" spans="1:11" s="40" customFormat="1" ht="27.75" customHeight="1" x14ac:dyDescent="0.3">
      <c r="A897" s="35" t="s">
        <v>19</v>
      </c>
      <c r="B897" s="35" t="s">
        <v>19</v>
      </c>
      <c r="C897" s="35" t="s">
        <v>19</v>
      </c>
      <c r="D897" s="36">
        <v>22121</v>
      </c>
      <c r="E897" s="37" t="s">
        <v>20</v>
      </c>
      <c r="F897" s="38">
        <v>3631783587.8524599</v>
      </c>
      <c r="G897" s="38">
        <v>3118576047.5706387</v>
      </c>
      <c r="H897" s="38">
        <f>SUMIF($B$898:$B$921,"section",H898:H921)</f>
        <v>1796268107.0729992</v>
      </c>
      <c r="I897" s="38">
        <f>SUMIF($B$898:$B$921,"section",I898:I921)</f>
        <v>1789549017.7</v>
      </c>
      <c r="J897" s="38">
        <f>SUMIF($B$898:$B$921,"section",J898:J921)</f>
        <v>6719089.3729993552</v>
      </c>
      <c r="K897" s="39">
        <f t="shared" si="96"/>
        <v>0.99625941731830447</v>
      </c>
    </row>
    <row r="898" spans="1:11" s="15" customFormat="1" ht="27.75" customHeight="1" x14ac:dyDescent="0.3">
      <c r="A898" s="41" t="s">
        <v>21</v>
      </c>
      <c r="B898" s="41" t="s">
        <v>21</v>
      </c>
      <c r="C898" s="41" t="s">
        <v>21</v>
      </c>
      <c r="D898" s="42">
        <v>2212111</v>
      </c>
      <c r="E898" s="53" t="s">
        <v>157</v>
      </c>
      <c r="F898" s="54">
        <v>1560195459.9372702</v>
      </c>
      <c r="G898" s="54">
        <v>425498416.83397275</v>
      </c>
      <c r="H898" s="54">
        <f>SUMIF($B$899:$B$905,"article",H899:H905)</f>
        <v>154171596.90000001</v>
      </c>
      <c r="I898" s="54">
        <f>SUMIF($B$899:$B$905,"article",I899:I905)</f>
        <v>152066550</v>
      </c>
      <c r="J898" s="54">
        <f>SUMIF($B$899:$B$905,"article",J899:J905)</f>
        <v>2105046.8999999976</v>
      </c>
      <c r="K898" s="55">
        <f t="shared" si="96"/>
        <v>0.98634607838066701</v>
      </c>
    </row>
    <row r="899" spans="1:11" s="52" customFormat="1" ht="27.75" customHeight="1" x14ac:dyDescent="0.3">
      <c r="A899" s="46" t="s">
        <v>23</v>
      </c>
      <c r="B899" s="46" t="s">
        <v>23</v>
      </c>
      <c r="C899" s="47">
        <v>2212111</v>
      </c>
      <c r="D899" s="48">
        <v>1</v>
      </c>
      <c r="E899" s="49" t="s">
        <v>24</v>
      </c>
      <c r="F899" s="50">
        <v>1169534173.75881</v>
      </c>
      <c r="G899" s="50">
        <v>398282233.65252221</v>
      </c>
      <c r="H899" s="50">
        <v>154171596.69</v>
      </c>
      <c r="I899" s="50">
        <v>152066550</v>
      </c>
      <c r="J899" s="50">
        <f t="shared" ref="J899:J905" si="99">H899-I899</f>
        <v>2105046.6899999976</v>
      </c>
      <c r="K899" s="51">
        <f t="shared" si="96"/>
        <v>0.98634607972418742</v>
      </c>
    </row>
    <row r="900" spans="1:11" s="52" customFormat="1" ht="27.75" customHeight="1" x14ac:dyDescent="0.3">
      <c r="A900" s="46" t="s">
        <v>23</v>
      </c>
      <c r="B900" s="46" t="s">
        <v>23</v>
      </c>
      <c r="C900" s="47">
        <v>2212111</v>
      </c>
      <c r="D900" s="48">
        <v>2</v>
      </c>
      <c r="E900" s="49" t="s">
        <v>25</v>
      </c>
      <c r="F900" s="50">
        <v>157399572.20999998</v>
      </c>
      <c r="G900" s="50">
        <v>12131293.431450546</v>
      </c>
      <c r="H900" s="50">
        <v>0.21000000000000002</v>
      </c>
      <c r="I900" s="50">
        <v>0</v>
      </c>
      <c r="J900" s="50">
        <f t="shared" si="99"/>
        <v>0.21000000000000002</v>
      </c>
      <c r="K900" s="51">
        <f t="shared" ref="K900:K963" si="100">IF(G900&lt;&gt;0,I900/H900,0)</f>
        <v>0</v>
      </c>
    </row>
    <row r="901" spans="1:11" s="52" customFormat="1" ht="27.75" customHeight="1" x14ac:dyDescent="0.3">
      <c r="A901" s="46" t="s">
        <v>23</v>
      </c>
      <c r="B901" s="46" t="s">
        <v>23</v>
      </c>
      <c r="C901" s="47">
        <v>2212111</v>
      </c>
      <c r="D901" s="48">
        <v>3</v>
      </c>
      <c r="E901" s="49" t="s">
        <v>26</v>
      </c>
      <c r="F901" s="50">
        <v>229891713.65546003</v>
      </c>
      <c r="G901" s="50">
        <v>12025000.749999993</v>
      </c>
      <c r="H901" s="50">
        <v>0</v>
      </c>
      <c r="I901" s="50">
        <v>0</v>
      </c>
      <c r="J901" s="50">
        <f t="shared" si="99"/>
        <v>0</v>
      </c>
      <c r="K901" s="51" t="e">
        <f t="shared" si="100"/>
        <v>#DIV/0!</v>
      </c>
    </row>
    <row r="902" spans="1:11" s="52" customFormat="1" ht="27.75" customHeight="1" x14ac:dyDescent="0.3">
      <c r="A902" s="46" t="s">
        <v>23</v>
      </c>
      <c r="B902" s="46" t="s">
        <v>23</v>
      </c>
      <c r="C902" s="47">
        <v>2212111</v>
      </c>
      <c r="D902" s="48">
        <v>4</v>
      </c>
      <c r="E902" s="49" t="s">
        <v>27</v>
      </c>
      <c r="F902" s="50">
        <v>3369999.9800000004</v>
      </c>
      <c r="G902" s="50">
        <v>534889</v>
      </c>
      <c r="H902" s="50">
        <v>0</v>
      </c>
      <c r="I902" s="50">
        <v>0</v>
      </c>
      <c r="J902" s="50">
        <f t="shared" si="99"/>
        <v>0</v>
      </c>
      <c r="K902" s="51" t="e">
        <f t="shared" si="100"/>
        <v>#DIV/0!</v>
      </c>
    </row>
    <row r="903" spans="1:11" s="52" customFormat="1" ht="27.75" customHeight="1" x14ac:dyDescent="0.3">
      <c r="A903" s="46" t="s">
        <v>23</v>
      </c>
      <c r="B903" s="46" t="s">
        <v>23</v>
      </c>
      <c r="C903" s="47">
        <v>2212111</v>
      </c>
      <c r="D903" s="48">
        <v>5</v>
      </c>
      <c r="E903" s="49" t="s">
        <v>28</v>
      </c>
      <c r="F903" s="50">
        <v>0</v>
      </c>
      <c r="G903" s="50">
        <v>0</v>
      </c>
      <c r="H903" s="50">
        <v>0</v>
      </c>
      <c r="I903" s="50">
        <v>0</v>
      </c>
      <c r="J903" s="50">
        <f t="shared" si="99"/>
        <v>0</v>
      </c>
      <c r="K903" s="51">
        <f t="shared" si="100"/>
        <v>0</v>
      </c>
    </row>
    <row r="904" spans="1:11" s="52" customFormat="1" ht="27.75" customHeight="1" x14ac:dyDescent="0.3">
      <c r="A904" s="46" t="s">
        <v>23</v>
      </c>
      <c r="B904" s="46" t="s">
        <v>23</v>
      </c>
      <c r="C904" s="47">
        <v>2212111</v>
      </c>
      <c r="D904" s="48">
        <v>7</v>
      </c>
      <c r="E904" s="49" t="s">
        <v>29</v>
      </c>
      <c r="F904" s="50">
        <v>0</v>
      </c>
      <c r="G904" s="50">
        <v>0</v>
      </c>
      <c r="H904" s="50">
        <v>0</v>
      </c>
      <c r="I904" s="50">
        <v>0</v>
      </c>
      <c r="J904" s="50">
        <f t="shared" si="99"/>
        <v>0</v>
      </c>
      <c r="K904" s="51">
        <f t="shared" si="100"/>
        <v>0</v>
      </c>
    </row>
    <row r="905" spans="1:11" s="52" customFormat="1" ht="27.75" customHeight="1" x14ac:dyDescent="0.3">
      <c r="A905" s="46" t="s">
        <v>23</v>
      </c>
      <c r="B905" s="46" t="s">
        <v>23</v>
      </c>
      <c r="C905" s="47">
        <v>2212111</v>
      </c>
      <c r="D905" s="48">
        <v>9</v>
      </c>
      <c r="E905" s="49" t="s">
        <v>30</v>
      </c>
      <c r="F905" s="50">
        <v>0.33300000000000007</v>
      </c>
      <c r="G905" s="50">
        <v>2525000</v>
      </c>
      <c r="H905" s="50">
        <v>0</v>
      </c>
      <c r="I905" s="50">
        <v>0</v>
      </c>
      <c r="J905" s="50">
        <f t="shared" si="99"/>
        <v>0</v>
      </c>
      <c r="K905" s="51" t="e">
        <f t="shared" si="100"/>
        <v>#DIV/0!</v>
      </c>
    </row>
    <row r="906" spans="1:11" s="15" customFormat="1" ht="27.75" customHeight="1" x14ac:dyDescent="0.3">
      <c r="A906" s="41" t="s">
        <v>21</v>
      </c>
      <c r="B906" s="41" t="s">
        <v>21</v>
      </c>
      <c r="C906" s="41" t="s">
        <v>21</v>
      </c>
      <c r="D906" s="42">
        <v>2212112</v>
      </c>
      <c r="E906" s="53" t="s">
        <v>158</v>
      </c>
      <c r="F906" s="54">
        <v>139520558.06954736</v>
      </c>
      <c r="G906" s="54">
        <v>905111161.34986115</v>
      </c>
      <c r="H906" s="54">
        <f>SUMIF($B$907:$B$913,"article",H907:H913)</f>
        <v>0.35000000000000003</v>
      </c>
      <c r="I906" s="54">
        <f>SUMIF($B$907:$B$913,"article",I907:I913)</f>
        <v>0</v>
      </c>
      <c r="J906" s="54">
        <f>SUMIF($B$907:$B$913,"article",J907:J913)</f>
        <v>0.35000000000000003</v>
      </c>
      <c r="K906" s="55">
        <f t="shared" si="100"/>
        <v>0</v>
      </c>
    </row>
    <row r="907" spans="1:11" s="52" customFormat="1" ht="27.75" customHeight="1" x14ac:dyDescent="0.3">
      <c r="A907" s="46" t="s">
        <v>23</v>
      </c>
      <c r="B907" s="46" t="s">
        <v>23</v>
      </c>
      <c r="C907" s="47">
        <v>2212112</v>
      </c>
      <c r="D907" s="48">
        <v>1</v>
      </c>
      <c r="E907" s="49" t="s">
        <v>24</v>
      </c>
      <c r="F907" s="50">
        <v>66230558.402547345</v>
      </c>
      <c r="G907" s="50">
        <v>899861161.34986115</v>
      </c>
      <c r="H907" s="50">
        <v>0.35000000000000003</v>
      </c>
      <c r="I907" s="50">
        <v>0</v>
      </c>
      <c r="J907" s="50">
        <f t="shared" ref="J907:J913" si="101">H907-I907</f>
        <v>0.35000000000000003</v>
      </c>
      <c r="K907" s="51">
        <f t="shared" si="100"/>
        <v>0</v>
      </c>
    </row>
    <row r="908" spans="1:11" s="52" customFormat="1" ht="27.75" customHeight="1" x14ac:dyDescent="0.3">
      <c r="A908" s="46" t="s">
        <v>23</v>
      </c>
      <c r="B908" s="46" t="s">
        <v>23</v>
      </c>
      <c r="C908" s="47">
        <v>2212112</v>
      </c>
      <c r="D908" s="48">
        <v>2</v>
      </c>
      <c r="E908" s="49" t="s">
        <v>25</v>
      </c>
      <c r="F908" s="50">
        <v>53700000</v>
      </c>
      <c r="G908" s="50">
        <v>5250000</v>
      </c>
      <c r="H908" s="50">
        <v>0</v>
      </c>
      <c r="I908" s="50">
        <v>0</v>
      </c>
      <c r="J908" s="50">
        <f t="shared" si="101"/>
        <v>0</v>
      </c>
      <c r="K908" s="51" t="e">
        <f t="shared" si="100"/>
        <v>#DIV/0!</v>
      </c>
    </row>
    <row r="909" spans="1:11" s="52" customFormat="1" ht="27.75" customHeight="1" x14ac:dyDescent="0.3">
      <c r="A909" s="46" t="s">
        <v>23</v>
      </c>
      <c r="B909" s="46" t="s">
        <v>23</v>
      </c>
      <c r="C909" s="47">
        <v>2212112</v>
      </c>
      <c r="D909" s="48">
        <v>3</v>
      </c>
      <c r="E909" s="49" t="s">
        <v>26</v>
      </c>
      <c r="F909" s="50">
        <v>0</v>
      </c>
      <c r="G909" s="50">
        <v>0</v>
      </c>
      <c r="H909" s="50">
        <v>0</v>
      </c>
      <c r="I909" s="50">
        <v>0</v>
      </c>
      <c r="J909" s="50">
        <f t="shared" si="101"/>
        <v>0</v>
      </c>
      <c r="K909" s="51">
        <f t="shared" si="100"/>
        <v>0</v>
      </c>
    </row>
    <row r="910" spans="1:11" s="52" customFormat="1" ht="27.75" customHeight="1" x14ac:dyDescent="0.3">
      <c r="A910" s="46" t="s">
        <v>23</v>
      </c>
      <c r="B910" s="46" t="s">
        <v>23</v>
      </c>
      <c r="C910" s="47">
        <v>2212112</v>
      </c>
      <c r="D910" s="48">
        <v>4</v>
      </c>
      <c r="E910" s="49" t="s">
        <v>27</v>
      </c>
      <c r="F910" s="50">
        <v>0</v>
      </c>
      <c r="G910" s="50">
        <v>0</v>
      </c>
      <c r="H910" s="50">
        <v>0</v>
      </c>
      <c r="I910" s="50">
        <v>0</v>
      </c>
      <c r="J910" s="50">
        <f t="shared" si="101"/>
        <v>0</v>
      </c>
      <c r="K910" s="51">
        <f t="shared" si="100"/>
        <v>0</v>
      </c>
    </row>
    <row r="911" spans="1:11" s="52" customFormat="1" ht="27.75" customHeight="1" x14ac:dyDescent="0.3">
      <c r="A911" s="46" t="s">
        <v>23</v>
      </c>
      <c r="B911" s="46" t="s">
        <v>23</v>
      </c>
      <c r="C911" s="47">
        <v>2212112</v>
      </c>
      <c r="D911" s="48">
        <v>5</v>
      </c>
      <c r="E911" s="49" t="s">
        <v>28</v>
      </c>
      <c r="F911" s="50">
        <v>0</v>
      </c>
      <c r="G911" s="50">
        <v>0</v>
      </c>
      <c r="H911" s="50">
        <v>0</v>
      </c>
      <c r="I911" s="50">
        <v>0</v>
      </c>
      <c r="J911" s="50">
        <f t="shared" si="101"/>
        <v>0</v>
      </c>
      <c r="K911" s="51">
        <f t="shared" si="100"/>
        <v>0</v>
      </c>
    </row>
    <row r="912" spans="1:11" s="52" customFormat="1" ht="27.75" customHeight="1" x14ac:dyDescent="0.3">
      <c r="A912" s="46" t="s">
        <v>23</v>
      </c>
      <c r="B912" s="46" t="s">
        <v>23</v>
      </c>
      <c r="C912" s="47">
        <v>2212112</v>
      </c>
      <c r="D912" s="48">
        <v>7</v>
      </c>
      <c r="E912" s="49" t="s">
        <v>29</v>
      </c>
      <c r="F912" s="50">
        <v>19590000</v>
      </c>
      <c r="G912" s="50">
        <v>0</v>
      </c>
      <c r="H912" s="50">
        <v>0</v>
      </c>
      <c r="I912" s="50">
        <v>0</v>
      </c>
      <c r="J912" s="50">
        <f t="shared" si="101"/>
        <v>0</v>
      </c>
      <c r="K912" s="51">
        <f t="shared" si="100"/>
        <v>0</v>
      </c>
    </row>
    <row r="913" spans="1:11" s="52" customFormat="1" ht="27.75" customHeight="1" x14ac:dyDescent="0.3">
      <c r="A913" s="46" t="s">
        <v>23</v>
      </c>
      <c r="B913" s="46" t="s">
        <v>23</v>
      </c>
      <c r="C913" s="47">
        <v>2212112</v>
      </c>
      <c r="D913" s="48">
        <v>9</v>
      </c>
      <c r="E913" s="49" t="s">
        <v>30</v>
      </c>
      <c r="F913" s="50">
        <v>-0.33300001919269562</v>
      </c>
      <c r="G913" s="50">
        <v>0</v>
      </c>
      <c r="H913" s="50">
        <v>0</v>
      </c>
      <c r="I913" s="50">
        <v>0</v>
      </c>
      <c r="J913" s="50">
        <f t="shared" si="101"/>
        <v>0</v>
      </c>
      <c r="K913" s="51">
        <f t="shared" si="100"/>
        <v>0</v>
      </c>
    </row>
    <row r="914" spans="1:11" s="15" customFormat="1" ht="27.75" customHeight="1" x14ac:dyDescent="0.3">
      <c r="A914" s="41" t="s">
        <v>21</v>
      </c>
      <c r="B914" s="41" t="s">
        <v>21</v>
      </c>
      <c r="C914" s="41" t="s">
        <v>21</v>
      </c>
      <c r="D914" s="42">
        <v>2212211</v>
      </c>
      <c r="E914" s="53" t="s">
        <v>159</v>
      </c>
      <c r="F914" s="54">
        <v>1932067569.8456426</v>
      </c>
      <c r="G914" s="54">
        <v>1787966469.3868046</v>
      </c>
      <c r="H914" s="54">
        <f>SUMIF($B$915:$B$921,"article",H915:H921)</f>
        <v>1642096509.8229992</v>
      </c>
      <c r="I914" s="54">
        <f>SUMIF($B$915:$B$921,"article",I915:I921)</f>
        <v>1637482467.7</v>
      </c>
      <c r="J914" s="54">
        <f>SUMIF($B$915:$B$921,"article",J915:J921)</f>
        <v>4614042.1229993571</v>
      </c>
      <c r="K914" s="55">
        <f t="shared" si="100"/>
        <v>0.99719015167781067</v>
      </c>
    </row>
    <row r="915" spans="1:11" s="52" customFormat="1" ht="27.75" customHeight="1" x14ac:dyDescent="0.3">
      <c r="A915" s="46" t="s">
        <v>23</v>
      </c>
      <c r="B915" s="46" t="s">
        <v>23</v>
      </c>
      <c r="C915" s="47">
        <v>2212211</v>
      </c>
      <c r="D915" s="48">
        <v>1</v>
      </c>
      <c r="E915" s="49" t="s">
        <v>24</v>
      </c>
      <c r="F915" s="50">
        <v>1047018579.8386426</v>
      </c>
      <c r="G915" s="50">
        <v>1254890681.0618045</v>
      </c>
      <c r="H915" s="50">
        <v>1563268761.6199994</v>
      </c>
      <c r="I915" s="50">
        <v>1565373474.95</v>
      </c>
      <c r="J915" s="50">
        <f t="shared" ref="J915:J921" si="102">H915-I915</f>
        <v>-2104713.330000639</v>
      </c>
      <c r="K915" s="51">
        <f t="shared" si="100"/>
        <v>1.0013463541149632</v>
      </c>
    </row>
    <row r="916" spans="1:11" s="52" customFormat="1" ht="27.75" customHeight="1" x14ac:dyDescent="0.3">
      <c r="A916" s="46" t="s">
        <v>23</v>
      </c>
      <c r="B916" s="46" t="s">
        <v>23</v>
      </c>
      <c r="C916" s="47">
        <v>2212211</v>
      </c>
      <c r="D916" s="48">
        <v>2</v>
      </c>
      <c r="E916" s="49" t="s">
        <v>25</v>
      </c>
      <c r="F916" s="50">
        <v>156788195.78999999</v>
      </c>
      <c r="G916" s="50">
        <v>200076545.90000001</v>
      </c>
      <c r="H916" s="50">
        <v>25200739.169</v>
      </c>
      <c r="I916" s="50">
        <v>18256629.900000002</v>
      </c>
      <c r="J916" s="50">
        <f t="shared" si="102"/>
        <v>6944109.2689999975</v>
      </c>
      <c r="K916" s="51">
        <f t="shared" si="100"/>
        <v>0.72444819088711077</v>
      </c>
    </row>
    <row r="917" spans="1:11" s="52" customFormat="1" ht="27.75" customHeight="1" x14ac:dyDescent="0.3">
      <c r="A917" s="46" t="s">
        <v>23</v>
      </c>
      <c r="B917" s="46" t="s">
        <v>23</v>
      </c>
      <c r="C917" s="47">
        <v>2212211</v>
      </c>
      <c r="D917" s="48">
        <v>3</v>
      </c>
      <c r="E917" s="49" t="s">
        <v>26</v>
      </c>
      <c r="F917" s="50">
        <v>123659131.86999997</v>
      </c>
      <c r="G917" s="50">
        <v>241995242.42500007</v>
      </c>
      <c r="H917" s="50">
        <v>52002014.422499999</v>
      </c>
      <c r="I917" s="50">
        <v>52228762.850000001</v>
      </c>
      <c r="J917" s="50">
        <f t="shared" si="102"/>
        <v>-226748.42750000209</v>
      </c>
      <c r="K917" s="51">
        <f t="shared" si="100"/>
        <v>1.0043603777664794</v>
      </c>
    </row>
    <row r="918" spans="1:11" s="52" customFormat="1" ht="27.75" customHeight="1" x14ac:dyDescent="0.3">
      <c r="A918" s="46" t="s">
        <v>23</v>
      </c>
      <c r="B918" s="46" t="s">
        <v>23</v>
      </c>
      <c r="C918" s="47">
        <v>2212211</v>
      </c>
      <c r="D918" s="48">
        <v>4</v>
      </c>
      <c r="E918" s="49" t="s">
        <v>27</v>
      </c>
      <c r="F918" s="50">
        <v>41461674.680000007</v>
      </c>
      <c r="G918" s="50">
        <v>11000000</v>
      </c>
      <c r="H918" s="50">
        <v>1624994.6115000001</v>
      </c>
      <c r="I918" s="50">
        <v>1623600</v>
      </c>
      <c r="J918" s="50">
        <f t="shared" si="102"/>
        <v>1394.6115000001155</v>
      </c>
      <c r="K918" s="51">
        <f t="shared" si="100"/>
        <v>0.99914177469258636</v>
      </c>
    </row>
    <row r="919" spans="1:11" s="52" customFormat="1" ht="27.75" customHeight="1" x14ac:dyDescent="0.3">
      <c r="A919" s="46" t="s">
        <v>23</v>
      </c>
      <c r="B919" s="46" t="s">
        <v>23</v>
      </c>
      <c r="C919" s="47">
        <v>2212211</v>
      </c>
      <c r="D919" s="48">
        <v>5</v>
      </c>
      <c r="E919" s="49" t="s">
        <v>28</v>
      </c>
      <c r="F919" s="50">
        <v>2629988</v>
      </c>
      <c r="G919" s="50">
        <v>0</v>
      </c>
      <c r="H919" s="50">
        <v>0</v>
      </c>
      <c r="I919" s="50">
        <v>0</v>
      </c>
      <c r="J919" s="50">
        <f t="shared" si="102"/>
        <v>0</v>
      </c>
      <c r="K919" s="51">
        <f t="shared" si="100"/>
        <v>0</v>
      </c>
    </row>
    <row r="920" spans="1:11" s="52" customFormat="1" ht="27.75" customHeight="1" x14ac:dyDescent="0.3">
      <c r="A920" s="46" t="s">
        <v>23</v>
      </c>
      <c r="B920" s="46" t="s">
        <v>23</v>
      </c>
      <c r="C920" s="47">
        <v>2212211</v>
      </c>
      <c r="D920" s="48">
        <v>7</v>
      </c>
      <c r="E920" s="49" t="s">
        <v>29</v>
      </c>
      <c r="F920" s="50">
        <v>560510000</v>
      </c>
      <c r="G920" s="50">
        <v>79654000</v>
      </c>
      <c r="H920" s="50">
        <v>0</v>
      </c>
      <c r="I920" s="50">
        <v>0</v>
      </c>
      <c r="J920" s="50">
        <f t="shared" si="102"/>
        <v>0</v>
      </c>
      <c r="K920" s="51" t="e">
        <f t="shared" si="100"/>
        <v>#DIV/0!</v>
      </c>
    </row>
    <row r="921" spans="1:11" s="52" customFormat="1" ht="27.75" customHeight="1" x14ac:dyDescent="0.3">
      <c r="A921" s="46" t="s">
        <v>23</v>
      </c>
      <c r="B921" s="46" t="s">
        <v>23</v>
      </c>
      <c r="C921" s="47">
        <v>2212211</v>
      </c>
      <c r="D921" s="48">
        <v>9</v>
      </c>
      <c r="E921" s="49" t="s">
        <v>30</v>
      </c>
      <c r="F921" s="50">
        <v>-0.33300001919269562</v>
      </c>
      <c r="G921" s="50">
        <v>350000</v>
      </c>
      <c r="H921" s="50">
        <v>0</v>
      </c>
      <c r="I921" s="50">
        <v>0</v>
      </c>
      <c r="J921" s="50">
        <f t="shared" si="102"/>
        <v>0</v>
      </c>
      <c r="K921" s="51" t="e">
        <f t="shared" si="100"/>
        <v>#DIV/0!</v>
      </c>
    </row>
    <row r="922" spans="1:11" s="15" customFormat="1" ht="27.75" customHeight="1" x14ac:dyDescent="0.3">
      <c r="A922" s="83" t="s">
        <v>12</v>
      </c>
      <c r="B922" s="83" t="s">
        <v>12</v>
      </c>
      <c r="C922" s="83" t="s">
        <v>12</v>
      </c>
      <c r="D922" s="21">
        <v>3</v>
      </c>
      <c r="E922" s="84" t="s">
        <v>160</v>
      </c>
      <c r="F922" s="85">
        <v>1122648802.5300002</v>
      </c>
      <c r="G922" s="85">
        <v>1575010080.64575</v>
      </c>
      <c r="H922" s="85">
        <f>SUMIF($B$923:$B$956,"MIN",H923:H956)</f>
        <v>2808877925.8469996</v>
      </c>
      <c r="I922" s="85">
        <f>SUMIF($B$923:$B$956,"MIN",I923:I956)</f>
        <v>2705125191.4499998</v>
      </c>
      <c r="J922" s="85">
        <f>SUMIF($B$923:$B$956,"MIN",J923:J956)</f>
        <v>103752734.39699973</v>
      </c>
      <c r="K922" s="86">
        <f t="shared" si="100"/>
        <v>0.96306256906279974</v>
      </c>
    </row>
    <row r="923" spans="1:11" s="15" customFormat="1" ht="27.75" customHeight="1" x14ac:dyDescent="0.3">
      <c r="A923" s="30" t="s">
        <v>16</v>
      </c>
      <c r="B923" s="30" t="s">
        <v>16</v>
      </c>
      <c r="C923" s="30" t="s">
        <v>16</v>
      </c>
      <c r="D923" s="58">
        <v>3211</v>
      </c>
      <c r="E923" s="59" t="s">
        <v>161</v>
      </c>
      <c r="F923" s="60">
        <v>1122648802.5300002</v>
      </c>
      <c r="G923" s="60">
        <v>1575010080.64575</v>
      </c>
      <c r="H923" s="60">
        <f>SUMIF($B$924:$B$956,"chap",H924:H956)</f>
        <v>2808877925.8469996</v>
      </c>
      <c r="I923" s="60">
        <f>SUMIF($B$924:$B$956,"chap",I924:I956)</f>
        <v>2705125191.4499998</v>
      </c>
      <c r="J923" s="60">
        <f>SUMIF($B$924:$B$956,"chap",J924:J956)</f>
        <v>103752734.39699973</v>
      </c>
      <c r="K923" s="61">
        <f t="shared" si="100"/>
        <v>0.96306256906279974</v>
      </c>
    </row>
    <row r="924" spans="1:11" s="40" customFormat="1" ht="27.75" customHeight="1" x14ac:dyDescent="0.3">
      <c r="A924" s="35" t="s">
        <v>19</v>
      </c>
      <c r="B924" s="35" t="s">
        <v>19</v>
      </c>
      <c r="C924" s="35" t="s">
        <v>19</v>
      </c>
      <c r="D924" s="36">
        <v>32111</v>
      </c>
      <c r="E924" s="37" t="s">
        <v>20</v>
      </c>
      <c r="F924" s="38">
        <v>1122648802.5300002</v>
      </c>
      <c r="G924" s="38">
        <v>1575010080.64575</v>
      </c>
      <c r="H924" s="38">
        <f>SUMIF($B$924:$B$956,"section",H924:H956)</f>
        <v>2808877925.8469996</v>
      </c>
      <c r="I924" s="38">
        <f>SUMIF($B$924:$B$956,"section",I924:I956)</f>
        <v>2705125191.4499998</v>
      </c>
      <c r="J924" s="38">
        <f>SUMIF($B$924:$B$956,"section",J924:J956)</f>
        <v>103752734.39699973</v>
      </c>
      <c r="K924" s="39">
        <f t="shared" si="100"/>
        <v>0.96306256906279974</v>
      </c>
    </row>
    <row r="925" spans="1:11" s="15" customFormat="1" ht="27.75" customHeight="1" x14ac:dyDescent="0.3">
      <c r="A925" s="41" t="s">
        <v>21</v>
      </c>
      <c r="B925" s="41" t="s">
        <v>21</v>
      </c>
      <c r="C925" s="41" t="s">
        <v>21</v>
      </c>
      <c r="D925" s="42">
        <v>3211111</v>
      </c>
      <c r="E925" s="53" t="s">
        <v>88</v>
      </c>
      <c r="F925" s="54">
        <v>229057886.745</v>
      </c>
      <c r="G925" s="54">
        <v>346545564.32675004</v>
      </c>
      <c r="H925" s="54">
        <f>SUMIF($B$926:$B$932,"article",H926:H932)</f>
        <v>511777585.37949991</v>
      </c>
      <c r="I925" s="54">
        <f>SUMIF($B$926:$B$932,"article",I926:I932)</f>
        <v>506794871.99000001</v>
      </c>
      <c r="J925" s="54">
        <f>SUMIF($B$926:$B$932,"article",J926:J932)</f>
        <v>4982713.38949994</v>
      </c>
      <c r="K925" s="55">
        <f t="shared" si="100"/>
        <v>0.99026390851837509</v>
      </c>
    </row>
    <row r="926" spans="1:11" s="52" customFormat="1" ht="27.75" customHeight="1" x14ac:dyDescent="0.3">
      <c r="A926" s="46" t="s">
        <v>23</v>
      </c>
      <c r="B926" s="46" t="s">
        <v>23</v>
      </c>
      <c r="C926" s="47">
        <v>3211111</v>
      </c>
      <c r="D926" s="48">
        <v>1</v>
      </c>
      <c r="E926" s="49" t="s">
        <v>24</v>
      </c>
      <c r="F926" s="50">
        <v>134495021</v>
      </c>
      <c r="G926" s="50">
        <v>178048658.65000001</v>
      </c>
      <c r="H926" s="50">
        <v>290698018.64999998</v>
      </c>
      <c r="I926" s="50">
        <v>282866271.71000004</v>
      </c>
      <c r="J926" s="50">
        <f t="shared" ref="J926:J932" si="103">H926-I926</f>
        <v>7831746.939999938</v>
      </c>
      <c r="K926" s="51">
        <f t="shared" si="100"/>
        <v>0.97305882242895725</v>
      </c>
    </row>
    <row r="927" spans="1:11" s="52" customFormat="1" ht="27.75" customHeight="1" x14ac:dyDescent="0.3">
      <c r="A927" s="46" t="s">
        <v>23</v>
      </c>
      <c r="B927" s="46" t="s">
        <v>23</v>
      </c>
      <c r="C927" s="47">
        <v>3211111</v>
      </c>
      <c r="D927" s="48">
        <v>2</v>
      </c>
      <c r="E927" s="49" t="s">
        <v>25</v>
      </c>
      <c r="F927" s="50">
        <v>16299999.864</v>
      </c>
      <c r="G927" s="50">
        <v>51011097.051750004</v>
      </c>
      <c r="H927" s="50">
        <v>31237356.3145</v>
      </c>
      <c r="I927" s="50">
        <v>33400186.279999997</v>
      </c>
      <c r="J927" s="50">
        <f t="shared" si="103"/>
        <v>-2162829.9654999971</v>
      </c>
      <c r="K927" s="51">
        <f t="shared" si="100"/>
        <v>1.0692385726795977</v>
      </c>
    </row>
    <row r="928" spans="1:11" s="52" customFormat="1" ht="27.75" customHeight="1" x14ac:dyDescent="0.3">
      <c r="A928" s="46" t="s">
        <v>23</v>
      </c>
      <c r="B928" s="46" t="s">
        <v>23</v>
      </c>
      <c r="C928" s="47">
        <v>3211111</v>
      </c>
      <c r="D928" s="48">
        <v>3</v>
      </c>
      <c r="E928" s="49" t="s">
        <v>26</v>
      </c>
      <c r="F928" s="50">
        <v>15400000.739999998</v>
      </c>
      <c r="G928" s="50">
        <v>20748116.625</v>
      </c>
      <c r="H928" s="50">
        <v>65262546.985500008</v>
      </c>
      <c r="I928" s="50">
        <v>49059948.880000003</v>
      </c>
      <c r="J928" s="50">
        <f t="shared" si="103"/>
        <v>16202598.105500005</v>
      </c>
      <c r="K928" s="51">
        <f t="shared" si="100"/>
        <v>0.75173205990413017</v>
      </c>
    </row>
    <row r="929" spans="1:11" s="52" customFormat="1" ht="27.75" customHeight="1" x14ac:dyDescent="0.3">
      <c r="A929" s="46" t="s">
        <v>23</v>
      </c>
      <c r="B929" s="46" t="s">
        <v>23</v>
      </c>
      <c r="C929" s="47">
        <v>3211111</v>
      </c>
      <c r="D929" s="48">
        <v>4</v>
      </c>
      <c r="E929" s="49" t="s">
        <v>27</v>
      </c>
      <c r="F929" s="50">
        <v>8000000</v>
      </c>
      <c r="G929" s="50">
        <v>13180893</v>
      </c>
      <c r="H929" s="50">
        <v>103205697.39999999</v>
      </c>
      <c r="I929" s="50">
        <v>120595000</v>
      </c>
      <c r="J929" s="50">
        <f t="shared" si="103"/>
        <v>-17389302.600000009</v>
      </c>
      <c r="K929" s="51">
        <f t="shared" si="100"/>
        <v>1.1684916922038067</v>
      </c>
    </row>
    <row r="930" spans="1:11" s="52" customFormat="1" ht="27.75" customHeight="1" x14ac:dyDescent="0.3">
      <c r="A930" s="46" t="s">
        <v>23</v>
      </c>
      <c r="B930" s="46" t="s">
        <v>23</v>
      </c>
      <c r="C930" s="47">
        <v>3211111</v>
      </c>
      <c r="D930" s="48">
        <v>5</v>
      </c>
      <c r="E930" s="49" t="s">
        <v>28</v>
      </c>
      <c r="F930" s="50">
        <v>0</v>
      </c>
      <c r="G930" s="50">
        <v>361900</v>
      </c>
      <c r="H930" s="50">
        <v>0</v>
      </c>
      <c r="I930" s="50">
        <v>0</v>
      </c>
      <c r="J930" s="50">
        <f t="shared" si="103"/>
        <v>0</v>
      </c>
      <c r="K930" s="51" t="e">
        <f t="shared" si="100"/>
        <v>#DIV/0!</v>
      </c>
    </row>
    <row r="931" spans="1:11" s="52" customFormat="1" ht="27.75" customHeight="1" x14ac:dyDescent="0.3">
      <c r="A931" s="46" t="s">
        <v>23</v>
      </c>
      <c r="B931" s="46" t="s">
        <v>23</v>
      </c>
      <c r="C931" s="47">
        <v>3211111</v>
      </c>
      <c r="D931" s="48">
        <v>7</v>
      </c>
      <c r="E931" s="49" t="s">
        <v>29</v>
      </c>
      <c r="F931" s="50">
        <v>500000</v>
      </c>
      <c r="G931" s="50">
        <v>2250000</v>
      </c>
      <c r="H931" s="50">
        <v>0</v>
      </c>
      <c r="I931" s="50">
        <v>0</v>
      </c>
      <c r="J931" s="50">
        <f t="shared" si="103"/>
        <v>0</v>
      </c>
      <c r="K931" s="51" t="e">
        <f t="shared" si="100"/>
        <v>#DIV/0!</v>
      </c>
    </row>
    <row r="932" spans="1:11" s="52" customFormat="1" ht="27.75" customHeight="1" x14ac:dyDescent="0.3">
      <c r="A932" s="46" t="s">
        <v>23</v>
      </c>
      <c r="B932" s="46" t="s">
        <v>23</v>
      </c>
      <c r="C932" s="47">
        <v>3211111</v>
      </c>
      <c r="D932" s="48">
        <v>9</v>
      </c>
      <c r="E932" s="49" t="s">
        <v>30</v>
      </c>
      <c r="F932" s="50">
        <v>54362865.141000003</v>
      </c>
      <c r="G932" s="50">
        <v>80944899</v>
      </c>
      <c r="H932" s="50">
        <v>21373966.0295</v>
      </c>
      <c r="I932" s="50">
        <v>20873465.119999997</v>
      </c>
      <c r="J932" s="50">
        <f t="shared" si="103"/>
        <v>500500.90950000286</v>
      </c>
      <c r="K932" s="51">
        <f t="shared" si="100"/>
        <v>0.97658362005398436</v>
      </c>
    </row>
    <row r="933" spans="1:11" s="15" customFormat="1" ht="27.75" customHeight="1" x14ac:dyDescent="0.3">
      <c r="A933" s="41" t="s">
        <v>21</v>
      </c>
      <c r="B933" s="41" t="s">
        <v>21</v>
      </c>
      <c r="C933" s="41" t="s">
        <v>21</v>
      </c>
      <c r="D933" s="42">
        <v>3211212</v>
      </c>
      <c r="E933" s="53" t="s">
        <v>162</v>
      </c>
      <c r="F933" s="54">
        <v>137218574.41</v>
      </c>
      <c r="G933" s="54">
        <v>202944907.05900002</v>
      </c>
      <c r="H933" s="54">
        <f>SUMIF($B$934:$B$940,"article",H934:H940)</f>
        <v>421324674.70849997</v>
      </c>
      <c r="I933" s="54">
        <f>SUMIF($B$934:$B$940,"article",I934:I940)</f>
        <v>421796711.67000002</v>
      </c>
      <c r="J933" s="54">
        <f>SUMIF($B$934:$B$940,"article",J934:J940)</f>
        <v>-472036.96150002722</v>
      </c>
      <c r="K933" s="55">
        <f t="shared" si="100"/>
        <v>1.0011203639137125</v>
      </c>
    </row>
    <row r="934" spans="1:11" s="52" customFormat="1" ht="27.75" customHeight="1" x14ac:dyDescent="0.3">
      <c r="A934" s="46" t="s">
        <v>23</v>
      </c>
      <c r="B934" s="46" t="s">
        <v>23</v>
      </c>
      <c r="C934" s="47">
        <v>3211212</v>
      </c>
      <c r="D934" s="48">
        <v>1</v>
      </c>
      <c r="E934" s="49" t="s">
        <v>24</v>
      </c>
      <c r="F934" s="50">
        <v>83694529.319999993</v>
      </c>
      <c r="G934" s="50">
        <v>150253904.574</v>
      </c>
      <c r="H934" s="50">
        <v>289698611.01999998</v>
      </c>
      <c r="I934" s="50">
        <v>289861371.99000001</v>
      </c>
      <c r="J934" s="50">
        <f t="shared" ref="J934:J940" si="104">H934-I934</f>
        <v>-162760.97000002861</v>
      </c>
      <c r="K934" s="51">
        <f t="shared" si="100"/>
        <v>1.0005618286170823</v>
      </c>
    </row>
    <row r="935" spans="1:11" s="52" customFormat="1" ht="27.75" customHeight="1" x14ac:dyDescent="0.3">
      <c r="A935" s="46" t="s">
        <v>23</v>
      </c>
      <c r="B935" s="46" t="s">
        <v>23</v>
      </c>
      <c r="C935" s="47">
        <v>3211212</v>
      </c>
      <c r="D935" s="48">
        <v>2</v>
      </c>
      <c r="E935" s="49" t="s">
        <v>25</v>
      </c>
      <c r="F935" s="50">
        <v>13769127.52</v>
      </c>
      <c r="G935" s="50">
        <v>12103171.68</v>
      </c>
      <c r="H935" s="50">
        <v>28162432</v>
      </c>
      <c r="I935" s="50">
        <v>23928912.919999998</v>
      </c>
      <c r="J935" s="50">
        <f t="shared" si="104"/>
        <v>4233519.0800000019</v>
      </c>
      <c r="K935" s="51">
        <f t="shared" si="100"/>
        <v>0.84967494710684066</v>
      </c>
    </row>
    <row r="936" spans="1:11" s="52" customFormat="1" ht="27.75" customHeight="1" x14ac:dyDescent="0.3">
      <c r="A936" s="46" t="s">
        <v>23</v>
      </c>
      <c r="B936" s="46" t="s">
        <v>23</v>
      </c>
      <c r="C936" s="47">
        <v>3211212</v>
      </c>
      <c r="D936" s="48">
        <v>3</v>
      </c>
      <c r="E936" s="49" t="s">
        <v>26</v>
      </c>
      <c r="F936" s="50">
        <v>15407695.789999999</v>
      </c>
      <c r="G936" s="50">
        <v>18538311.805</v>
      </c>
      <c r="H936" s="50">
        <v>74134953.359999999</v>
      </c>
      <c r="I936" s="50">
        <v>78089882.75</v>
      </c>
      <c r="J936" s="50">
        <f t="shared" si="104"/>
        <v>-3954929.3900000006</v>
      </c>
      <c r="K936" s="51">
        <f t="shared" si="100"/>
        <v>1.053347701870059</v>
      </c>
    </row>
    <row r="937" spans="1:11" s="52" customFormat="1" ht="27.75" customHeight="1" x14ac:dyDescent="0.3">
      <c r="A937" s="46" t="s">
        <v>23</v>
      </c>
      <c r="B937" s="46" t="s">
        <v>23</v>
      </c>
      <c r="C937" s="47">
        <v>3211212</v>
      </c>
      <c r="D937" s="48">
        <v>4</v>
      </c>
      <c r="E937" s="49" t="s">
        <v>27</v>
      </c>
      <c r="F937" s="50">
        <v>15781393.719999999</v>
      </c>
      <c r="G937" s="50">
        <v>13082019</v>
      </c>
      <c r="H937" s="50">
        <v>26030477.328499999</v>
      </c>
      <c r="I937" s="50">
        <v>26027380.379999999</v>
      </c>
      <c r="J937" s="50">
        <f t="shared" si="104"/>
        <v>3096.9484999999404</v>
      </c>
      <c r="K937" s="51">
        <f t="shared" si="100"/>
        <v>0.99988102605799667</v>
      </c>
    </row>
    <row r="938" spans="1:11" s="52" customFormat="1" ht="27.75" customHeight="1" x14ac:dyDescent="0.3">
      <c r="A938" s="46" t="s">
        <v>23</v>
      </c>
      <c r="B938" s="46" t="s">
        <v>23</v>
      </c>
      <c r="C938" s="47">
        <v>3211212</v>
      </c>
      <c r="D938" s="48">
        <v>5</v>
      </c>
      <c r="E938" s="49" t="s">
        <v>28</v>
      </c>
      <c r="F938" s="50">
        <v>0</v>
      </c>
      <c r="G938" s="50">
        <v>0</v>
      </c>
      <c r="H938" s="50">
        <v>0</v>
      </c>
      <c r="I938" s="50">
        <v>0</v>
      </c>
      <c r="J938" s="50">
        <f t="shared" si="104"/>
        <v>0</v>
      </c>
      <c r="K938" s="51">
        <f t="shared" si="100"/>
        <v>0</v>
      </c>
    </row>
    <row r="939" spans="1:11" s="52" customFormat="1" ht="27.75" customHeight="1" x14ac:dyDescent="0.3">
      <c r="A939" s="46" t="s">
        <v>23</v>
      </c>
      <c r="B939" s="46" t="s">
        <v>23</v>
      </c>
      <c r="C939" s="47">
        <v>3211212</v>
      </c>
      <c r="D939" s="48">
        <v>7</v>
      </c>
      <c r="E939" s="49" t="s">
        <v>29</v>
      </c>
      <c r="F939" s="50">
        <v>664896.28</v>
      </c>
      <c r="G939" s="50">
        <v>0</v>
      </c>
      <c r="H939" s="50">
        <v>0</v>
      </c>
      <c r="I939" s="50">
        <v>0</v>
      </c>
      <c r="J939" s="50">
        <f t="shared" si="104"/>
        <v>0</v>
      </c>
      <c r="K939" s="51">
        <f t="shared" si="100"/>
        <v>0</v>
      </c>
    </row>
    <row r="940" spans="1:11" s="52" customFormat="1" ht="27.75" customHeight="1" x14ac:dyDescent="0.3">
      <c r="A940" s="46" t="s">
        <v>23</v>
      </c>
      <c r="B940" s="46" t="s">
        <v>23</v>
      </c>
      <c r="C940" s="47">
        <v>3211212</v>
      </c>
      <c r="D940" s="48">
        <v>9</v>
      </c>
      <c r="E940" s="49" t="s">
        <v>30</v>
      </c>
      <c r="F940" s="50">
        <v>7900931.7800000012</v>
      </c>
      <c r="G940" s="50">
        <v>8967500</v>
      </c>
      <c r="H940" s="50">
        <v>3298201</v>
      </c>
      <c r="I940" s="50">
        <v>3889163.63</v>
      </c>
      <c r="J940" s="50">
        <f t="shared" si="104"/>
        <v>-590962.62999999989</v>
      </c>
      <c r="K940" s="51">
        <f t="shared" si="100"/>
        <v>1.1791772636052198</v>
      </c>
    </row>
    <row r="941" spans="1:11" s="15" customFormat="1" ht="27.75" customHeight="1" x14ac:dyDescent="0.3">
      <c r="A941" s="41" t="s">
        <v>21</v>
      </c>
      <c r="B941" s="41" t="s">
        <v>21</v>
      </c>
      <c r="C941" s="41" t="s">
        <v>21</v>
      </c>
      <c r="D941" s="42">
        <v>3211213</v>
      </c>
      <c r="E941" s="53" t="s">
        <v>163</v>
      </c>
      <c r="F941" s="54">
        <v>70002960.449000001</v>
      </c>
      <c r="G941" s="54">
        <v>107649535.47000001</v>
      </c>
      <c r="H941" s="54">
        <f>SUMIF($B$942:$B$948,"article",H942:H948)</f>
        <v>262363469.48900002</v>
      </c>
      <c r="I941" s="54">
        <f>SUMIF($B$942:$B$948,"article",I942:I948)</f>
        <v>225834663.03</v>
      </c>
      <c r="J941" s="54">
        <f>SUMIF($B$942:$B$948,"article",J942:J948)</f>
        <v>36528806.459000006</v>
      </c>
      <c r="K941" s="55">
        <f t="shared" si="100"/>
        <v>0.86077022639567002</v>
      </c>
    </row>
    <row r="942" spans="1:11" s="52" customFormat="1" ht="27.75" customHeight="1" x14ac:dyDescent="0.3">
      <c r="A942" s="46" t="s">
        <v>23</v>
      </c>
      <c r="B942" s="46" t="s">
        <v>23</v>
      </c>
      <c r="C942" s="47">
        <v>3211213</v>
      </c>
      <c r="D942" s="48">
        <v>1</v>
      </c>
      <c r="E942" s="49" t="s">
        <v>24</v>
      </c>
      <c r="F942" s="50">
        <v>59040903.759999998</v>
      </c>
      <c r="G942" s="50">
        <v>89419160.330000013</v>
      </c>
      <c r="H942" s="50">
        <v>186840204.34</v>
      </c>
      <c r="I942" s="50">
        <v>176338171.16</v>
      </c>
      <c r="J942" s="50">
        <f t="shared" ref="J942:J948" si="105">H942-I942</f>
        <v>10502033.180000007</v>
      </c>
      <c r="K942" s="51">
        <f t="shared" si="100"/>
        <v>0.94379136322882051</v>
      </c>
    </row>
    <row r="943" spans="1:11" s="52" customFormat="1" ht="27.75" customHeight="1" x14ac:dyDescent="0.3">
      <c r="A943" s="46" t="s">
        <v>23</v>
      </c>
      <c r="B943" s="46" t="s">
        <v>23</v>
      </c>
      <c r="C943" s="47">
        <v>3211213</v>
      </c>
      <c r="D943" s="48">
        <v>2</v>
      </c>
      <c r="E943" s="49" t="s">
        <v>25</v>
      </c>
      <c r="F943" s="50">
        <v>752045.60999999975</v>
      </c>
      <c r="G943" s="50">
        <v>1620000.15</v>
      </c>
      <c r="H943" s="50">
        <v>4763865.8719999995</v>
      </c>
      <c r="I943" s="50">
        <v>1176367.8700000001</v>
      </c>
      <c r="J943" s="50">
        <f t="shared" si="105"/>
        <v>3587498.0019999994</v>
      </c>
      <c r="K943" s="51">
        <f t="shared" si="100"/>
        <v>0.24693555645934445</v>
      </c>
    </row>
    <row r="944" spans="1:11" s="52" customFormat="1" ht="27.75" customHeight="1" x14ac:dyDescent="0.3">
      <c r="A944" s="46" t="s">
        <v>23</v>
      </c>
      <c r="B944" s="46" t="s">
        <v>23</v>
      </c>
      <c r="C944" s="47">
        <v>3211213</v>
      </c>
      <c r="D944" s="48">
        <v>3</v>
      </c>
      <c r="E944" s="49" t="s">
        <v>26</v>
      </c>
      <c r="F944" s="50">
        <v>5008919.3389999997</v>
      </c>
      <c r="G944" s="50">
        <v>10590275</v>
      </c>
      <c r="H944" s="50">
        <v>61578712.772</v>
      </c>
      <c r="I944" s="50">
        <v>45505900</v>
      </c>
      <c r="J944" s="50">
        <f t="shared" si="105"/>
        <v>16072812.772</v>
      </c>
      <c r="K944" s="51">
        <f t="shared" si="100"/>
        <v>0.73898751616470382</v>
      </c>
    </row>
    <row r="945" spans="1:11" s="52" customFormat="1" ht="27.75" customHeight="1" x14ac:dyDescent="0.3">
      <c r="A945" s="46" t="s">
        <v>23</v>
      </c>
      <c r="B945" s="46" t="s">
        <v>23</v>
      </c>
      <c r="C945" s="47">
        <v>3211213</v>
      </c>
      <c r="D945" s="48">
        <v>4</v>
      </c>
      <c r="E945" s="49" t="s">
        <v>27</v>
      </c>
      <c r="F945" s="50">
        <v>4976734.74</v>
      </c>
      <c r="G945" s="50">
        <v>1069499.99</v>
      </c>
      <c r="H945" s="50">
        <v>8516441.6999999993</v>
      </c>
      <c r="I945" s="50">
        <v>2304224</v>
      </c>
      <c r="J945" s="50">
        <f t="shared" si="105"/>
        <v>6212217.6999999993</v>
      </c>
      <c r="K945" s="51">
        <f t="shared" si="100"/>
        <v>0.27056182395988221</v>
      </c>
    </row>
    <row r="946" spans="1:11" s="52" customFormat="1" ht="27.75" customHeight="1" x14ac:dyDescent="0.3">
      <c r="A946" s="46" t="s">
        <v>23</v>
      </c>
      <c r="B946" s="46" t="s">
        <v>23</v>
      </c>
      <c r="C946" s="47">
        <v>3211213</v>
      </c>
      <c r="D946" s="48">
        <v>5</v>
      </c>
      <c r="E946" s="49" t="s">
        <v>28</v>
      </c>
      <c r="F946" s="50">
        <v>0</v>
      </c>
      <c r="G946" s="50">
        <v>0</v>
      </c>
      <c r="H946" s="50">
        <v>0</v>
      </c>
      <c r="I946" s="50">
        <v>0</v>
      </c>
      <c r="J946" s="50">
        <f t="shared" si="105"/>
        <v>0</v>
      </c>
      <c r="K946" s="51">
        <f t="shared" si="100"/>
        <v>0</v>
      </c>
    </row>
    <row r="947" spans="1:11" s="52" customFormat="1" ht="27.75" customHeight="1" x14ac:dyDescent="0.3">
      <c r="A947" s="46" t="s">
        <v>23</v>
      </c>
      <c r="B947" s="46" t="s">
        <v>23</v>
      </c>
      <c r="C947" s="47">
        <v>3211213</v>
      </c>
      <c r="D947" s="48">
        <v>7</v>
      </c>
      <c r="E947" s="49" t="s">
        <v>29</v>
      </c>
      <c r="F947" s="50">
        <v>0</v>
      </c>
      <c r="G947" s="50">
        <v>0</v>
      </c>
      <c r="H947" s="50">
        <v>0</v>
      </c>
      <c r="I947" s="50">
        <v>0</v>
      </c>
      <c r="J947" s="50">
        <f t="shared" si="105"/>
        <v>0</v>
      </c>
      <c r="K947" s="51">
        <f t="shared" si="100"/>
        <v>0</v>
      </c>
    </row>
    <row r="948" spans="1:11" s="52" customFormat="1" ht="27.75" customHeight="1" x14ac:dyDescent="0.3">
      <c r="A948" s="46" t="s">
        <v>23</v>
      </c>
      <c r="B948" s="46" t="s">
        <v>23</v>
      </c>
      <c r="C948" s="47">
        <v>3211213</v>
      </c>
      <c r="D948" s="48">
        <v>9</v>
      </c>
      <c r="E948" s="49" t="s">
        <v>30</v>
      </c>
      <c r="F948" s="50">
        <v>224357</v>
      </c>
      <c r="G948" s="50">
        <v>4950600</v>
      </c>
      <c r="H948" s="50">
        <v>664244.80499999993</v>
      </c>
      <c r="I948" s="50">
        <v>510000</v>
      </c>
      <c r="J948" s="50">
        <f t="shared" si="105"/>
        <v>154244.80499999993</v>
      </c>
      <c r="K948" s="51">
        <f t="shared" si="100"/>
        <v>0.76778921891605922</v>
      </c>
    </row>
    <row r="949" spans="1:11" s="15" customFormat="1" ht="27.75" customHeight="1" x14ac:dyDescent="0.3">
      <c r="A949" s="41" t="s">
        <v>21</v>
      </c>
      <c r="B949" s="41" t="s">
        <v>21</v>
      </c>
      <c r="C949" s="41" t="s">
        <v>21</v>
      </c>
      <c r="D949" s="42">
        <v>3211214</v>
      </c>
      <c r="E949" s="53" t="s">
        <v>164</v>
      </c>
      <c r="F949" s="54">
        <v>686369380.92600012</v>
      </c>
      <c r="G949" s="54">
        <v>917870073.79000008</v>
      </c>
      <c r="H949" s="54">
        <f>SUMIF($B$950:$B$956,"article",H950:H956)</f>
        <v>1613412196.2699997</v>
      </c>
      <c r="I949" s="54">
        <f>SUMIF($B$950:$B$956,"article",I950:I956)</f>
        <v>1550698944.76</v>
      </c>
      <c r="J949" s="54">
        <f>SUMIF($B$950:$B$956,"article",J950:J956)</f>
        <v>62713251.509999812</v>
      </c>
      <c r="K949" s="55">
        <f t="shared" si="100"/>
        <v>0.96113004993083317</v>
      </c>
    </row>
    <row r="950" spans="1:11" s="52" customFormat="1" ht="27.75" customHeight="1" x14ac:dyDescent="0.3">
      <c r="A950" s="46" t="s">
        <v>23</v>
      </c>
      <c r="B950" s="46" t="s">
        <v>23</v>
      </c>
      <c r="C950" s="47">
        <v>3211214</v>
      </c>
      <c r="D950" s="48">
        <v>1</v>
      </c>
      <c r="E950" s="49" t="s">
        <v>24</v>
      </c>
      <c r="F950" s="50">
        <v>585855429.04999995</v>
      </c>
      <c r="G950" s="50">
        <v>827537327.13</v>
      </c>
      <c r="H950" s="50">
        <v>1365194930.0099998</v>
      </c>
      <c r="I950" s="50">
        <v>1319637385.04</v>
      </c>
      <c r="J950" s="50">
        <f t="shared" ref="J950:J956" si="106">H950-I950</f>
        <v>45557544.96999979</v>
      </c>
      <c r="K950" s="51">
        <f t="shared" si="100"/>
        <v>0.9666292747148818</v>
      </c>
    </row>
    <row r="951" spans="1:11" s="52" customFormat="1" ht="27.75" customHeight="1" x14ac:dyDescent="0.3">
      <c r="A951" s="46" t="s">
        <v>23</v>
      </c>
      <c r="B951" s="46" t="s">
        <v>23</v>
      </c>
      <c r="C951" s="47">
        <v>3211214</v>
      </c>
      <c r="D951" s="48">
        <v>2</v>
      </c>
      <c r="E951" s="49" t="s">
        <v>25</v>
      </c>
      <c r="F951" s="50">
        <v>26074491.940000005</v>
      </c>
      <c r="G951" s="50">
        <v>19496830.460000001</v>
      </c>
      <c r="H951" s="50">
        <v>39693290.010000005</v>
      </c>
      <c r="I951" s="50">
        <v>43144075.459999993</v>
      </c>
      <c r="J951" s="50">
        <f t="shared" si="106"/>
        <v>-3450785.4499999881</v>
      </c>
      <c r="K951" s="51">
        <f t="shared" si="100"/>
        <v>1.0869362415947539</v>
      </c>
    </row>
    <row r="952" spans="1:11" s="52" customFormat="1" ht="27.75" customHeight="1" x14ac:dyDescent="0.3">
      <c r="A952" s="46" t="s">
        <v>23</v>
      </c>
      <c r="B952" s="46" t="s">
        <v>23</v>
      </c>
      <c r="C952" s="47">
        <v>3211214</v>
      </c>
      <c r="D952" s="48">
        <v>3</v>
      </c>
      <c r="E952" s="49" t="s">
        <v>26</v>
      </c>
      <c r="F952" s="50">
        <v>37639496.479999997</v>
      </c>
      <c r="G952" s="50">
        <v>47457491.200000003</v>
      </c>
      <c r="H952" s="50">
        <v>132658783.896</v>
      </c>
      <c r="I952" s="50">
        <v>155162186.19999999</v>
      </c>
      <c r="J952" s="50">
        <f t="shared" si="106"/>
        <v>-22503402.30399999</v>
      </c>
      <c r="K952" s="51">
        <f t="shared" si="100"/>
        <v>1.169633714731185</v>
      </c>
    </row>
    <row r="953" spans="1:11" s="52" customFormat="1" ht="27.75" customHeight="1" x14ac:dyDescent="0.3">
      <c r="A953" s="46" t="s">
        <v>23</v>
      </c>
      <c r="B953" s="46" t="s">
        <v>23</v>
      </c>
      <c r="C953" s="47">
        <v>3211214</v>
      </c>
      <c r="D953" s="48">
        <v>4</v>
      </c>
      <c r="E953" s="49" t="s">
        <v>27</v>
      </c>
      <c r="F953" s="50">
        <v>17999971.791999999</v>
      </c>
      <c r="G953" s="50">
        <v>5364425</v>
      </c>
      <c r="H953" s="50">
        <v>67455697.406499997</v>
      </c>
      <c r="I953" s="50">
        <v>25105090.800000001</v>
      </c>
      <c r="J953" s="50">
        <f t="shared" si="106"/>
        <v>42350606.6065</v>
      </c>
      <c r="K953" s="51">
        <f t="shared" si="100"/>
        <v>0.37217154021419824</v>
      </c>
    </row>
    <row r="954" spans="1:11" s="52" customFormat="1" ht="27.75" customHeight="1" x14ac:dyDescent="0.3">
      <c r="A954" s="46" t="s">
        <v>23</v>
      </c>
      <c r="B954" s="46" t="s">
        <v>23</v>
      </c>
      <c r="C954" s="47">
        <v>3211214</v>
      </c>
      <c r="D954" s="48">
        <v>5</v>
      </c>
      <c r="E954" s="49" t="s">
        <v>28</v>
      </c>
      <c r="F954" s="50">
        <v>0</v>
      </c>
      <c r="G954" s="50">
        <v>0</v>
      </c>
      <c r="H954" s="50">
        <v>0</v>
      </c>
      <c r="I954" s="50">
        <v>0</v>
      </c>
      <c r="J954" s="50">
        <f t="shared" si="106"/>
        <v>0</v>
      </c>
      <c r="K954" s="51">
        <f t="shared" si="100"/>
        <v>0</v>
      </c>
    </row>
    <row r="955" spans="1:11" s="52" customFormat="1" ht="27.75" customHeight="1" x14ac:dyDescent="0.3">
      <c r="A955" s="46" t="s">
        <v>23</v>
      </c>
      <c r="B955" s="46" t="s">
        <v>23</v>
      </c>
      <c r="C955" s="47">
        <v>3211214</v>
      </c>
      <c r="D955" s="48">
        <v>7</v>
      </c>
      <c r="E955" s="49" t="s">
        <v>29</v>
      </c>
      <c r="F955" s="50">
        <v>0</v>
      </c>
      <c r="G955" s="50">
        <v>0</v>
      </c>
      <c r="H955" s="50">
        <v>0</v>
      </c>
      <c r="I955" s="50">
        <v>0</v>
      </c>
      <c r="J955" s="50">
        <f t="shared" si="106"/>
        <v>0</v>
      </c>
      <c r="K955" s="51">
        <f t="shared" si="100"/>
        <v>0</v>
      </c>
    </row>
    <row r="956" spans="1:11" s="52" customFormat="1" ht="27.75" customHeight="1" x14ac:dyDescent="0.3">
      <c r="A956" s="46" t="s">
        <v>23</v>
      </c>
      <c r="B956" s="46" t="s">
        <v>23</v>
      </c>
      <c r="C956" s="47">
        <v>3211214</v>
      </c>
      <c r="D956" s="48">
        <v>9</v>
      </c>
      <c r="E956" s="49" t="s">
        <v>30</v>
      </c>
      <c r="F956" s="50">
        <v>18799991.664000005</v>
      </c>
      <c r="G956" s="50">
        <v>18014000</v>
      </c>
      <c r="H956" s="50">
        <v>8409494.9474999998</v>
      </c>
      <c r="I956" s="50">
        <v>7650207.2599999998</v>
      </c>
      <c r="J956" s="50">
        <f t="shared" si="106"/>
        <v>759287.6875</v>
      </c>
      <c r="K956" s="51">
        <f t="shared" si="100"/>
        <v>0.90971066725883187</v>
      </c>
    </row>
    <row r="957" spans="1:11" s="15" customFormat="1" ht="27.75" customHeight="1" x14ac:dyDescent="0.3">
      <c r="A957" s="83" t="s">
        <v>12</v>
      </c>
      <c r="B957" s="83" t="s">
        <v>12</v>
      </c>
      <c r="C957" s="83" t="s">
        <v>12</v>
      </c>
      <c r="D957" s="21">
        <v>4</v>
      </c>
      <c r="E957" s="84" t="s">
        <v>165</v>
      </c>
      <c r="F957" s="85">
        <v>2492636481.0379996</v>
      </c>
      <c r="G957" s="85">
        <v>2636209644.4235005</v>
      </c>
      <c r="H957" s="85">
        <f>SUMIF($B$958:$B$999,"MIN",H958:H999)</f>
        <v>4090617601.3598747</v>
      </c>
      <c r="I957" s="85">
        <f>SUMIF($B$958:$B$999,"MIN",I958:I999)</f>
        <v>3660168478.1499996</v>
      </c>
      <c r="J957" s="85">
        <f>SUMIF($B$958:$B$999,"MIN",J958:J999)</f>
        <v>430449123.20987475</v>
      </c>
      <c r="K957" s="86">
        <f t="shared" si="100"/>
        <v>0.89477160537646494</v>
      </c>
    </row>
    <row r="958" spans="1:11" s="15" customFormat="1" ht="27.75" customHeight="1" x14ac:dyDescent="0.3">
      <c r="A958" s="30" t="s">
        <v>16</v>
      </c>
      <c r="B958" s="30" t="s">
        <v>16</v>
      </c>
      <c r="C958" s="30" t="s">
        <v>16</v>
      </c>
      <c r="D958" s="58">
        <v>4111</v>
      </c>
      <c r="E958" s="59" t="s">
        <v>166</v>
      </c>
      <c r="F958" s="60">
        <v>693364543.55999982</v>
      </c>
      <c r="G958" s="60">
        <v>736321797.32999992</v>
      </c>
      <c r="H958" s="60">
        <f>SUMIF($B$959:$B$967,"chap",H959:H967)</f>
        <v>1207303820.9698749</v>
      </c>
      <c r="I958" s="60">
        <f>SUMIF($B$959:$B$967,"chap",I959:I967)</f>
        <v>1166512631.78</v>
      </c>
      <c r="J958" s="60">
        <f>SUMIF($B$959:$B$967,"chap",J959:J967)</f>
        <v>40791189.189875081</v>
      </c>
      <c r="K958" s="61">
        <f t="shared" si="100"/>
        <v>0.9662129875832699</v>
      </c>
    </row>
    <row r="959" spans="1:11" s="40" customFormat="1" ht="27.75" customHeight="1" x14ac:dyDescent="0.3">
      <c r="A959" s="35" t="s">
        <v>19</v>
      </c>
      <c r="B959" s="35" t="s">
        <v>19</v>
      </c>
      <c r="C959" s="35" t="s">
        <v>19</v>
      </c>
      <c r="D959" s="36">
        <v>41111</v>
      </c>
      <c r="E959" s="37" t="s">
        <v>20</v>
      </c>
      <c r="F959" s="38">
        <v>693364543.55999982</v>
      </c>
      <c r="G959" s="38">
        <v>736321797.32999992</v>
      </c>
      <c r="H959" s="38">
        <f>SUMIF($B$960:$B$967,"section",H960:H967)</f>
        <v>1207303820.9698749</v>
      </c>
      <c r="I959" s="38">
        <f>SUMIF($B$960:$B$967,"section",I960:I967)</f>
        <v>1166512631.78</v>
      </c>
      <c r="J959" s="38">
        <f>SUMIF($B$960:$B$967,"section",J960:J967)</f>
        <v>40791189.189875081</v>
      </c>
      <c r="K959" s="39">
        <f t="shared" si="100"/>
        <v>0.9662129875832699</v>
      </c>
    </row>
    <row r="960" spans="1:11" s="15" customFormat="1" ht="27.75" customHeight="1" x14ac:dyDescent="0.3">
      <c r="A960" s="41" t="s">
        <v>21</v>
      </c>
      <c r="B960" s="41" t="s">
        <v>21</v>
      </c>
      <c r="C960" s="41" t="s">
        <v>21</v>
      </c>
      <c r="D960" s="42">
        <v>4111111</v>
      </c>
      <c r="E960" s="53" t="s">
        <v>167</v>
      </c>
      <c r="F960" s="54">
        <v>693364543.55999982</v>
      </c>
      <c r="G960" s="54">
        <v>736321797.32999992</v>
      </c>
      <c r="H960" s="54">
        <f>SUMIF($B$961:$B$967,"article",H961:H967)</f>
        <v>1207303820.9698749</v>
      </c>
      <c r="I960" s="54">
        <f>SUMIF($B$961:$B$967,"article",I961:I967)</f>
        <v>1166512631.78</v>
      </c>
      <c r="J960" s="54">
        <f>SUMIF($B$961:$B$967,"article",J961:J967)</f>
        <v>40791189.189875081</v>
      </c>
      <c r="K960" s="55">
        <f t="shared" si="100"/>
        <v>0.9662129875832699</v>
      </c>
    </row>
    <row r="961" spans="1:11" s="52" customFormat="1" ht="27.75" customHeight="1" x14ac:dyDescent="0.3">
      <c r="A961" s="46" t="s">
        <v>23</v>
      </c>
      <c r="B961" s="46" t="s">
        <v>23</v>
      </c>
      <c r="C961" s="47">
        <v>4111111</v>
      </c>
      <c r="D961" s="48">
        <v>1</v>
      </c>
      <c r="E961" s="49" t="s">
        <v>24</v>
      </c>
      <c r="F961" s="50">
        <v>426550836.15999979</v>
      </c>
      <c r="G961" s="50">
        <v>438371819.96999997</v>
      </c>
      <c r="H961" s="50">
        <v>638911946</v>
      </c>
      <c r="I961" s="50">
        <v>631339320.56999993</v>
      </c>
      <c r="J961" s="50">
        <f t="shared" ref="J961:J967" si="107">H961-I961</f>
        <v>7572625.4300000668</v>
      </c>
      <c r="K961" s="51">
        <f t="shared" si="100"/>
        <v>0.98814762272421175</v>
      </c>
    </row>
    <row r="962" spans="1:11" s="52" customFormat="1" ht="27.75" customHeight="1" x14ac:dyDescent="0.3">
      <c r="A962" s="46" t="s">
        <v>23</v>
      </c>
      <c r="B962" s="46" t="s">
        <v>23</v>
      </c>
      <c r="C962" s="47">
        <v>4111111</v>
      </c>
      <c r="D962" s="48">
        <v>2</v>
      </c>
      <c r="E962" s="49" t="s">
        <v>25</v>
      </c>
      <c r="F962" s="50">
        <v>32257963.439999998</v>
      </c>
      <c r="G962" s="50">
        <v>48543802.185000002</v>
      </c>
      <c r="H962" s="50">
        <v>89134018.681000009</v>
      </c>
      <c r="I962" s="50">
        <v>88359018.890000001</v>
      </c>
      <c r="J962" s="50">
        <f t="shared" si="107"/>
        <v>774999.79100000858</v>
      </c>
      <c r="K962" s="51">
        <f t="shared" si="100"/>
        <v>0.99130523000680981</v>
      </c>
    </row>
    <row r="963" spans="1:11" s="52" customFormat="1" ht="27.75" customHeight="1" x14ac:dyDescent="0.3">
      <c r="A963" s="46" t="s">
        <v>23</v>
      </c>
      <c r="B963" s="46" t="s">
        <v>23</v>
      </c>
      <c r="C963" s="47">
        <v>4111111</v>
      </c>
      <c r="D963" s="48">
        <v>3</v>
      </c>
      <c r="E963" s="49" t="s">
        <v>26</v>
      </c>
      <c r="F963" s="50">
        <v>26211599.719999999</v>
      </c>
      <c r="G963" s="50">
        <v>25068106.175000001</v>
      </c>
      <c r="H963" s="50">
        <v>130598169.408875</v>
      </c>
      <c r="I963" s="50">
        <v>128888691.46000001</v>
      </c>
      <c r="J963" s="50">
        <f t="shared" si="107"/>
        <v>1709477.9488749951</v>
      </c>
      <c r="K963" s="51">
        <f t="shared" si="100"/>
        <v>0.98691039884699316</v>
      </c>
    </row>
    <row r="964" spans="1:11" s="52" customFormat="1" ht="27.75" customHeight="1" x14ac:dyDescent="0.3">
      <c r="A964" s="46" t="s">
        <v>23</v>
      </c>
      <c r="B964" s="46" t="s">
        <v>23</v>
      </c>
      <c r="C964" s="47">
        <v>4111111</v>
      </c>
      <c r="D964" s="48">
        <v>4</v>
      </c>
      <c r="E964" s="49" t="s">
        <v>27</v>
      </c>
      <c r="F964" s="50">
        <v>12205237.199999999</v>
      </c>
      <c r="G964" s="50">
        <v>10238444</v>
      </c>
      <c r="H964" s="50">
        <v>76125392.010000005</v>
      </c>
      <c r="I964" s="50">
        <v>64225184.109999999</v>
      </c>
      <c r="J964" s="50">
        <f t="shared" si="107"/>
        <v>11900207.900000006</v>
      </c>
      <c r="K964" s="51">
        <f t="shared" ref="K964:K999" si="108">IF(G964&lt;&gt;0,I964/H964,0)</f>
        <v>0.8436762348831417</v>
      </c>
    </row>
    <row r="965" spans="1:11" s="52" customFormat="1" ht="27.75" customHeight="1" x14ac:dyDescent="0.3">
      <c r="A965" s="46" t="s">
        <v>23</v>
      </c>
      <c r="B965" s="46" t="s">
        <v>23</v>
      </c>
      <c r="C965" s="47">
        <v>4111111</v>
      </c>
      <c r="D965" s="48">
        <v>5</v>
      </c>
      <c r="E965" s="49" t="s">
        <v>28</v>
      </c>
      <c r="F965" s="50">
        <v>0</v>
      </c>
      <c r="G965" s="50">
        <v>0</v>
      </c>
      <c r="H965" s="50">
        <v>0</v>
      </c>
      <c r="I965" s="50">
        <v>0</v>
      </c>
      <c r="J965" s="50">
        <f t="shared" si="107"/>
        <v>0</v>
      </c>
      <c r="K965" s="51">
        <f t="shared" si="108"/>
        <v>0</v>
      </c>
    </row>
    <row r="966" spans="1:11" s="52" customFormat="1" ht="27.75" customHeight="1" x14ac:dyDescent="0.3">
      <c r="A966" s="46" t="s">
        <v>23</v>
      </c>
      <c r="B966" s="46" t="s">
        <v>23</v>
      </c>
      <c r="C966" s="47">
        <v>4111111</v>
      </c>
      <c r="D966" s="48">
        <v>7</v>
      </c>
      <c r="E966" s="49" t="s">
        <v>29</v>
      </c>
      <c r="F966" s="50">
        <v>431157.12000000011</v>
      </c>
      <c r="G966" s="50">
        <v>0</v>
      </c>
      <c r="H966" s="50">
        <v>0</v>
      </c>
      <c r="I966" s="50">
        <v>0</v>
      </c>
      <c r="J966" s="50">
        <f t="shared" si="107"/>
        <v>0</v>
      </c>
      <c r="K966" s="51">
        <f t="shared" si="108"/>
        <v>0</v>
      </c>
    </row>
    <row r="967" spans="1:11" s="52" customFormat="1" ht="27.75" customHeight="1" x14ac:dyDescent="0.3">
      <c r="A967" s="46" t="s">
        <v>23</v>
      </c>
      <c r="B967" s="46" t="s">
        <v>23</v>
      </c>
      <c r="C967" s="47">
        <v>4111111</v>
      </c>
      <c r="D967" s="48">
        <v>9</v>
      </c>
      <c r="E967" s="49" t="s">
        <v>30</v>
      </c>
      <c r="F967" s="50">
        <v>195707749.92000002</v>
      </c>
      <c r="G967" s="50">
        <v>214099625</v>
      </c>
      <c r="H967" s="50">
        <v>272534294.87</v>
      </c>
      <c r="I967" s="50">
        <v>253700416.75</v>
      </c>
      <c r="J967" s="50">
        <f t="shared" si="107"/>
        <v>18833878.120000005</v>
      </c>
      <c r="K967" s="51">
        <f t="shared" si="108"/>
        <v>0.93089354817167558</v>
      </c>
    </row>
    <row r="968" spans="1:11" s="15" customFormat="1" ht="27.75" customHeight="1" x14ac:dyDescent="0.3">
      <c r="A968" s="30" t="s">
        <v>16</v>
      </c>
      <c r="B968" s="30" t="s">
        <v>16</v>
      </c>
      <c r="C968" s="30" t="s">
        <v>16</v>
      </c>
      <c r="D968" s="58">
        <v>4211</v>
      </c>
      <c r="E968" s="59" t="s">
        <v>168</v>
      </c>
      <c r="F968" s="60">
        <v>406240737.69999993</v>
      </c>
      <c r="G968" s="60">
        <v>498694968.6685003</v>
      </c>
      <c r="H968" s="60">
        <f>SUMIF($B$969:$B$977,"chap",H969:H977)</f>
        <v>768515121.52750003</v>
      </c>
      <c r="I968" s="60">
        <f>SUMIF($B$969:$B$977,"chap",I969:I977)</f>
        <v>383134640.5</v>
      </c>
      <c r="J968" s="60">
        <f>SUMIF($B$969:$B$977,"chap",J969:J977)</f>
        <v>385380481.02750009</v>
      </c>
      <c r="K968" s="61">
        <f t="shared" si="108"/>
        <v>0.49853884428257167</v>
      </c>
    </row>
    <row r="969" spans="1:11" s="40" customFormat="1" ht="27.75" customHeight="1" x14ac:dyDescent="0.3">
      <c r="A969" s="35" t="s">
        <v>19</v>
      </c>
      <c r="B969" s="35" t="s">
        <v>19</v>
      </c>
      <c r="C969" s="35" t="s">
        <v>19</v>
      </c>
      <c r="D969" s="36">
        <v>42111</v>
      </c>
      <c r="E969" s="37" t="s">
        <v>20</v>
      </c>
      <c r="F969" s="38">
        <v>406240737.69999993</v>
      </c>
      <c r="G969" s="38">
        <v>498694968.6685003</v>
      </c>
      <c r="H969" s="38">
        <f>SUMIF($B$970:$B$977,"section",H970:H977)</f>
        <v>768515121.52750003</v>
      </c>
      <c r="I969" s="38">
        <f>SUMIF($B$970:$B$977,"section",I970:I977)</f>
        <v>383134640.5</v>
      </c>
      <c r="J969" s="38">
        <f>SUMIF($B$970:$B$977,"section",J970:J977)</f>
        <v>385380481.02750009</v>
      </c>
      <c r="K969" s="39">
        <f t="shared" si="108"/>
        <v>0.49853884428257167</v>
      </c>
    </row>
    <row r="970" spans="1:11" s="15" customFormat="1" ht="27.75" customHeight="1" x14ac:dyDescent="0.3">
      <c r="A970" s="41" t="s">
        <v>21</v>
      </c>
      <c r="B970" s="41" t="s">
        <v>21</v>
      </c>
      <c r="C970" s="41" t="s">
        <v>21</v>
      </c>
      <c r="D970" s="42">
        <v>4211111</v>
      </c>
      <c r="E970" s="53" t="s">
        <v>168</v>
      </c>
      <c r="F970" s="54">
        <v>406240737.69999993</v>
      </c>
      <c r="G970" s="54">
        <v>498694968.6685003</v>
      </c>
      <c r="H970" s="54">
        <f>SUMIF($B$971:$B$977,"article",H971:H977)</f>
        <v>768515121.52750003</v>
      </c>
      <c r="I970" s="54">
        <f>SUMIF($B$971:$B$977,"article",I971:I977)</f>
        <v>383134640.5</v>
      </c>
      <c r="J970" s="54">
        <f>SUMIF($B$971:$B$977,"article",J971:J977)</f>
        <v>385380481.02750009</v>
      </c>
      <c r="K970" s="55">
        <f t="shared" si="108"/>
        <v>0.49853884428257167</v>
      </c>
    </row>
    <row r="971" spans="1:11" s="52" customFormat="1" ht="27.75" customHeight="1" x14ac:dyDescent="0.3">
      <c r="A971" s="46" t="s">
        <v>23</v>
      </c>
      <c r="B971" s="46" t="s">
        <v>23</v>
      </c>
      <c r="C971" s="47">
        <v>4211111</v>
      </c>
      <c r="D971" s="48">
        <v>1</v>
      </c>
      <c r="E971" s="49" t="s">
        <v>24</v>
      </c>
      <c r="F971" s="50">
        <v>307128594.99999994</v>
      </c>
      <c r="G971" s="50">
        <v>437249609.02350032</v>
      </c>
      <c r="H971" s="50">
        <v>665883691.88000011</v>
      </c>
      <c r="I971" s="50">
        <v>322724505.54000002</v>
      </c>
      <c r="J971" s="50">
        <f t="shared" ref="J971:J977" si="109">H971-I971</f>
        <v>343159186.34000009</v>
      </c>
      <c r="K971" s="51">
        <f t="shared" si="108"/>
        <v>0.48465596841521491</v>
      </c>
    </row>
    <row r="972" spans="1:11" s="52" customFormat="1" ht="27.75" customHeight="1" x14ac:dyDescent="0.3">
      <c r="A972" s="46" t="s">
        <v>23</v>
      </c>
      <c r="B972" s="46" t="s">
        <v>23</v>
      </c>
      <c r="C972" s="47">
        <v>4211111</v>
      </c>
      <c r="D972" s="48">
        <v>2</v>
      </c>
      <c r="E972" s="49" t="s">
        <v>25</v>
      </c>
      <c r="F972" s="50">
        <v>15377952.999999996</v>
      </c>
      <c r="G972" s="50">
        <v>17162519.645</v>
      </c>
      <c r="H972" s="50">
        <v>41588324.635499999</v>
      </c>
      <c r="I972" s="50">
        <v>27219716.279999997</v>
      </c>
      <c r="J972" s="50">
        <f t="shared" si="109"/>
        <v>14368608.355500001</v>
      </c>
      <c r="K972" s="51">
        <f t="shared" si="108"/>
        <v>0.65450379447998042</v>
      </c>
    </row>
    <row r="973" spans="1:11" s="52" customFormat="1" ht="27.75" customHeight="1" x14ac:dyDescent="0.3">
      <c r="A973" s="46" t="s">
        <v>23</v>
      </c>
      <c r="B973" s="46" t="s">
        <v>23</v>
      </c>
      <c r="C973" s="47">
        <v>4211111</v>
      </c>
      <c r="D973" s="48">
        <v>3</v>
      </c>
      <c r="E973" s="49" t="s">
        <v>26</v>
      </c>
      <c r="F973" s="50">
        <v>13834200</v>
      </c>
      <c r="G973" s="50">
        <v>21333288</v>
      </c>
      <c r="H973" s="50">
        <v>23018105.0055</v>
      </c>
      <c r="I973" s="50">
        <v>28142962.98</v>
      </c>
      <c r="J973" s="50">
        <f t="shared" si="109"/>
        <v>-5124857.9745000005</v>
      </c>
      <c r="K973" s="51">
        <f t="shared" si="108"/>
        <v>1.2226446518197505</v>
      </c>
    </row>
    <row r="974" spans="1:11" s="52" customFormat="1" ht="27.75" customHeight="1" x14ac:dyDescent="0.3">
      <c r="A974" s="46" t="s">
        <v>23</v>
      </c>
      <c r="B974" s="46" t="s">
        <v>23</v>
      </c>
      <c r="C974" s="47">
        <v>4211111</v>
      </c>
      <c r="D974" s="48">
        <v>4</v>
      </c>
      <c r="E974" s="49" t="s">
        <v>27</v>
      </c>
      <c r="F974" s="50">
        <v>9500001.7000000011</v>
      </c>
      <c r="G974" s="50">
        <v>2199552</v>
      </c>
      <c r="H974" s="50">
        <v>25025000.006500006</v>
      </c>
      <c r="I974" s="50">
        <v>5047455.7</v>
      </c>
      <c r="J974" s="50">
        <f t="shared" si="109"/>
        <v>19977544.306500006</v>
      </c>
      <c r="K974" s="51">
        <f t="shared" si="108"/>
        <v>0.20169653141614272</v>
      </c>
    </row>
    <row r="975" spans="1:11" s="52" customFormat="1" ht="27.75" customHeight="1" x14ac:dyDescent="0.3">
      <c r="A975" s="46" t="s">
        <v>23</v>
      </c>
      <c r="B975" s="46" t="s">
        <v>23</v>
      </c>
      <c r="C975" s="47">
        <v>4211111</v>
      </c>
      <c r="D975" s="48">
        <v>5</v>
      </c>
      <c r="E975" s="49" t="s">
        <v>28</v>
      </c>
      <c r="F975" s="50">
        <v>0</v>
      </c>
      <c r="G975" s="50">
        <v>0</v>
      </c>
      <c r="H975" s="50">
        <v>0</v>
      </c>
      <c r="I975" s="50">
        <v>0</v>
      </c>
      <c r="J975" s="50">
        <f t="shared" si="109"/>
        <v>0</v>
      </c>
      <c r="K975" s="51">
        <f t="shared" si="108"/>
        <v>0</v>
      </c>
    </row>
    <row r="976" spans="1:11" s="52" customFormat="1" ht="27.75" customHeight="1" x14ac:dyDescent="0.3">
      <c r="A976" s="46" t="s">
        <v>23</v>
      </c>
      <c r="B976" s="46" t="s">
        <v>23</v>
      </c>
      <c r="C976" s="47">
        <v>4211111</v>
      </c>
      <c r="D976" s="48">
        <v>7</v>
      </c>
      <c r="E976" s="49" t="s">
        <v>29</v>
      </c>
      <c r="F976" s="50">
        <v>0</v>
      </c>
      <c r="G976" s="50">
        <v>0</v>
      </c>
      <c r="H976" s="50">
        <v>0</v>
      </c>
      <c r="I976" s="50">
        <v>0</v>
      </c>
      <c r="J976" s="50">
        <f t="shared" si="109"/>
        <v>0</v>
      </c>
      <c r="K976" s="51">
        <f t="shared" si="108"/>
        <v>0</v>
      </c>
    </row>
    <row r="977" spans="1:11" s="52" customFormat="1" ht="27.75" customHeight="1" x14ac:dyDescent="0.3">
      <c r="A977" s="46" t="s">
        <v>23</v>
      </c>
      <c r="B977" s="46" t="s">
        <v>23</v>
      </c>
      <c r="C977" s="47">
        <v>4211111</v>
      </c>
      <c r="D977" s="48">
        <v>9</v>
      </c>
      <c r="E977" s="49" t="s">
        <v>30</v>
      </c>
      <c r="F977" s="50">
        <v>60399988</v>
      </c>
      <c r="G977" s="50">
        <v>20750000</v>
      </c>
      <c r="H977" s="50">
        <v>12999999.999999998</v>
      </c>
      <c r="I977" s="50">
        <v>0</v>
      </c>
      <c r="J977" s="50">
        <f t="shared" si="109"/>
        <v>12999999.999999998</v>
      </c>
      <c r="K977" s="51">
        <f t="shared" si="108"/>
        <v>0</v>
      </c>
    </row>
    <row r="978" spans="1:11" s="15" customFormat="1" ht="27.75" customHeight="1" x14ac:dyDescent="0.3">
      <c r="A978" s="30" t="s">
        <v>16</v>
      </c>
      <c r="B978" s="30" t="s">
        <v>16</v>
      </c>
      <c r="C978" s="30" t="s">
        <v>16</v>
      </c>
      <c r="D978" s="58">
        <v>4212</v>
      </c>
      <c r="E978" s="59" t="s">
        <v>169</v>
      </c>
      <c r="F978" s="60">
        <v>55000000</v>
      </c>
      <c r="G978" s="60">
        <v>109310886.34999999</v>
      </c>
      <c r="H978" s="60">
        <f>SUMIF($B$979:$B$987,"section",H979:H987)</f>
        <v>256202470.67949998</v>
      </c>
      <c r="I978" s="60">
        <f>SUMIF($B$979:$B$987,"section",I979:I987)</f>
        <v>252965200.96000001</v>
      </c>
      <c r="J978" s="60">
        <f>SUMIF($B$979:$B$987,"section",J979:J987)</f>
        <v>3237269.7194999866</v>
      </c>
      <c r="K978" s="61">
        <f t="shared" si="108"/>
        <v>0.98736440866118858</v>
      </c>
    </row>
    <row r="979" spans="1:11" s="40" customFormat="1" ht="27.75" customHeight="1" x14ac:dyDescent="0.3">
      <c r="A979" s="35" t="s">
        <v>19</v>
      </c>
      <c r="B979" s="35" t="s">
        <v>19</v>
      </c>
      <c r="C979" s="35" t="s">
        <v>19</v>
      </c>
      <c r="D979" s="36">
        <v>42121</v>
      </c>
      <c r="E979" s="37" t="s">
        <v>20</v>
      </c>
      <c r="F979" s="38">
        <v>55000000</v>
      </c>
      <c r="G979" s="38">
        <v>109310886.34999999</v>
      </c>
      <c r="H979" s="38">
        <f>SUMIF($B$979:$B$987,"section",H979:H987)</f>
        <v>256202470.67949998</v>
      </c>
      <c r="I979" s="38">
        <f>SUMIF($B$979:$B$987,"section",I979:I987)</f>
        <v>252965200.96000001</v>
      </c>
      <c r="J979" s="38">
        <f>SUMIF($B$979:$B$987,"section",J979:J987)</f>
        <v>3237269.7194999866</v>
      </c>
      <c r="K979" s="39">
        <f t="shared" si="108"/>
        <v>0.98736440866118858</v>
      </c>
    </row>
    <row r="980" spans="1:11" s="15" customFormat="1" ht="27.75" customHeight="1" x14ac:dyDescent="0.3">
      <c r="A980" s="41" t="s">
        <v>21</v>
      </c>
      <c r="B980" s="41" t="s">
        <v>21</v>
      </c>
      <c r="C980" s="41" t="s">
        <v>21</v>
      </c>
      <c r="D980" s="42">
        <v>4212112</v>
      </c>
      <c r="E980" s="53" t="s">
        <v>169</v>
      </c>
      <c r="F980" s="54">
        <v>55000000</v>
      </c>
      <c r="G980" s="54">
        <v>109310886.34999999</v>
      </c>
      <c r="H980" s="54">
        <f>SUMIF($B$981:$B$987,"article",H981:H987)</f>
        <v>256202470.67949998</v>
      </c>
      <c r="I980" s="54">
        <f>SUMIF($B$981:$B$987,"article",I981:I987)</f>
        <v>252965200.96000001</v>
      </c>
      <c r="J980" s="54">
        <f>SUMIF($B$981:$B$987,"article",J981:J987)</f>
        <v>3237269.7194999866</v>
      </c>
      <c r="K980" s="55">
        <f t="shared" si="108"/>
        <v>0.98736440866118858</v>
      </c>
    </row>
    <row r="981" spans="1:11" s="52" customFormat="1" ht="27.75" customHeight="1" x14ac:dyDescent="0.3">
      <c r="A981" s="46" t="s">
        <v>23</v>
      </c>
      <c r="B981" s="46" t="s">
        <v>23</v>
      </c>
      <c r="C981" s="47">
        <v>4212112</v>
      </c>
      <c r="D981" s="48">
        <v>1</v>
      </c>
      <c r="E981" s="49" t="s">
        <v>24</v>
      </c>
      <c r="F981" s="50">
        <v>30499333.960000001</v>
      </c>
      <c r="G981" s="50">
        <v>86255912.170000002</v>
      </c>
      <c r="H981" s="50">
        <v>172950386.13999999</v>
      </c>
      <c r="I981" s="50">
        <v>172036221.25</v>
      </c>
      <c r="J981" s="50">
        <f t="shared" ref="J981:J987" si="110">H981-I981</f>
        <v>914164.88999998569</v>
      </c>
      <c r="K981" s="51">
        <f t="shared" si="108"/>
        <v>0.99471429402152367</v>
      </c>
    </row>
    <row r="982" spans="1:11" s="52" customFormat="1" ht="27.75" customHeight="1" x14ac:dyDescent="0.3">
      <c r="A982" s="46" t="s">
        <v>23</v>
      </c>
      <c r="B982" s="46" t="s">
        <v>23</v>
      </c>
      <c r="C982" s="47">
        <v>4212112</v>
      </c>
      <c r="D982" s="48">
        <v>2</v>
      </c>
      <c r="E982" s="49" t="s">
        <v>25</v>
      </c>
      <c r="F982" s="50">
        <v>9305263.0399999991</v>
      </c>
      <c r="G982" s="50">
        <v>6707532.3799999999</v>
      </c>
      <c r="H982" s="50">
        <v>30190412.5405</v>
      </c>
      <c r="I982" s="50">
        <v>27683631.659999996</v>
      </c>
      <c r="J982" s="50">
        <f t="shared" si="110"/>
        <v>2506780.8805000037</v>
      </c>
      <c r="K982" s="51">
        <f t="shared" si="108"/>
        <v>0.91696765066932451</v>
      </c>
    </row>
    <row r="983" spans="1:11" s="52" customFormat="1" ht="27.75" customHeight="1" x14ac:dyDescent="0.3">
      <c r="A983" s="46" t="s">
        <v>23</v>
      </c>
      <c r="B983" s="46" t="s">
        <v>23</v>
      </c>
      <c r="C983" s="47">
        <v>4212112</v>
      </c>
      <c r="D983" s="48">
        <v>3</v>
      </c>
      <c r="E983" s="49" t="s">
        <v>26</v>
      </c>
      <c r="F983" s="50">
        <v>3570000</v>
      </c>
      <c r="G983" s="50">
        <v>10329300.300000001</v>
      </c>
      <c r="H983" s="50">
        <v>34664001.199000001</v>
      </c>
      <c r="I983" s="50">
        <v>35933191.450000003</v>
      </c>
      <c r="J983" s="50">
        <f t="shared" si="110"/>
        <v>-1269190.251000002</v>
      </c>
      <c r="K983" s="51">
        <f t="shared" si="108"/>
        <v>1.0366140724411415</v>
      </c>
    </row>
    <row r="984" spans="1:11" s="52" customFormat="1" ht="27.75" customHeight="1" x14ac:dyDescent="0.3">
      <c r="A984" s="46" t="s">
        <v>23</v>
      </c>
      <c r="B984" s="46" t="s">
        <v>23</v>
      </c>
      <c r="C984" s="47">
        <v>4212112</v>
      </c>
      <c r="D984" s="48">
        <v>4</v>
      </c>
      <c r="E984" s="49" t="s">
        <v>27</v>
      </c>
      <c r="F984" s="50">
        <v>7175000</v>
      </c>
      <c r="G984" s="50">
        <v>6018141.5</v>
      </c>
      <c r="H984" s="50">
        <v>18397670.800000001</v>
      </c>
      <c r="I984" s="50">
        <v>17312156.600000001</v>
      </c>
      <c r="J984" s="50">
        <f t="shared" si="110"/>
        <v>1085514.1999999993</v>
      </c>
      <c r="K984" s="51">
        <f t="shared" si="108"/>
        <v>0.94099719405784787</v>
      </c>
    </row>
    <row r="985" spans="1:11" s="52" customFormat="1" ht="27.75" customHeight="1" x14ac:dyDescent="0.3">
      <c r="A985" s="46" t="s">
        <v>23</v>
      </c>
      <c r="B985" s="46" t="s">
        <v>23</v>
      </c>
      <c r="C985" s="47">
        <v>4212112</v>
      </c>
      <c r="D985" s="48">
        <v>5</v>
      </c>
      <c r="E985" s="49" t="s">
        <v>28</v>
      </c>
      <c r="F985" s="50">
        <v>0</v>
      </c>
      <c r="G985" s="50">
        <v>0</v>
      </c>
      <c r="H985" s="50">
        <v>0</v>
      </c>
      <c r="I985" s="50">
        <v>0</v>
      </c>
      <c r="J985" s="50">
        <f t="shared" si="110"/>
        <v>0</v>
      </c>
      <c r="K985" s="51">
        <f t="shared" si="108"/>
        <v>0</v>
      </c>
    </row>
    <row r="986" spans="1:11" s="52" customFormat="1" ht="27.75" customHeight="1" x14ac:dyDescent="0.3">
      <c r="A986" s="46" t="s">
        <v>23</v>
      </c>
      <c r="B986" s="46" t="s">
        <v>23</v>
      </c>
      <c r="C986" s="47">
        <v>4212112</v>
      </c>
      <c r="D986" s="48">
        <v>7</v>
      </c>
      <c r="E986" s="49" t="s">
        <v>29</v>
      </c>
      <c r="F986" s="50">
        <v>0</v>
      </c>
      <c r="G986" s="50">
        <v>0</v>
      </c>
      <c r="H986" s="50">
        <v>0</v>
      </c>
      <c r="I986" s="50">
        <v>0</v>
      </c>
      <c r="J986" s="50">
        <f t="shared" si="110"/>
        <v>0</v>
      </c>
      <c r="K986" s="51">
        <f t="shared" si="108"/>
        <v>0</v>
      </c>
    </row>
    <row r="987" spans="1:11" s="52" customFormat="1" ht="27.75" customHeight="1" x14ac:dyDescent="0.3">
      <c r="A987" s="46" t="s">
        <v>23</v>
      </c>
      <c r="B987" s="46" t="s">
        <v>23</v>
      </c>
      <c r="C987" s="47">
        <v>4212112</v>
      </c>
      <c r="D987" s="48">
        <v>9</v>
      </c>
      <c r="E987" s="49" t="s">
        <v>30</v>
      </c>
      <c r="F987" s="50">
        <v>4450403</v>
      </c>
      <c r="G987" s="50">
        <v>0</v>
      </c>
      <c r="H987" s="50">
        <v>0</v>
      </c>
      <c r="I987" s="50">
        <v>0</v>
      </c>
      <c r="J987" s="50">
        <f t="shared" si="110"/>
        <v>0</v>
      </c>
      <c r="K987" s="51">
        <f t="shared" si="108"/>
        <v>0</v>
      </c>
    </row>
    <row r="988" spans="1:11" s="15" customFormat="1" ht="27.75" customHeight="1" x14ac:dyDescent="0.3">
      <c r="A988" s="30" t="s">
        <v>16</v>
      </c>
      <c r="B988" s="30" t="s">
        <v>16</v>
      </c>
      <c r="C988" s="30" t="s">
        <v>16</v>
      </c>
      <c r="D988" s="58">
        <v>4311</v>
      </c>
      <c r="E988" s="59" t="s">
        <v>170</v>
      </c>
      <c r="F988" s="60">
        <v>1302999999.7779999</v>
      </c>
      <c r="G988" s="60">
        <v>1262180664.9975002</v>
      </c>
      <c r="H988" s="60">
        <f>SUMIF($B$989:$B$993,"chap",H989:H993)</f>
        <v>1781957311.2359996</v>
      </c>
      <c r="I988" s="60">
        <f>SUMIF($B$989:$B$993,"chap",I989:I993)</f>
        <v>1781729661.75</v>
      </c>
      <c r="J988" s="60">
        <f>SUMIF($B$989:$B$993,"chap",J989:J993)</f>
        <v>227649.4859995842</v>
      </c>
      <c r="K988" s="61">
        <f t="shared" si="108"/>
        <v>0.99987224750864445</v>
      </c>
    </row>
    <row r="989" spans="1:11" s="40" customFormat="1" ht="27.75" customHeight="1" x14ac:dyDescent="0.3">
      <c r="A989" s="35" t="s">
        <v>19</v>
      </c>
      <c r="B989" s="35" t="s">
        <v>19</v>
      </c>
      <c r="C989" s="35" t="s">
        <v>19</v>
      </c>
      <c r="D989" s="36">
        <v>43111</v>
      </c>
      <c r="E989" s="37" t="s">
        <v>20</v>
      </c>
      <c r="F989" s="38">
        <v>1302999999.7779999</v>
      </c>
      <c r="G989" s="38">
        <v>1262180664.9975002</v>
      </c>
      <c r="H989" s="38">
        <f>SUMIF($B$989:$B$993,"section",H989:H993)</f>
        <v>1781957311.2359996</v>
      </c>
      <c r="I989" s="38">
        <f>SUMIF($B$989:$B$993,"section",I989:I993)</f>
        <v>1781729661.75</v>
      </c>
      <c r="J989" s="38">
        <f>SUMIF($B$989:$B$993,"section",J989:J993)</f>
        <v>227649.4859995842</v>
      </c>
      <c r="K989" s="39">
        <f t="shared" si="108"/>
        <v>0.99987224750864445</v>
      </c>
    </row>
    <row r="990" spans="1:11" s="15" customFormat="1" ht="27.75" customHeight="1" x14ac:dyDescent="0.3">
      <c r="A990" s="41" t="s">
        <v>21</v>
      </c>
      <c r="B990" s="41" t="s">
        <v>21</v>
      </c>
      <c r="C990" s="41" t="s">
        <v>21</v>
      </c>
      <c r="D990" s="42">
        <v>4311111</v>
      </c>
      <c r="E990" s="53" t="s">
        <v>171</v>
      </c>
      <c r="F990" s="54">
        <v>1302999999.7779999</v>
      </c>
      <c r="G990" s="54">
        <v>1262180664.9975002</v>
      </c>
      <c r="H990" s="54">
        <f>SUMIF($B$991:$B$993,"article",H991:H993)</f>
        <v>1781957311.2359996</v>
      </c>
      <c r="I990" s="54">
        <f>SUMIF($B$991:$B$993,"article",I991:I993)</f>
        <v>1781729661.75</v>
      </c>
      <c r="J990" s="54">
        <f>SUMIF($B$991:$B$993,"article",J991:J993)</f>
        <v>227649.4859995842</v>
      </c>
      <c r="K990" s="55">
        <f t="shared" si="108"/>
        <v>0.99987224750864445</v>
      </c>
    </row>
    <row r="991" spans="1:11" s="52" customFormat="1" ht="27.75" customHeight="1" x14ac:dyDescent="0.3">
      <c r="A991" s="46" t="s">
        <v>23</v>
      </c>
      <c r="B991" s="46" t="s">
        <v>23</v>
      </c>
      <c r="C991" s="47">
        <v>4311111</v>
      </c>
      <c r="D991" s="48">
        <v>1</v>
      </c>
      <c r="E991" s="49" t="s">
        <v>24</v>
      </c>
      <c r="F991" s="50">
        <v>1062817342.7579999</v>
      </c>
      <c r="G991" s="50">
        <v>1099817342.9975002</v>
      </c>
      <c r="H991" s="50">
        <v>1545966229.2299995</v>
      </c>
      <c r="I991" s="50">
        <v>1545738579.75</v>
      </c>
      <c r="J991" s="50">
        <f>H991-I991</f>
        <v>227649.47999954224</v>
      </c>
      <c r="K991" s="51">
        <f t="shared" si="108"/>
        <v>0.99985274614949837</v>
      </c>
    </row>
    <row r="992" spans="1:11" s="52" customFormat="1" ht="27.75" customHeight="1" x14ac:dyDescent="0.3">
      <c r="A992" s="46" t="s">
        <v>23</v>
      </c>
      <c r="B992" s="46" t="s">
        <v>23</v>
      </c>
      <c r="C992" s="47">
        <v>4311111</v>
      </c>
      <c r="D992" s="48">
        <v>2</v>
      </c>
      <c r="E992" s="49" t="s">
        <v>25</v>
      </c>
      <c r="F992" s="50">
        <v>240182657.02000001</v>
      </c>
      <c r="G992" s="50">
        <v>162363322</v>
      </c>
      <c r="H992" s="50">
        <v>235991082.00600004</v>
      </c>
      <c r="I992" s="50">
        <v>235991082</v>
      </c>
      <c r="J992" s="50">
        <f>H992-I992</f>
        <v>6.0000419616699219E-3</v>
      </c>
      <c r="K992" s="51">
        <f t="shared" si="108"/>
        <v>0.99999999997457512</v>
      </c>
    </row>
    <row r="993" spans="1:11" s="52" customFormat="1" ht="27.75" customHeight="1" x14ac:dyDescent="0.3">
      <c r="A993" s="46" t="s">
        <v>23</v>
      </c>
      <c r="B993" s="46" t="s">
        <v>23</v>
      </c>
      <c r="C993" s="47">
        <v>4311111</v>
      </c>
      <c r="D993" s="48">
        <v>7</v>
      </c>
      <c r="E993" s="49" t="s">
        <v>29</v>
      </c>
      <c r="F993" s="50">
        <v>0</v>
      </c>
      <c r="G993" s="50">
        <v>0</v>
      </c>
      <c r="H993" s="50">
        <v>0</v>
      </c>
      <c r="I993" s="50">
        <v>0</v>
      </c>
      <c r="J993" s="50">
        <f>H993-I993</f>
        <v>0</v>
      </c>
      <c r="K993" s="51">
        <f t="shared" si="108"/>
        <v>0</v>
      </c>
    </row>
    <row r="994" spans="1:11" s="15" customFormat="1" ht="27.75" customHeight="1" x14ac:dyDescent="0.3">
      <c r="A994" s="30" t="s">
        <v>16</v>
      </c>
      <c r="B994" s="30" t="s">
        <v>16</v>
      </c>
      <c r="C994" s="30" t="s">
        <v>16</v>
      </c>
      <c r="D994" s="58">
        <v>4411</v>
      </c>
      <c r="E994" s="59" t="s">
        <v>172</v>
      </c>
      <c r="F994" s="60">
        <v>35031200</v>
      </c>
      <c r="G994" s="60">
        <v>29701327.077500001</v>
      </c>
      <c r="H994" s="60">
        <f>SUMIF($B$989:$B$993,"chap",H995:H999)</f>
        <v>76638876.947000012</v>
      </c>
      <c r="I994" s="60">
        <f>SUMIF($B$989:$B$993,"chap",I995:I999)</f>
        <v>75826343.159999996</v>
      </c>
      <c r="J994" s="60">
        <f>SUMIF($B$989:$B$993,"chap",J995:J999)</f>
        <v>812533.78700001538</v>
      </c>
      <c r="K994" s="61">
        <f t="shared" si="108"/>
        <v>0.98939789021749458</v>
      </c>
    </row>
    <row r="995" spans="1:11" s="40" customFormat="1" ht="27.75" customHeight="1" x14ac:dyDescent="0.3">
      <c r="A995" s="35" t="s">
        <v>19</v>
      </c>
      <c r="B995" s="35" t="s">
        <v>19</v>
      </c>
      <c r="C995" s="35" t="s">
        <v>19</v>
      </c>
      <c r="D995" s="36">
        <v>44111</v>
      </c>
      <c r="E995" s="37" t="s">
        <v>20</v>
      </c>
      <c r="F995" s="38">
        <v>35031200</v>
      </c>
      <c r="G995" s="38">
        <v>29701327.077500001</v>
      </c>
      <c r="H995" s="38">
        <f>SUMIF($B$989:$B$993,"section",H995:H999)</f>
        <v>76638876.947000012</v>
      </c>
      <c r="I995" s="38">
        <f>SUMIF($B$989:$B$993,"section",I995:I999)</f>
        <v>75826343.159999996</v>
      </c>
      <c r="J995" s="38">
        <f>SUMIF($B$989:$B$993,"section",J995:J999)</f>
        <v>812533.78700001538</v>
      </c>
      <c r="K995" s="39">
        <f t="shared" si="108"/>
        <v>0.98939789021749458</v>
      </c>
    </row>
    <row r="996" spans="1:11" s="15" customFormat="1" ht="27.75" customHeight="1" x14ac:dyDescent="0.3">
      <c r="A996" s="41" t="s">
        <v>21</v>
      </c>
      <c r="B996" s="41" t="s">
        <v>21</v>
      </c>
      <c r="C996" s="41" t="s">
        <v>21</v>
      </c>
      <c r="D996" s="42">
        <v>4411111</v>
      </c>
      <c r="E996" s="53" t="s">
        <v>173</v>
      </c>
      <c r="F996" s="54">
        <v>35031200</v>
      </c>
      <c r="G996" s="54">
        <v>29701327.077500001</v>
      </c>
      <c r="H996" s="54">
        <f>SUMIF($B$991:$B$993,"article",H997:H999)</f>
        <v>76638876.947000012</v>
      </c>
      <c r="I996" s="54">
        <f>SUMIF($B$991:$B$993,"article",I997:I999)</f>
        <v>75826343.159999996</v>
      </c>
      <c r="J996" s="54">
        <f>SUMIF($B$991:$B$993,"article",J997:J999)</f>
        <v>812533.78700001538</v>
      </c>
      <c r="K996" s="55">
        <f t="shared" si="108"/>
        <v>0.98939789021749458</v>
      </c>
    </row>
    <row r="997" spans="1:11" s="52" customFormat="1" ht="30.75" customHeight="1" x14ac:dyDescent="0.3">
      <c r="A997" s="46" t="s">
        <v>23</v>
      </c>
      <c r="B997" s="46" t="s">
        <v>23</v>
      </c>
      <c r="C997" s="47">
        <v>4411111</v>
      </c>
      <c r="D997" s="48">
        <v>1</v>
      </c>
      <c r="E997" s="49" t="s">
        <v>24</v>
      </c>
      <c r="F997" s="50">
        <v>20063858.329999998</v>
      </c>
      <c r="G997" s="50">
        <v>17265627.077500001</v>
      </c>
      <c r="H997" s="50">
        <v>38698979.180000007</v>
      </c>
      <c r="I997" s="50">
        <v>37886484.189999998</v>
      </c>
      <c r="J997" s="50">
        <f>H997-I997</f>
        <v>812494.99000000954</v>
      </c>
      <c r="K997" s="51">
        <f t="shared" si="108"/>
        <v>0.97900474360781298</v>
      </c>
    </row>
    <row r="998" spans="1:11" s="52" customFormat="1" ht="27.75" customHeight="1" x14ac:dyDescent="0.3">
      <c r="A998" s="46" t="s">
        <v>23</v>
      </c>
      <c r="B998" s="46" t="s">
        <v>23</v>
      </c>
      <c r="C998" s="47">
        <v>4411111</v>
      </c>
      <c r="D998" s="48">
        <v>2</v>
      </c>
      <c r="E998" s="49" t="s">
        <v>25</v>
      </c>
      <c r="F998" s="50">
        <v>14967341.67</v>
      </c>
      <c r="G998" s="50">
        <v>12435700</v>
      </c>
      <c r="H998" s="50">
        <v>37939897.767000005</v>
      </c>
      <c r="I998" s="50">
        <v>37939858.969999999</v>
      </c>
      <c r="J998" s="50">
        <f>H998-I998</f>
        <v>38.797000005841255</v>
      </c>
      <c r="K998" s="51">
        <f t="shared" si="108"/>
        <v>0.99999897740894705</v>
      </c>
    </row>
    <row r="999" spans="1:11" s="52" customFormat="1" ht="27.75" customHeight="1" x14ac:dyDescent="0.3">
      <c r="A999" s="46" t="s">
        <v>23</v>
      </c>
      <c r="B999" s="46" t="s">
        <v>23</v>
      </c>
      <c r="C999" s="47">
        <v>4411111</v>
      </c>
      <c r="D999" s="48">
        <v>7</v>
      </c>
      <c r="E999" s="49" t="s">
        <v>29</v>
      </c>
      <c r="F999" s="50">
        <v>0</v>
      </c>
      <c r="G999" s="50">
        <v>0</v>
      </c>
      <c r="H999" s="50">
        <v>0</v>
      </c>
      <c r="I999" s="50">
        <v>0</v>
      </c>
      <c r="J999" s="50">
        <f>H999-I999</f>
        <v>0</v>
      </c>
      <c r="K999" s="51">
        <f t="shared" si="108"/>
        <v>0</v>
      </c>
    </row>
  </sheetData>
  <autoFilter ref="A2:K999"/>
  <mergeCells count="8">
    <mergeCell ref="J2:J3"/>
    <mergeCell ref="K2:K3"/>
    <mergeCell ref="D2:D3"/>
    <mergeCell ref="E2:E3"/>
    <mergeCell ref="F2:F3"/>
    <mergeCell ref="G2:G3"/>
    <mergeCell ref="H2:H3"/>
    <mergeCell ref="I2:I3"/>
  </mergeCells>
  <conditionalFormatting sqref="E989 D978:D980 E979 D968:D970 E969 D958:D960 E959 D949 D941 D933 D923:D931 E924 D914 D906 D896:D898 E897 D886:D888 E887 D877 D874 D871 D867 D864 D861 D853 D851 D848:D849 D839 D831 D809 D805 D803 D795 D787 D779 D770:D771 D763 D755 D747 D739 D729:D731 E730 D711:D712 E712 D702 D692:D694 E693 D684 D674:D676 E675 D664 D661 D656 D653:E653 D646:D648 E647 D643 D635 D627 D619 D611 D601:D603 E602 D597 D589 D586:E586 D581 D573 D570:E570 D563:D565 E564 D326:E327 D322 D312:D315 E305 D302:D307 D296 D270:D272 E271 D266 D262 D258 D255:E255 D251:E251 D248:D250 D242 D236:D240 D228 D224 D216 D215:E215 D208 D200 D192 D184 D181:D182 D168:D179 E125 D123:D134 D117:E122 D115:D116 D112:E114 D107:D111 D105:E106 D84:D104 D61:E61 E46 D23:D60 D18:E22 D6:D17 D142:D166 D62:D82 A860:E860 A870:D870 A887:C887 A897:C897 A924:C924 A959:C959 A969:C969 A979:C979 A989:C989 D988:D990 A995:C995 C988 C978 C968 C958 C923 C896 C886 A167:E167 C859:D859 A814:C814 A507:E507 A537:E537 A730:C730 A712:C712 A693:C693 A675:C675 A647:C647 A602:C602 A564:C564 A241:E241 A328:E328 A374:E374 A384:E384 A402:E402 A420:E420 A448:E448 A493:E493 A305:C305 A271:C271 A125:C125 A46:C46 A8:C8 A83:E83 C994 E10:E16 E23:E24 E26:E32 E34:E40 E42:E44 E48:E54 E56:E60 E62 E64:E66 E68:E70 E72:E80 E82 E85:E91 E93:E99 E101:E104 E107 E109:E111 E115 E123 E127:E133 D135:E141 E143:E149 E151:E157 E159:E165 E169:E175 E177:E183 E185:E191 E193:E199 E201:E207 E209:E214 E217:E223 E225:E227 E229:E231 E243:E249 E252:E254 E256:E257 E259:E261 E263:E269 E273:E279 E297:E303 E307:E313 E315:E321 E323:E325 D329:E357 D375:E383 D385:E401 D403:E419 D421:E447 D449:E492 D494:E506 D508:E527 D538:E545 E566:E569 E571:E572 E574:E580 E582:E585 E587:E588 E590:E596 E598:E600 E604:E610 E612:E618 E620:E626 E628:E634 E636:E642 E645 E649:E652 E654:E655 E657:E663 E665 E677:E683 E685:E691 E695:E701 E703:E709 E722:E728 E732:E738 E740:E746 E748:E754 E756:E762 E764:E770 E772:E778 E780:E786 E788:E794 E796:E802 E804 E806:E808 E810:E812 D813:E830 E832:E838 E840:E846 E850 E852 E854:E858 E863 E865:E866 E868:E870 E872:E873 E875:E876 E879 E889:E895 E899:E905 E907:E913 E915:E921 E926:E932 E934:E940 E942:E948 E950:E956 E961:E967 E971:E977 E981:E987 D991:E999 D2 D4 E236:E239 D554:E561 D366:E373 D532:E536 D721">
    <cfRule type="cellIs" dxfId="12" priority="13" stopIfTrue="1" operator="between">
      <formula>0</formula>
      <formula>10</formula>
    </cfRule>
  </conditionalFormatting>
  <conditionalFormatting sqref="E644">
    <cfRule type="cellIs" dxfId="11" priority="12" stopIfTrue="1" operator="between">
      <formula>0</formula>
      <formula>10</formula>
    </cfRule>
  </conditionalFormatting>
  <conditionalFormatting sqref="D232:E235">
    <cfRule type="cellIs" dxfId="10" priority="11" stopIfTrue="1" operator="between">
      <formula>0</formula>
      <formula>10</formula>
    </cfRule>
  </conditionalFormatting>
  <conditionalFormatting sqref="D286:D287 D280 E281:E287">
    <cfRule type="cellIs" dxfId="9" priority="10" stopIfTrue="1" operator="between">
      <formula>0</formula>
      <formula>10</formula>
    </cfRule>
  </conditionalFormatting>
  <conditionalFormatting sqref="D546:E553">
    <cfRule type="cellIs" dxfId="8" priority="9" stopIfTrue="1" operator="between">
      <formula>0</formula>
      <formula>10</formula>
    </cfRule>
  </conditionalFormatting>
  <conditionalFormatting sqref="D294:D295 D288 E289:E295">
    <cfRule type="cellIs" dxfId="7" priority="8" stopIfTrue="1" operator="between">
      <formula>0</formula>
      <formula>10</formula>
    </cfRule>
  </conditionalFormatting>
  <conditionalFormatting sqref="D883 D880:D881 E882 E884">
    <cfRule type="cellIs" dxfId="6" priority="7" stopIfTrue="1" operator="between">
      <formula>0</formula>
      <formula>10</formula>
    </cfRule>
  </conditionalFormatting>
  <conditionalFormatting sqref="D358:E365">
    <cfRule type="cellIs" dxfId="5" priority="6" stopIfTrue="1" operator="between">
      <formula>0</formula>
      <formula>10</formula>
    </cfRule>
  </conditionalFormatting>
  <conditionalFormatting sqref="D528:E531">
    <cfRule type="cellIs" dxfId="4" priority="5" stopIfTrue="1" operator="between">
      <formula>0</formula>
      <formula>10</formula>
    </cfRule>
  </conditionalFormatting>
  <conditionalFormatting sqref="E714:E720 D713">
    <cfRule type="cellIs" dxfId="3" priority="4" stopIfTrue="1" operator="between">
      <formula>0</formula>
      <formula>10</formula>
    </cfRule>
  </conditionalFormatting>
  <conditionalFormatting sqref="E862">
    <cfRule type="cellIs" dxfId="2" priority="3" stopIfTrue="1" operator="between">
      <formula>0</formula>
      <formula>10</formula>
    </cfRule>
  </conditionalFormatting>
  <conditionalFormatting sqref="E878">
    <cfRule type="cellIs" dxfId="1" priority="2" stopIfTrue="1" operator="between">
      <formula>0</formula>
      <formula>10</formula>
    </cfRule>
  </conditionalFormatting>
  <conditionalFormatting sqref="D671 D666 E667:E673">
    <cfRule type="cellIs" dxfId="0" priority="1" stopIfTrue="1" operator="between">
      <formula>0</formula>
      <formula>10</formula>
    </cfRule>
  </conditionalFormatting>
  <printOptions horizontalCentered="1"/>
  <pageMargins left="0" right="0" top="0.99" bottom="0.74803149606299202" header="0.18" footer="0.31496062992126"/>
  <pageSetup scale="65" orientation="portrait" r:id="rId1"/>
  <headerFooter>
    <oddHeader xml:space="preserve">&amp;C&amp;"-,Gras"&amp;14MINISTERE DE L'ECONOMIE ET DES FINANCES
DIRECTION GENERALE DU BUDGET
DEPENSES DE FONCTIONNEMENT EXECUTEES PAR SECTION ET ARTICLE
EXERCICE 2023-2024
DU 1ER OCTOBRE AU 30 SEPTEMBRE </oddHeader>
    <oddFooter>&amp;L&amp;F&amp;R&amp;P/&amp;N</oddFooter>
  </headerFooter>
  <rowBreaks count="1" manualBreakCount="1">
    <brk id="964" min="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Section_Article</vt:lpstr>
      <vt:lpstr>Section_Article!ALINEA</vt:lpstr>
      <vt:lpstr>Section_Article!LIBELLE</vt:lpstr>
      <vt:lpstr>Section_Article!MENSUEL</vt:lpstr>
      <vt:lpstr>Section_Article!NOVEMBRE</vt:lpstr>
      <vt:lpstr>Section_Article!Print_Area</vt:lpstr>
      <vt:lpstr>Section_Article!Print_Titles</vt:lpstr>
      <vt:lpstr>Section_Article!SECTITRE</vt:lpstr>
      <vt:lpstr>Section_Article!TITRE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Vilsaint Georges</dc:creator>
  <cp:lastModifiedBy>Vilsaint Georges</cp:lastModifiedBy>
  <dcterms:created xsi:type="dcterms:W3CDTF">2024-11-16T21:46:13Z</dcterms:created>
  <dcterms:modified xsi:type="dcterms:W3CDTF">2024-11-16T21:48:33Z</dcterms:modified>
</cp:coreProperties>
</file>