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920" activeTab="0"/>
  </bookViews>
  <sheets>
    <sheet name="ETOFE 2022-2023" sheetId="1" r:id="rId1"/>
  </sheets>
  <definedNames>
    <definedName name="_xlnm.Print_Titles" localSheetId="0">'ETOFE 2022-2023'!$A:$B,'ETOFE 2022-2023'!$1:$1</definedName>
    <definedName name="_xlnm.Print_Area" localSheetId="0">'ETOFE 2022-2023'!$A$1:$U$77</definedName>
  </definedNames>
  <calcPr fullCalcOnLoad="1"/>
</workbook>
</file>

<file path=xl/sharedStrings.xml><?xml version="1.0" encoding="utf-8"?>
<sst xmlns="http://schemas.openxmlformats.org/spreadsheetml/2006/main" count="156" uniqueCount="98">
  <si>
    <t>Impôt sur le revenu (P-au-P)</t>
  </si>
  <si>
    <t>Droits d'accise (P-au-P)</t>
  </si>
  <si>
    <t>TCA (P-au-P)</t>
  </si>
  <si>
    <t>Autres Taxes (P-au-P)</t>
  </si>
  <si>
    <t>Employés permanents</t>
  </si>
  <si>
    <t xml:space="preserve">dont comptes courants </t>
  </si>
  <si>
    <t xml:space="preserve">      </t>
  </si>
  <si>
    <t>2.2. internes</t>
  </si>
  <si>
    <t xml:space="preserve">    </t>
  </si>
  <si>
    <t>2.3. externes</t>
  </si>
  <si>
    <t>Projets d'investissement</t>
  </si>
  <si>
    <t>Machineries et équipements</t>
  </si>
  <si>
    <t xml:space="preserve">Solde courant </t>
  </si>
  <si>
    <t>Solde global  (base caisse)</t>
  </si>
  <si>
    <t xml:space="preserve">       Prêts (nets)</t>
  </si>
  <si>
    <t>Pour mémoire:</t>
  </si>
  <si>
    <t>Solde primaire</t>
  </si>
  <si>
    <t>Dépenses totales (Décaissements de l'Administration Centrale)</t>
  </si>
  <si>
    <t>Solde global avant prêts et dons (Cash)</t>
  </si>
  <si>
    <t>Prêts bruts et dons étrangers (Décaissés)</t>
  </si>
  <si>
    <t>Solde global après prêts et dons étrangers (Cash)</t>
  </si>
  <si>
    <t xml:space="preserve">     sur dette publique</t>
  </si>
  <si>
    <t>dont comptes courants</t>
  </si>
  <si>
    <t>Variation</t>
  </si>
  <si>
    <t xml:space="preserve">          Accumulation </t>
  </si>
  <si>
    <t xml:space="preserve">          Paiements </t>
  </si>
  <si>
    <t>Autres</t>
  </si>
  <si>
    <t>Ajustement</t>
  </si>
  <si>
    <t>Indemnisations pour expropriations</t>
  </si>
  <si>
    <t>1. Salaires</t>
  </si>
  <si>
    <t xml:space="preserve">3. Investissements </t>
  </si>
  <si>
    <t>2. Fonctionnement</t>
  </si>
  <si>
    <t>Solde global (base engagement avant [a] ci-dessous)</t>
  </si>
  <si>
    <t>Solde global (base engagement après [a] ci-dessus)</t>
  </si>
  <si>
    <t xml:space="preserve">         Tirages</t>
  </si>
  <si>
    <t xml:space="preserve">         Amortissements</t>
  </si>
  <si>
    <t xml:space="preserve">      Arriérés (nets)</t>
  </si>
  <si>
    <t>..</t>
  </si>
  <si>
    <t xml:space="preserve">       I.1.1 Recettes fiscales</t>
  </si>
  <si>
    <t xml:space="preserve">                 Recettes douanières</t>
  </si>
  <si>
    <t xml:space="preserve">                 Autres ressources fiscales</t>
  </si>
  <si>
    <t xml:space="preserve">     I.1. 2 Transferts des entreprises publiques</t>
  </si>
  <si>
    <t xml:space="preserve">   I.2 Recettes en capital</t>
  </si>
  <si>
    <t xml:space="preserve">              Traitements et salaires</t>
  </si>
  <si>
    <t xml:space="preserve">              Autres achats de biens et services  (Fonctionnement)</t>
  </si>
  <si>
    <t xml:space="preserve">              Versements d'intérêts</t>
  </si>
  <si>
    <t xml:space="preserve">              Subventions et autres transferts courants</t>
  </si>
  <si>
    <t xml:space="preserve">    II.1.1 Dépenses courantes</t>
  </si>
  <si>
    <t xml:space="preserve">    II.1.2 Investissements</t>
  </si>
  <si>
    <t xml:space="preserve">  III.1 Financement externe (net)</t>
  </si>
  <si>
    <t xml:space="preserve">  III.2 Financement interne (net)</t>
  </si>
  <si>
    <t xml:space="preserve">      Secteur bancaire (net)</t>
  </si>
  <si>
    <t xml:space="preserve">          BRH (net)</t>
  </si>
  <si>
    <t xml:space="preserve">          Banques commerciales (net)</t>
  </si>
  <si>
    <t xml:space="preserve">          Amortissement Obligations à long terme </t>
  </si>
  <si>
    <t xml:space="preserve">     Entreprises privées non financières (net)</t>
  </si>
  <si>
    <t xml:space="preserve">     Arriérés (nets)</t>
  </si>
  <si>
    <t xml:space="preserve">          Accumulation</t>
  </si>
  <si>
    <t xml:space="preserve">          Paiements</t>
  </si>
  <si>
    <t>I. Recettes totales (I.1+ I.2)</t>
  </si>
  <si>
    <t xml:space="preserve">    I.1 Recettes courantes </t>
  </si>
  <si>
    <t>III. Financement total (net) (III.1 + III.2)</t>
  </si>
  <si>
    <t xml:space="preserve">                 Recettes internes:</t>
  </si>
  <si>
    <t>Recettes internes de province</t>
  </si>
  <si>
    <t>Performance par rapport</t>
  </si>
  <si>
    <t>à la cible de Dec 2009</t>
  </si>
  <si>
    <t xml:space="preserve">           Titres publics</t>
  </si>
  <si>
    <t xml:space="preserve">           Autres creanciers</t>
  </si>
  <si>
    <t>Emissions de titres publics</t>
  </si>
  <si>
    <t>Amortissements</t>
  </si>
  <si>
    <t xml:space="preserve">   </t>
  </si>
  <si>
    <t xml:space="preserve">        </t>
  </si>
  <si>
    <t xml:space="preserve">                 Autres taxes à reclasser</t>
  </si>
  <si>
    <t>II. Total des dépenses  (II.1.1 + II.1.2)</t>
  </si>
  <si>
    <t>n.a</t>
  </si>
  <si>
    <t xml:space="preserve">Les subventions et transferts inclus la dotation au secteur de l'Energie (EDH). Les dépenses COVID-19 sont incluses dans les investissements publics (PIP).                                                                                  </t>
  </si>
  <si>
    <t xml:space="preserve"> </t>
  </si>
  <si>
    <t xml:space="preserve">       Dons (Appui Budgétaire)</t>
  </si>
  <si>
    <t xml:space="preserve">Note: Les Recettes sont en base caisse et la marjorité des Dépenses sont en base engagement à l'exception des traitements et salaires ainsi que les titres publics.   Les données sont sujettes à des régularisations (révisions)  tout au long de l'exercice.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</si>
  <si>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La mention "pour mémoire" caractérise toutes les informations qui ne participent pas aux calculs.                                    N.a = Données n'ont encore disponibles sous format exploitables.</t>
  </si>
  <si>
    <t>Oct. 22 prov.</t>
  </si>
  <si>
    <t>Nov. 22 prov.</t>
  </si>
  <si>
    <t>Dec. 22 prov.</t>
  </si>
  <si>
    <t>trim I 22-23</t>
  </si>
  <si>
    <t>Janv. 23 prov.</t>
  </si>
  <si>
    <t>Fevr. 23 prov.</t>
  </si>
  <si>
    <t>Mars 23 prov.</t>
  </si>
  <si>
    <t>trim II 22-23</t>
  </si>
  <si>
    <t>Avr. 23 prov.</t>
  </si>
  <si>
    <t>Mai 23 Prov.</t>
  </si>
  <si>
    <t>juin 23 prov.</t>
  </si>
  <si>
    <t>trim III 22-23</t>
  </si>
  <si>
    <t>Juil. 23 prov.</t>
  </si>
  <si>
    <t>Août 23 prov.</t>
  </si>
  <si>
    <t>Sept 23 prov.</t>
  </si>
  <si>
    <t>trim IV 22-23</t>
  </si>
  <si>
    <t>Oct 22-Sept.23</t>
  </si>
  <si>
    <t>Oct 21-Sept.22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</si>
</sst>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0.0"/>
    <numFmt numFmtId="182" formatCode="0.000%"/>
    <numFmt numFmtId="183" formatCode="0.000"/>
    <numFmt numFmtId="184" formatCode="mmmm\-yy"/>
    <numFmt numFmtId="185" formatCode="d\ mmmm\ yyyy"/>
    <numFmt numFmtId="186" formatCode="mmm\-yyyy"/>
    <numFmt numFmtId="187" formatCode="0.0000"/>
    <numFmt numFmtId="188" formatCode="[$-409]dddd\,\ mmmm\ dd\,\ yyyy"/>
    <numFmt numFmtId="189" formatCode="[$-409]mmm\-yy;@"/>
    <numFmt numFmtId="190" formatCode="#,##0.0"/>
    <numFmt numFmtId="191" formatCode="#,##0.000"/>
    <numFmt numFmtId="192" formatCode="&quot;   &quot;@"/>
    <numFmt numFmtId="193" formatCode="&quot;      &quot;@"/>
    <numFmt numFmtId="194" formatCode="&quot;         &quot;@"/>
    <numFmt numFmtId="195" formatCode="&quot;            &quot;@"/>
    <numFmt numFmtId="196" formatCode="&quot;               &quot;@"/>
    <numFmt numFmtId="197" formatCode="#,##0.0;\-#,##0.0;&quot;--&quot;"/>
    <numFmt numFmtId="198" formatCode="_([$€-2]* #,##0.00_);_([$€-2]* \(#,##0.00\);_([$€-2]* &quot;-&quot;??_)"/>
    <numFmt numFmtId="199" formatCode="_-* #,##0_-;\-* #,##0_-;_-* &quot;-&quot;_-;_-@_-"/>
    <numFmt numFmtId="200" formatCode="_-* #,##0.00_-;\-* #,##0.00_-;_-* &quot;-&quot;??_-;_-@_-"/>
    <numFmt numFmtId="201" formatCode="_-&quot;¢&quot;* #,##0_-;\-&quot;¢&quot;* #,##0_-;_-&quot;¢&quot;* &quot;-&quot;_-;_-@_-"/>
    <numFmt numFmtId="202" formatCode="_-&quot;¢&quot;* #,##0.00_-;\-&quot;¢&quot;* #,##0.00_-;_-&quot;¢&quot;* &quot;-&quot;??_-;_-@_-"/>
    <numFmt numFmtId="203" formatCode="[&gt;=0.05]#,##0.0;[&lt;=-0.05]\-#,##0.0;?0.0"/>
    <numFmt numFmtId="204" formatCode="[Black]#,##0.0;[Black]\-#,##0.0;;"/>
    <numFmt numFmtId="205" formatCode="[Black][&gt;0.05]#,##0.0;[Black][&lt;-0.05]\-#,##0.0;;"/>
    <numFmt numFmtId="206" formatCode="[Black][&gt;0.5]#,##0;[Black][&lt;-0.5]\-#,##0;;"/>
    <numFmt numFmtId="207" formatCode="_ * #,##0.00_)\ _$_ ;_ * \(#,##0.00\)\ _$_ ;_ * &quot;-&quot;??_)\ _$_ ;_ @_ "/>
    <numFmt numFmtId="208" formatCode="&quot;Vrai&quot;;&quot;Vrai&quot;;&quot;Faux&quot;"/>
    <numFmt numFmtId="209" formatCode="&quot;Actif&quot;;&quot;Actif&quot;;&quot;Inactif&quot;"/>
    <numFmt numFmtId="210" formatCode="_(* #,##0.0_);_(* \(#,##0.0\);_(* &quot;-&quot;??_);_(@_)"/>
    <numFmt numFmtId="211" formatCode="_(* #,##0_);_(* \(#,##0\);_(* &quot;-&quot;??_);_(@_)"/>
    <numFmt numFmtId="212" formatCode="_(* #,##0.000_);_(* \(#,##0.000\);_(* &quot;-&quot;??_);_(@_)"/>
    <numFmt numFmtId="213" formatCode="_(* #,##0.000_);_(* \(#,##0.000\);_(* &quot;-&quot;???_);_(@_)"/>
    <numFmt numFmtId="214" formatCode="#,##0.0000"/>
    <numFmt numFmtId="215" formatCode="_-* #,##0.00\ _$_-;\-* #,##0.00\ _$_-;_-* &quot;-&quot;??\ _$_-;_-@_-"/>
    <numFmt numFmtId="216" formatCode="0.00000"/>
    <numFmt numFmtId="217" formatCode="[$-409]dddd\,\ mmmm\ d\,\ yyyy"/>
    <numFmt numFmtId="218" formatCode="[$-409]h:mm:ss\ AM/PM"/>
  </numFmts>
  <fonts count="55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6"/>
      <color indexed="10"/>
      <name val="Lucida Casual"/>
      <family val="4"/>
    </font>
    <font>
      <sz val="14"/>
      <color indexed="12"/>
      <name val="Lucida Casual"/>
      <family val="4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10"/>
      <name val="Helv"/>
      <family val="0"/>
    </font>
    <font>
      <sz val="10"/>
      <name val="Tms Rmn"/>
      <family val="0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8"/>
      <color indexed="62"/>
      <name val="Cambria"/>
      <family val="2"/>
    </font>
    <font>
      <sz val="11"/>
      <color indexed="10"/>
      <name val="Lucida Casual"/>
      <family val="4"/>
    </font>
    <font>
      <sz val="9"/>
      <color indexed="12"/>
      <name val="Lucida Casual"/>
      <family val="4"/>
    </font>
    <font>
      <sz val="8"/>
      <name val="Helv"/>
      <family val="0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rgb="FF0000FF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196" fontId="4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1" fillId="24" borderId="0" applyNumberFormat="0" applyBorder="0" applyAlignment="0" applyProtection="0"/>
    <xf numFmtId="0" fontId="21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17" borderId="0" applyNumberFormat="0" applyBorder="0" applyAlignment="0" applyProtection="0"/>
    <xf numFmtId="0" fontId="20" fillId="28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0" fillId="23" borderId="0" applyNumberFormat="0" applyBorder="0" applyAlignment="0" applyProtection="0"/>
    <xf numFmtId="0" fontId="20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1">
      <alignment/>
      <protection hidden="1"/>
    </xf>
    <xf numFmtId="0" fontId="23" fillId="30" borderId="1" applyNumberFormat="0" applyFont="0" applyBorder="0" applyAlignment="0" applyProtection="0"/>
    <xf numFmtId="0" fontId="22" fillId="0" borderId="1">
      <alignment/>
      <protection hidden="1"/>
    </xf>
    <xf numFmtId="0" fontId="45" fillId="0" borderId="0" applyNumberFormat="0" applyFill="0" applyBorder="0" applyAlignment="0" applyProtection="0"/>
    <xf numFmtId="0" fontId="46" fillId="31" borderId="2" applyNumberFormat="0" applyAlignment="0" applyProtection="0"/>
    <xf numFmtId="0" fontId="25" fillId="30" borderId="2" applyNumberFormat="0" applyAlignment="0" applyProtection="0"/>
    <xf numFmtId="0" fontId="45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34" fillId="11" borderId="2" applyNumberFormat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34" fillId="5" borderId="2" applyNumberFormat="0" applyAlignment="0" applyProtection="0"/>
    <xf numFmtId="0" fontId="24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1">
      <alignment horizontal="left"/>
      <protection locked="0"/>
    </xf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1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3" fontId="1" fillId="0" borderId="0" applyFill="0" applyBorder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0" fillId="0" borderId="1" applyNumberFormat="0" applyFill="0" applyBorder="0" applyAlignment="0" applyProtection="0"/>
    <xf numFmtId="0" fontId="40" fillId="0" borderId="1" applyNumberFormat="0" applyFill="0" applyBorder="0" applyAlignment="0" applyProtection="0"/>
    <xf numFmtId="0" fontId="40" fillId="0" borderId="1" applyNumberFormat="0" applyFill="0" applyBorder="0" applyAlignment="0" applyProtection="0"/>
    <xf numFmtId="0" fontId="3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31" borderId="6" applyNumberFormat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44" fillId="30" borderId="1">
      <alignment/>
      <protection/>
    </xf>
    <xf numFmtId="0" fontId="27" fillId="0" borderId="10" applyNumberFormat="0" applyFill="0" applyAlignment="0" applyProtection="0"/>
    <xf numFmtId="0" fontId="26" fillId="35" borderId="11" applyNumberFormat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Continuous" wrapText="1"/>
    </xf>
    <xf numFmtId="180" fontId="0" fillId="0" borderId="0" xfId="186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" fontId="10" fillId="0" borderId="14" xfId="0" applyNumberFormat="1" applyFont="1" applyFill="1" applyBorder="1" applyAlignment="1">
      <alignment horizontal="center" textRotation="90"/>
    </xf>
    <xf numFmtId="17" fontId="2" fillId="0" borderId="15" xfId="0" applyNumberFormat="1" applyFont="1" applyBorder="1" applyAlignment="1">
      <alignment horizontal="center" textRotation="90"/>
    </xf>
    <xf numFmtId="3" fontId="14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189" fontId="2" fillId="0" borderId="0" xfId="0" applyNumberFormat="1" applyFont="1" applyBorder="1" applyAlignment="1">
      <alignment horizontal="center" textRotation="9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9" fontId="13" fillId="0" borderId="0" xfId="186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" fontId="10" fillId="0" borderId="0" xfId="186" applyNumberFormat="1" applyFont="1" applyBorder="1" applyAlignment="1">
      <alignment/>
    </xf>
    <xf numFmtId="0" fontId="0" fillId="0" borderId="12" xfId="0" applyFont="1" applyBorder="1" applyAlignment="1">
      <alignment/>
    </xf>
    <xf numFmtId="17" fontId="2" fillId="0" borderId="0" xfId="0" applyNumberFormat="1" applyFont="1" applyBorder="1" applyAlignment="1">
      <alignment horizontal="center" textRotation="90"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6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0" xfId="0" applyNumberFormat="1" applyFont="1" applyBorder="1" applyAlignment="1">
      <alignment horizontal="left"/>
    </xf>
    <xf numFmtId="2" fontId="4" fillId="0" borderId="20" xfId="0" applyNumberFormat="1" applyFont="1" applyBorder="1" applyAlignment="1">
      <alignment horizontal="left"/>
    </xf>
    <xf numFmtId="2" fontId="7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3" fontId="13" fillId="0" borderId="0" xfId="186" applyNumberFormat="1" applyFont="1" applyBorder="1" applyAlignment="1">
      <alignment/>
    </xf>
    <xf numFmtId="9" fontId="13" fillId="0" borderId="22" xfId="186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0" fillId="0" borderId="0" xfId="186" applyNumberFormat="1" applyFont="1" applyBorder="1" applyAlignment="1">
      <alignment/>
    </xf>
    <xf numFmtId="17" fontId="53" fillId="36" borderId="14" xfId="0" applyNumberFormat="1" applyFont="1" applyFill="1" applyBorder="1" applyAlignment="1">
      <alignment horizontal="center" textRotation="90"/>
    </xf>
    <xf numFmtId="3" fontId="13" fillId="0" borderId="0" xfId="170" applyNumberFormat="1" applyFont="1" applyBorder="1" applyAlignment="1">
      <alignment/>
    </xf>
    <xf numFmtId="189" fontId="2" fillId="0" borderId="18" xfId="0" applyNumberFormat="1" applyFont="1" applyFill="1" applyBorder="1" applyAlignment="1">
      <alignment horizontal="center" textRotation="90"/>
    </xf>
    <xf numFmtId="0" fontId="0" fillId="0" borderId="19" xfId="0" applyFont="1" applyFill="1" applyBorder="1" applyAlignment="1">
      <alignment/>
    </xf>
    <xf numFmtId="0" fontId="13" fillId="0" borderId="16" xfId="0" applyFont="1" applyBorder="1" applyAlignment="1">
      <alignment horizontal="center" textRotation="90"/>
    </xf>
    <xf numFmtId="9" fontId="13" fillId="0" borderId="16" xfId="186" applyNumberFormat="1" applyFont="1" applyBorder="1" applyAlignment="1">
      <alignment/>
    </xf>
    <xf numFmtId="17" fontId="14" fillId="36" borderId="14" xfId="0" applyNumberFormat="1" applyFont="1" applyFill="1" applyBorder="1" applyAlignment="1">
      <alignment horizontal="center" textRotation="90"/>
    </xf>
    <xf numFmtId="0" fontId="0" fillId="0" borderId="13" xfId="0" applyFont="1" applyBorder="1" applyAlignment="1">
      <alignment/>
    </xf>
    <xf numFmtId="9" fontId="10" fillId="0" borderId="0" xfId="186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2" fontId="8" fillId="0" borderId="2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9" fontId="0" fillId="0" borderId="0" xfId="186" applyFont="1" applyAlignment="1">
      <alignment/>
    </xf>
    <xf numFmtId="3" fontId="10" fillId="0" borderId="13" xfId="0" applyNumberFormat="1" applyFont="1" applyFill="1" applyBorder="1" applyAlignment="1">
      <alignment horizontal="center"/>
    </xf>
    <xf numFmtId="9" fontId="12" fillId="0" borderId="0" xfId="186" applyFont="1" applyAlignment="1">
      <alignment/>
    </xf>
    <xf numFmtId="2" fontId="0" fillId="0" borderId="12" xfId="0" applyNumberFormat="1" applyBorder="1" applyAlignment="1">
      <alignment/>
    </xf>
    <xf numFmtId="17" fontId="2" fillId="0" borderId="18" xfId="0" applyNumberFormat="1" applyFont="1" applyBorder="1" applyAlignment="1">
      <alignment horizontal="center" textRotation="90"/>
    </xf>
    <xf numFmtId="17" fontId="2" fillId="0" borderId="25" xfId="0" applyNumberFormat="1" applyFont="1" applyBorder="1" applyAlignment="1">
      <alignment horizontal="center" textRotation="90"/>
    </xf>
    <xf numFmtId="17" fontId="0" fillId="0" borderId="19" xfId="0" applyNumberFormat="1" applyBorder="1" applyAlignment="1">
      <alignment/>
    </xf>
    <xf numFmtId="3" fontId="10" fillId="0" borderId="17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23" xfId="0" applyNumberFormat="1" applyFont="1" applyBorder="1" applyAlignment="1">
      <alignment horizontal="centerContinuous"/>
    </xf>
    <xf numFmtId="2" fontId="5" fillId="0" borderId="23" xfId="0" applyNumberFormat="1" applyFont="1" applyBorder="1" applyAlignment="1">
      <alignment horizontal="left"/>
    </xf>
    <xf numFmtId="2" fontId="4" fillId="0" borderId="23" xfId="0" applyNumberFormat="1" applyFont="1" applyBorder="1" applyAlignment="1">
      <alignment horizontal="left"/>
    </xf>
    <xf numFmtId="2" fontId="4" fillId="0" borderId="26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9" fillId="0" borderId="23" xfId="0" applyNumberFormat="1" applyFont="1" applyBorder="1" applyAlignment="1">
      <alignment/>
    </xf>
    <xf numFmtId="3" fontId="10" fillId="0" borderId="24" xfId="0" applyNumberFormat="1" applyFont="1" applyFill="1" applyBorder="1" applyAlignment="1">
      <alignment horizontal="center"/>
    </xf>
    <xf numFmtId="3" fontId="12" fillId="0" borderId="0" xfId="0" applyNumberFormat="1" applyFont="1" applyAlignment="1">
      <alignment/>
    </xf>
    <xf numFmtId="2" fontId="0" fillId="0" borderId="0" xfId="186" applyNumberFormat="1" applyFont="1" applyAlignment="1">
      <alignment/>
    </xf>
    <xf numFmtId="2" fontId="6" fillId="0" borderId="0" xfId="0" applyNumberFormat="1" applyFont="1" applyAlignment="1">
      <alignment/>
    </xf>
    <xf numFmtId="0" fontId="16" fillId="0" borderId="12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3" fontId="13" fillId="0" borderId="22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2" fontId="0" fillId="0" borderId="15" xfId="0" applyNumberFormat="1" applyFont="1" applyBorder="1" applyAlignment="1">
      <alignment/>
    </xf>
    <xf numFmtId="9" fontId="13" fillId="0" borderId="13" xfId="186" applyNumberFormat="1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9" fontId="13" fillId="0" borderId="17" xfId="186" applyNumberFormat="1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3" fontId="13" fillId="0" borderId="26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" fontId="13" fillId="0" borderId="0" xfId="0" applyNumberFormat="1" applyFont="1" applyBorder="1" applyAlignment="1">
      <alignment horizontal="center"/>
    </xf>
    <xf numFmtId="190" fontId="0" fillId="0" borderId="0" xfId="0" applyNumberFormat="1" applyAlignment="1">
      <alignment/>
    </xf>
    <xf numFmtId="3" fontId="54" fillId="0" borderId="16" xfId="0" applyNumberFormat="1" applyFont="1" applyBorder="1" applyAlignment="1">
      <alignment horizontal="center"/>
    </xf>
    <xf numFmtId="9" fontId="13" fillId="0" borderId="16" xfId="186" applyNumberFormat="1" applyFont="1" applyBorder="1" applyAlignment="1">
      <alignment horizontal="right"/>
    </xf>
    <xf numFmtId="9" fontId="13" fillId="0" borderId="16" xfId="186" applyNumberFormat="1" applyFont="1" applyBorder="1" applyAlignment="1">
      <alignment horizontal="right"/>
    </xf>
    <xf numFmtId="3" fontId="54" fillId="0" borderId="23" xfId="0" applyNumberFormat="1" applyFont="1" applyBorder="1" applyAlignment="1">
      <alignment horizontal="center"/>
    </xf>
    <xf numFmtId="3" fontId="14" fillId="0" borderId="26" xfId="0" applyNumberFormat="1" applyFont="1" applyBorder="1" applyAlignment="1">
      <alignment horizontal="center"/>
    </xf>
    <xf numFmtId="3" fontId="14" fillId="0" borderId="24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9" fontId="13" fillId="0" borderId="0" xfId="186" applyNumberFormat="1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0" fontId="12" fillId="0" borderId="23" xfId="0" applyFont="1" applyBorder="1" applyAlignment="1">
      <alignment/>
    </xf>
    <xf numFmtId="3" fontId="10" fillId="0" borderId="18" xfId="0" applyNumberFormat="1" applyFont="1" applyFill="1" applyBorder="1" applyAlignment="1">
      <alignment horizontal="left" vertical="top" wrapText="1"/>
    </xf>
    <xf numFmtId="3" fontId="10" fillId="0" borderId="0" xfId="0" applyNumberFormat="1" applyFont="1" applyFill="1" applyBorder="1" applyAlignment="1">
      <alignment horizontal="left" vertical="top" wrapText="1"/>
    </xf>
    <xf numFmtId="3" fontId="10" fillId="0" borderId="23" xfId="0" applyNumberFormat="1" applyFont="1" applyFill="1" applyBorder="1" applyAlignment="1">
      <alignment horizontal="left" vertical="top" wrapText="1"/>
    </xf>
    <xf numFmtId="0" fontId="15" fillId="0" borderId="19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</cellXfs>
  <cellStyles count="193">
    <cellStyle name="Normal" xfId="0"/>
    <cellStyle name="1 indent" xfId="15"/>
    <cellStyle name="2 indents" xfId="16"/>
    <cellStyle name="20 % - Accent1" xfId="17"/>
    <cellStyle name="20 % - Accent2" xfId="18"/>
    <cellStyle name="20 % - Accent3" xfId="19"/>
    <cellStyle name="20 % - Accent4" xfId="20"/>
    <cellStyle name="20 % - Accent5" xfId="21"/>
    <cellStyle name="20 % - Acc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 indents" xfId="29"/>
    <cellStyle name="4 indents" xfId="30"/>
    <cellStyle name="40 % - Accent1" xfId="31"/>
    <cellStyle name="40 % - Accent2" xfId="32"/>
    <cellStyle name="40 % - Accent3" xfId="33"/>
    <cellStyle name="40 % - Accent4" xfId="34"/>
    <cellStyle name="40 % - Accent5" xfId="35"/>
    <cellStyle name="40 % - Accent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 indents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1 - 20%" xfId="57"/>
    <cellStyle name="Accent1 - 40%" xfId="58"/>
    <cellStyle name="Accent1 - 60%" xfId="59"/>
    <cellStyle name="Accent2" xfId="60"/>
    <cellStyle name="Accent2 - 20%" xfId="61"/>
    <cellStyle name="Accent2 - 40%" xfId="62"/>
    <cellStyle name="Accent2 - 60%" xfId="63"/>
    <cellStyle name="Accent3" xfId="64"/>
    <cellStyle name="Accent3 - 20%" xfId="65"/>
    <cellStyle name="Accent3 - 40%" xfId="66"/>
    <cellStyle name="Accent3 - 60%" xfId="67"/>
    <cellStyle name="Accent4" xfId="68"/>
    <cellStyle name="Accent4 - 20%" xfId="69"/>
    <cellStyle name="Accent4 - 40%" xfId="70"/>
    <cellStyle name="Accent4 - 60%" xfId="71"/>
    <cellStyle name="Accent5" xfId="72"/>
    <cellStyle name="Accent5 - 20%" xfId="73"/>
    <cellStyle name="Accent5 - 40%" xfId="74"/>
    <cellStyle name="Accent5 - 60%" xfId="75"/>
    <cellStyle name="Accent6" xfId="76"/>
    <cellStyle name="Accent6 - 20%" xfId="77"/>
    <cellStyle name="Accent6 - 40%" xfId="78"/>
    <cellStyle name="Accent6 - 60%" xfId="79"/>
    <cellStyle name="Array" xfId="80"/>
    <cellStyle name="Array Enter" xfId="81"/>
    <cellStyle name="Array_Recettes et depensesDGB" xfId="82"/>
    <cellStyle name="Avertissement" xfId="83"/>
    <cellStyle name="Calcul" xfId="84"/>
    <cellStyle name="Calculation" xfId="85"/>
    <cellStyle name="Cellule liée" xfId="86"/>
    <cellStyle name="Comma 10" xfId="87"/>
    <cellStyle name="Comma 11" xfId="88"/>
    <cellStyle name="Comma 2" xfId="89"/>
    <cellStyle name="Comma 2 2" xfId="90"/>
    <cellStyle name="Comma 3" xfId="91"/>
    <cellStyle name="Comma 3 2" xfId="92"/>
    <cellStyle name="Comma 4" xfId="93"/>
    <cellStyle name="Comma 4 2" xfId="94"/>
    <cellStyle name="Comma 5" xfId="95"/>
    <cellStyle name="Comma 6" xfId="96"/>
    <cellStyle name="Comma 7" xfId="97"/>
    <cellStyle name="Comma 8" xfId="98"/>
    <cellStyle name="Comma 9" xfId="99"/>
    <cellStyle name="Comma[mine]" xfId="100"/>
    <cellStyle name="Comma[mine] 2" xfId="101"/>
    <cellStyle name="Comma[mine] 3" xfId="102"/>
    <cellStyle name="Comma[mine] 4" xfId="103"/>
    <cellStyle name="Comma[mine] 5" xfId="104"/>
    <cellStyle name="Comma[mine] 6" xfId="105"/>
    <cellStyle name="Comma[mine] 7" xfId="106"/>
    <cellStyle name="Comma[mine]_ETOFE08-09" xfId="107"/>
    <cellStyle name="Commentaire" xfId="108"/>
    <cellStyle name="Commentaire 2" xfId="109"/>
    <cellStyle name="Commentaire 3" xfId="110"/>
    <cellStyle name="Commentaire 4" xfId="111"/>
    <cellStyle name="Commentaire 5" xfId="112"/>
    <cellStyle name="Commentaire 6" xfId="113"/>
    <cellStyle name="Commentaire 7" xfId="114"/>
    <cellStyle name="Commentaire 8" xfId="115"/>
    <cellStyle name="Emphasis 1" xfId="116"/>
    <cellStyle name="Emphasis 2" xfId="117"/>
    <cellStyle name="Emphasis 3" xfId="118"/>
    <cellStyle name="Entrée" xfId="119"/>
    <cellStyle name="Euro" xfId="120"/>
    <cellStyle name="Euro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Hipervínculo_IIF" xfId="128"/>
    <cellStyle name="imf-one decimal" xfId="129"/>
    <cellStyle name="imf-zero decimal" xfId="130"/>
    <cellStyle name="Indice 1" xfId="131"/>
    <cellStyle name="Indice 2" xfId="132"/>
    <cellStyle name="Input" xfId="133"/>
    <cellStyle name="Insatisfaisant" xfId="134"/>
    <cellStyle name="Hyperlink" xfId="135"/>
    <cellStyle name="Followed Hyperlink" xfId="136"/>
    <cellStyle name="Linked Cell" xfId="137"/>
    <cellStyle name="MacroCode" xfId="138"/>
    <cellStyle name="Millares [0]_BALPROGRAMA2001R" xfId="139"/>
    <cellStyle name="Millares_BALPROGRAMA2001R" xfId="140"/>
    <cellStyle name="Comma" xfId="141"/>
    <cellStyle name="Comma [0]" xfId="142"/>
    <cellStyle name="Milliers 2" xfId="143"/>
    <cellStyle name="Moneda [0]_BALPROGRAMA2001R" xfId="144"/>
    <cellStyle name="Moneda_BALPROGRAMA2001R" xfId="145"/>
    <cellStyle name="Currency" xfId="146"/>
    <cellStyle name="Currency [0]" xfId="147"/>
    <cellStyle name="Neutre" xfId="148"/>
    <cellStyle name="Normal - Modelo1" xfId="149"/>
    <cellStyle name="Normal - Style1" xfId="150"/>
    <cellStyle name="Normal 2" xfId="151"/>
    <cellStyle name="Normal 3" xfId="152"/>
    <cellStyle name="Normal 4" xfId="153"/>
    <cellStyle name="Normal 5" xfId="154"/>
    <cellStyle name="Normal 6" xfId="155"/>
    <cellStyle name="Normal 7" xfId="156"/>
    <cellStyle name="Normal Table" xfId="157"/>
    <cellStyle name="Note" xfId="158"/>
    <cellStyle name="Note 2" xfId="159"/>
    <cellStyle name="Note 3" xfId="160"/>
    <cellStyle name="Note 4" xfId="161"/>
    <cellStyle name="Note 5" xfId="162"/>
    <cellStyle name="Note 6" xfId="163"/>
    <cellStyle name="Note 7" xfId="164"/>
    <cellStyle name="Percent 2" xfId="165"/>
    <cellStyle name="Percent 2 2" xfId="166"/>
    <cellStyle name="Percent 2 2 2" xfId="167"/>
    <cellStyle name="Percent 2 2 2 2" xfId="168"/>
    <cellStyle name="Percent 2 3" xfId="169"/>
    <cellStyle name="Percent 3" xfId="170"/>
    <cellStyle name="Percent 4" xfId="171"/>
    <cellStyle name="Percent 5" xfId="172"/>
    <cellStyle name="Percent 6" xfId="173"/>
    <cellStyle name="Percent 7" xfId="174"/>
    <cellStyle name="Percent 8" xfId="175"/>
    <cellStyle name="Percent 9" xfId="176"/>
    <cellStyle name="percentage difference" xfId="177"/>
    <cellStyle name="percentage difference 2" xfId="178"/>
    <cellStyle name="percentage difference 3" xfId="179"/>
    <cellStyle name="percentage difference 4" xfId="180"/>
    <cellStyle name="percentage difference 5" xfId="181"/>
    <cellStyle name="percentage difference 6" xfId="182"/>
    <cellStyle name="percentage difference 7" xfId="183"/>
    <cellStyle name="percentage difference one decimal" xfId="184"/>
    <cellStyle name="percentage difference zero decimal" xfId="185"/>
    <cellStyle name="Percent" xfId="186"/>
    <cellStyle name="Pourcentage 2" xfId="187"/>
    <cellStyle name="Publication" xfId="188"/>
    <cellStyle name="Red Text" xfId="189"/>
    <cellStyle name="Red Text 2" xfId="190"/>
    <cellStyle name="Red Text_ETOFE08-09" xfId="191"/>
    <cellStyle name="Satisfaisant" xfId="192"/>
    <cellStyle name="Sheet Title" xfId="193"/>
    <cellStyle name="Sortie" xfId="194"/>
    <cellStyle name="Subindice 1" xfId="195"/>
    <cellStyle name="Subindice 2" xfId="196"/>
    <cellStyle name="Texte explicatif" xfId="197"/>
    <cellStyle name="Titre" xfId="198"/>
    <cellStyle name="Titre 1" xfId="199"/>
    <cellStyle name="Titre 2" xfId="200"/>
    <cellStyle name="Titre 3" xfId="201"/>
    <cellStyle name="Titre 4" xfId="202"/>
    <cellStyle name="TopGrey" xfId="203"/>
    <cellStyle name="Total" xfId="204"/>
    <cellStyle name="Vérification" xfId="205"/>
    <cellStyle name="Warning Text" xfId="2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showGridLines="0" tabSelected="1" view="pageBreakPreview" zoomScale="80" zoomScaleSheetLayoutView="80" zoomScalePageLayoutView="0" workbookViewId="0" topLeftCell="A1">
      <pane xSplit="2" ySplit="2" topLeftCell="C4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91" sqref="D91"/>
    </sheetView>
  </sheetViews>
  <sheetFormatPr defaultColWidth="9.140625" defaultRowHeight="12.75"/>
  <cols>
    <col min="1" max="1" width="17.28125" style="0" customWidth="1"/>
    <col min="2" max="2" width="28.140625" style="0" customWidth="1"/>
    <col min="3" max="3" width="7.28125" style="0" customWidth="1"/>
    <col min="4" max="4" width="6.57421875" style="0" customWidth="1"/>
    <col min="5" max="5" width="7.140625" style="0" customWidth="1"/>
    <col min="6" max="6" width="6.7109375" style="15" customWidth="1"/>
    <col min="7" max="7" width="6.421875" style="19" customWidth="1"/>
    <col min="8" max="8" width="7.00390625" style="0" customWidth="1"/>
    <col min="9" max="9" width="6.7109375" style="0" customWidth="1"/>
    <col min="10" max="10" width="6.8515625" style="15" customWidth="1"/>
    <col min="11" max="11" width="7.00390625" style="0" customWidth="1"/>
    <col min="12" max="12" width="6.8515625" style="0" customWidth="1"/>
    <col min="13" max="13" width="7.00390625" style="0" customWidth="1"/>
    <col min="14" max="14" width="7.140625" style="15" customWidth="1"/>
    <col min="15" max="15" width="6.7109375" style="0" customWidth="1"/>
    <col min="16" max="16" width="7.140625" style="0" customWidth="1"/>
    <col min="17" max="17" width="7.28125" style="0" customWidth="1"/>
    <col min="18" max="18" width="6.421875" style="24" customWidth="1"/>
    <col min="19" max="19" width="7.57421875" style="5" customWidth="1"/>
    <col min="20" max="20" width="8.140625" style="0" customWidth="1"/>
    <col min="21" max="21" width="6.57421875" style="0" customWidth="1"/>
    <col min="22" max="22" width="13.8515625" style="25" hidden="1" customWidth="1"/>
    <col min="23" max="25" width="9.140625" style="0" customWidth="1"/>
    <col min="26" max="27" width="11.00390625" style="0" bestFit="1" customWidth="1"/>
  </cols>
  <sheetData>
    <row r="1" spans="1:22" ht="61.5" customHeight="1">
      <c r="A1" s="36"/>
      <c r="B1" s="95" t="s">
        <v>76</v>
      </c>
      <c r="C1" s="72" t="s">
        <v>80</v>
      </c>
      <c r="D1" s="11" t="s">
        <v>81</v>
      </c>
      <c r="E1" s="73" t="s">
        <v>82</v>
      </c>
      <c r="F1" s="10" t="s">
        <v>83</v>
      </c>
      <c r="G1" s="55" t="s">
        <v>84</v>
      </c>
      <c r="H1" s="16" t="s">
        <v>85</v>
      </c>
      <c r="I1" s="16" t="s">
        <v>86</v>
      </c>
      <c r="J1" s="10" t="s">
        <v>87</v>
      </c>
      <c r="K1" s="11" t="s">
        <v>88</v>
      </c>
      <c r="L1" s="35" t="s">
        <v>89</v>
      </c>
      <c r="M1" s="11" t="s">
        <v>90</v>
      </c>
      <c r="N1" s="10" t="s">
        <v>91</v>
      </c>
      <c r="O1" s="11" t="s">
        <v>92</v>
      </c>
      <c r="P1" s="11" t="s">
        <v>93</v>
      </c>
      <c r="Q1" s="11" t="s">
        <v>94</v>
      </c>
      <c r="R1" s="10" t="s">
        <v>95</v>
      </c>
      <c r="S1" s="53" t="s">
        <v>96</v>
      </c>
      <c r="T1" s="59" t="s">
        <v>97</v>
      </c>
      <c r="U1" s="57" t="s">
        <v>23</v>
      </c>
      <c r="V1" s="27" t="s">
        <v>64</v>
      </c>
    </row>
    <row r="2" spans="1:22" ht="13.5" thickBot="1">
      <c r="A2" s="37"/>
      <c r="B2" s="71"/>
      <c r="C2" s="74"/>
      <c r="D2" s="8"/>
      <c r="E2" s="67"/>
      <c r="F2" s="47"/>
      <c r="G2" s="56"/>
      <c r="H2" s="8"/>
      <c r="I2" s="8"/>
      <c r="J2" s="14"/>
      <c r="K2" s="8"/>
      <c r="L2" s="8"/>
      <c r="M2" s="34"/>
      <c r="N2" s="14"/>
      <c r="O2" s="8"/>
      <c r="P2" s="8"/>
      <c r="Q2" s="8"/>
      <c r="R2" s="14"/>
      <c r="S2" s="94"/>
      <c r="T2" s="60"/>
      <c r="U2" s="9"/>
      <c r="V2" s="26" t="s">
        <v>65</v>
      </c>
    </row>
    <row r="3" spans="1:24" s="6" customFormat="1" ht="12.75">
      <c r="A3" s="38" t="s">
        <v>59</v>
      </c>
      <c r="B3" s="78"/>
      <c r="C3" s="50">
        <v>5719.233444270001</v>
      </c>
      <c r="D3" s="50">
        <v>11202.51687891</v>
      </c>
      <c r="E3" s="50">
        <v>16093.229095333001</v>
      </c>
      <c r="F3" s="48">
        <v>33014.979418513</v>
      </c>
      <c r="G3" s="50">
        <v>16183.185582650001</v>
      </c>
      <c r="H3" s="50">
        <v>15451.08181257</v>
      </c>
      <c r="I3" s="50">
        <v>18879.74301015</v>
      </c>
      <c r="J3" s="21">
        <v>50514.010405370005</v>
      </c>
      <c r="K3" s="50">
        <v>12426.812868089999</v>
      </c>
      <c r="L3" s="50">
        <v>18599.8549176</v>
      </c>
      <c r="M3" s="50">
        <v>15453.617621730002</v>
      </c>
      <c r="N3" s="21">
        <v>46480.28540742</v>
      </c>
      <c r="O3" s="50">
        <v>13228.926688010002</v>
      </c>
      <c r="P3" s="50">
        <v>14952.70771771</v>
      </c>
      <c r="Q3" s="50">
        <v>14155.01949593</v>
      </c>
      <c r="R3" s="48">
        <v>42336.65390165</v>
      </c>
      <c r="S3" s="114">
        <v>172345.929132953</v>
      </c>
      <c r="T3" s="12">
        <v>110150.25699029001</v>
      </c>
      <c r="U3" s="58">
        <v>0.5646439131607806</v>
      </c>
      <c r="V3" s="28" t="e">
        <f>S3/(#REF!)</f>
        <v>#REF!</v>
      </c>
      <c r="W3" s="20"/>
      <c r="X3" s="33"/>
    </row>
    <row r="4" spans="1:26" ht="12">
      <c r="A4" s="38" t="s">
        <v>60</v>
      </c>
      <c r="B4" s="79"/>
      <c r="C4" s="50">
        <v>5719.233444270001</v>
      </c>
      <c r="D4" s="50">
        <v>11202.51687891</v>
      </c>
      <c r="E4" s="50">
        <v>16093.229095333001</v>
      </c>
      <c r="F4" s="48">
        <v>33014.979418513</v>
      </c>
      <c r="G4" s="50">
        <v>16183.185582650001</v>
      </c>
      <c r="H4" s="50">
        <v>15451.08181257</v>
      </c>
      <c r="I4" s="50">
        <v>18879.74301015</v>
      </c>
      <c r="J4" s="21">
        <v>50514.010405370005</v>
      </c>
      <c r="K4" s="50">
        <v>12426.812868089999</v>
      </c>
      <c r="L4" s="50">
        <v>18599.8549176</v>
      </c>
      <c r="M4" s="50">
        <v>15453.617621730002</v>
      </c>
      <c r="N4" s="21">
        <v>46480.28540742</v>
      </c>
      <c r="O4" s="50">
        <v>13228.926688010002</v>
      </c>
      <c r="P4" s="50">
        <v>14952.70771771</v>
      </c>
      <c r="Q4" s="50">
        <v>14155.01949593</v>
      </c>
      <c r="R4" s="48">
        <v>42336.65390165</v>
      </c>
      <c r="S4" s="115">
        <v>172345.929132953</v>
      </c>
      <c r="T4" s="12">
        <v>110150.25699029001</v>
      </c>
      <c r="U4" s="58">
        <v>0.5646439131607806</v>
      </c>
      <c r="V4" s="28" t="e">
        <f>S4/(#REF!)</f>
        <v>#REF!</v>
      </c>
      <c r="W4" s="12"/>
      <c r="X4" s="33"/>
      <c r="Z4" s="68"/>
    </row>
    <row r="5" spans="1:24" ht="12">
      <c r="A5" s="39" t="s">
        <v>38</v>
      </c>
      <c r="B5" s="79"/>
      <c r="C5" s="50">
        <v>5719.233444270001</v>
      </c>
      <c r="D5" s="50">
        <v>11202.51687891</v>
      </c>
      <c r="E5" s="50">
        <v>16093.229095333001</v>
      </c>
      <c r="F5" s="48">
        <v>33014.979418513</v>
      </c>
      <c r="G5" s="50">
        <v>16183.185582650001</v>
      </c>
      <c r="H5" s="50">
        <v>15451.08181257</v>
      </c>
      <c r="I5" s="50">
        <v>18879.74301015</v>
      </c>
      <c r="J5" s="21">
        <v>50514.010405370005</v>
      </c>
      <c r="K5" s="50">
        <v>12426.812868089999</v>
      </c>
      <c r="L5" s="50">
        <v>18599.8549176</v>
      </c>
      <c r="M5" s="50">
        <v>15453.617621730002</v>
      </c>
      <c r="N5" s="21">
        <v>46480.28540742</v>
      </c>
      <c r="O5" s="50">
        <v>13228.926688010002</v>
      </c>
      <c r="P5" s="50">
        <v>14952.70771771</v>
      </c>
      <c r="Q5" s="50">
        <v>14155.01949593</v>
      </c>
      <c r="R5" s="48">
        <v>42336.65390165</v>
      </c>
      <c r="S5" s="115">
        <v>172345.929132953</v>
      </c>
      <c r="T5" s="12">
        <v>110150.25699029001</v>
      </c>
      <c r="U5" s="58">
        <v>0.5646439131607806</v>
      </c>
      <c r="V5" s="28" t="e">
        <f>S5/(#REF!)</f>
        <v>#REF!</v>
      </c>
      <c r="W5" s="12"/>
      <c r="X5" s="33"/>
    </row>
    <row r="6" spans="1:24" ht="12">
      <c r="A6" s="39" t="s">
        <v>62</v>
      </c>
      <c r="B6" s="85"/>
      <c r="C6" s="50">
        <v>4747.921754000001</v>
      </c>
      <c r="D6" s="50">
        <v>7297.62393253</v>
      </c>
      <c r="E6" s="50">
        <v>10751.798567163001</v>
      </c>
      <c r="F6" s="48">
        <v>22797.344253693</v>
      </c>
      <c r="G6" s="50">
        <v>10837.02477405</v>
      </c>
      <c r="H6" s="50">
        <v>10797.00462861</v>
      </c>
      <c r="I6" s="50">
        <v>11991.49903427</v>
      </c>
      <c r="J6" s="21">
        <v>33625.52843693</v>
      </c>
      <c r="K6" s="50">
        <v>8359.965659239999</v>
      </c>
      <c r="L6" s="50">
        <v>11809.672843990002</v>
      </c>
      <c r="M6" s="50">
        <v>9542.46906074</v>
      </c>
      <c r="N6" s="21">
        <v>29712.107563970003</v>
      </c>
      <c r="O6" s="50">
        <v>8033.220604540001</v>
      </c>
      <c r="P6" s="50">
        <v>9007.9478932</v>
      </c>
      <c r="Q6" s="50">
        <v>8704.76256698</v>
      </c>
      <c r="R6" s="48">
        <v>25745.93106472</v>
      </c>
      <c r="S6" s="115">
        <v>111880.911319313</v>
      </c>
      <c r="T6" s="12">
        <v>82380.82920626999</v>
      </c>
      <c r="U6" s="58">
        <v>0.3580940177135017</v>
      </c>
      <c r="V6" s="28" t="e">
        <f>S6/(#REF!)</f>
        <v>#REF!</v>
      </c>
      <c r="W6" s="13"/>
      <c r="X6" s="52"/>
    </row>
    <row r="7" spans="1:24" ht="12">
      <c r="A7" s="39"/>
      <c r="B7" s="79" t="s">
        <v>0</v>
      </c>
      <c r="C7" s="50">
        <v>1542.5372294000001</v>
      </c>
      <c r="D7" s="50">
        <v>1267.9715189</v>
      </c>
      <c r="E7" s="50">
        <v>1341.68212567</v>
      </c>
      <c r="F7" s="48">
        <v>4152.19087397</v>
      </c>
      <c r="G7" s="50">
        <v>1788.31124875</v>
      </c>
      <c r="H7" s="50">
        <v>1328.05643473</v>
      </c>
      <c r="I7" s="50">
        <v>2667.46554491</v>
      </c>
      <c r="J7" s="21">
        <v>5783.83322839</v>
      </c>
      <c r="K7" s="50">
        <v>1180.71213022</v>
      </c>
      <c r="L7" s="50">
        <v>2190.48539958</v>
      </c>
      <c r="M7" s="50">
        <v>1554.67855283</v>
      </c>
      <c r="N7" s="21">
        <v>4925.8760826299995</v>
      </c>
      <c r="O7" s="50">
        <v>687.80341692</v>
      </c>
      <c r="P7" s="50">
        <v>1017.93643679</v>
      </c>
      <c r="Q7" s="50">
        <v>833.54170777</v>
      </c>
      <c r="R7" s="48">
        <v>2539.28156148</v>
      </c>
      <c r="S7" s="115">
        <v>17401.18174647</v>
      </c>
      <c r="T7" s="12">
        <v>15194.152503079998</v>
      </c>
      <c r="U7" s="58">
        <v>0.14525517253710696</v>
      </c>
      <c r="V7" s="28"/>
      <c r="W7" s="51"/>
      <c r="X7" s="106"/>
    </row>
    <row r="8" spans="1:24" ht="12">
      <c r="A8" s="39"/>
      <c r="B8" s="79" t="s">
        <v>1</v>
      </c>
      <c r="C8" s="50">
        <v>76.55055789000001</v>
      </c>
      <c r="D8" s="50">
        <v>138.88923987000004</v>
      </c>
      <c r="E8" s="50">
        <v>407.48512427000003</v>
      </c>
      <c r="F8" s="48">
        <v>622.9249220300002</v>
      </c>
      <c r="G8" s="50">
        <v>376.41336774000007</v>
      </c>
      <c r="H8" s="50">
        <v>172.57407494</v>
      </c>
      <c r="I8" s="50">
        <v>671.88241851</v>
      </c>
      <c r="J8" s="21">
        <v>1220.86986119</v>
      </c>
      <c r="K8" s="50">
        <v>333.61208216</v>
      </c>
      <c r="L8" s="50">
        <v>1370.80710773</v>
      </c>
      <c r="M8" s="50">
        <v>1740.2764599</v>
      </c>
      <c r="N8" s="21">
        <v>3444.69564979</v>
      </c>
      <c r="O8" s="50">
        <v>1597.10094918</v>
      </c>
      <c r="P8" s="50">
        <v>1269.85888815</v>
      </c>
      <c r="Q8" s="50">
        <v>593.85055142</v>
      </c>
      <c r="R8" s="48">
        <v>3460.81038875</v>
      </c>
      <c r="S8" s="115">
        <v>8749.30082176</v>
      </c>
      <c r="T8" s="12">
        <v>2140.6223835600003</v>
      </c>
      <c r="U8" s="58">
        <v>3.0872696132464608</v>
      </c>
      <c r="V8" s="28"/>
      <c r="W8" s="99" t="s">
        <v>76</v>
      </c>
      <c r="X8" s="33"/>
    </row>
    <row r="9" spans="1:24" ht="12">
      <c r="A9" s="39"/>
      <c r="B9" s="79" t="s">
        <v>2</v>
      </c>
      <c r="C9" s="50">
        <v>1077.6358224100002</v>
      </c>
      <c r="D9" s="50">
        <v>2448.2626695500003</v>
      </c>
      <c r="E9" s="50">
        <v>3115.445719933</v>
      </c>
      <c r="F9" s="48">
        <v>6641.344211893001</v>
      </c>
      <c r="G9" s="50">
        <v>3070.4974155699992</v>
      </c>
      <c r="H9" s="50">
        <v>2590.52059131</v>
      </c>
      <c r="I9" s="50">
        <v>3978.53052568</v>
      </c>
      <c r="J9" s="21">
        <v>9639.548532559998</v>
      </c>
      <c r="K9" s="50">
        <v>2812.79988478</v>
      </c>
      <c r="L9" s="50">
        <v>3786.51382489</v>
      </c>
      <c r="M9" s="50">
        <v>2823.43416648</v>
      </c>
      <c r="N9" s="21">
        <v>9422.747876149999</v>
      </c>
      <c r="O9" s="50">
        <v>2336.88501875</v>
      </c>
      <c r="P9" s="50">
        <v>3054.96604286</v>
      </c>
      <c r="Q9" s="50">
        <v>3324.94023236</v>
      </c>
      <c r="R9" s="48">
        <v>8716.79129397</v>
      </c>
      <c r="S9" s="115">
        <v>34420.431914573</v>
      </c>
      <c r="T9" s="12">
        <v>22408.189057490003</v>
      </c>
      <c r="U9" s="58">
        <v>0.5360648656731977</v>
      </c>
      <c r="V9" s="28"/>
      <c r="W9" s="49"/>
      <c r="X9" s="33"/>
    </row>
    <row r="10" spans="1:24" ht="12">
      <c r="A10" s="39"/>
      <c r="B10" s="79" t="s">
        <v>3</v>
      </c>
      <c r="C10" s="50">
        <v>1937.86182626</v>
      </c>
      <c r="D10" s="50">
        <v>2718.24578758</v>
      </c>
      <c r="E10" s="50">
        <v>4809.53913712</v>
      </c>
      <c r="F10" s="48">
        <v>9465.64675096</v>
      </c>
      <c r="G10" s="50">
        <v>4433.21903974</v>
      </c>
      <c r="H10" s="50">
        <v>5205.18452425</v>
      </c>
      <c r="I10" s="50">
        <v>2908.98421803</v>
      </c>
      <c r="J10" s="21">
        <v>12547.38778202</v>
      </c>
      <c r="K10" s="50">
        <v>2908.23331183</v>
      </c>
      <c r="L10" s="50">
        <v>3313.255446</v>
      </c>
      <c r="M10" s="50">
        <v>2453.61599151</v>
      </c>
      <c r="N10" s="21">
        <v>8675.10474934</v>
      </c>
      <c r="O10" s="50">
        <v>2231.99853738</v>
      </c>
      <c r="P10" s="50">
        <v>2581.6043322699998</v>
      </c>
      <c r="Q10" s="50">
        <v>2756.2809614700004</v>
      </c>
      <c r="R10" s="48">
        <v>7569.88383112</v>
      </c>
      <c r="S10" s="115">
        <v>38258.02311344</v>
      </c>
      <c r="T10" s="12">
        <v>36810.446703630005</v>
      </c>
      <c r="U10" s="58">
        <v>0.03932515194571784</v>
      </c>
      <c r="V10" s="28"/>
      <c r="W10" s="13"/>
      <c r="X10" s="33"/>
    </row>
    <row r="11" spans="1:25" ht="12">
      <c r="A11" s="39"/>
      <c r="B11" s="79" t="s">
        <v>63</v>
      </c>
      <c r="C11" s="50">
        <v>113.33631804000001</v>
      </c>
      <c r="D11" s="50">
        <v>724.25471663</v>
      </c>
      <c r="E11" s="50">
        <v>1077.64646017</v>
      </c>
      <c r="F11" s="48">
        <v>1915.23749484</v>
      </c>
      <c r="G11" s="50">
        <v>1168.58370225</v>
      </c>
      <c r="H11" s="50">
        <v>1500.66900338</v>
      </c>
      <c r="I11" s="50">
        <v>1764.63632714</v>
      </c>
      <c r="J11" s="21">
        <v>4433.88903277</v>
      </c>
      <c r="K11" s="50">
        <v>1124.60825025</v>
      </c>
      <c r="L11" s="50">
        <v>1148.61106579</v>
      </c>
      <c r="M11" s="50">
        <v>970.46389002</v>
      </c>
      <c r="N11" s="21">
        <v>3243.68320606</v>
      </c>
      <c r="O11" s="50">
        <v>1179.43268231</v>
      </c>
      <c r="P11" s="50">
        <v>1083.58219313</v>
      </c>
      <c r="Q11" s="50">
        <v>1196.14911396</v>
      </c>
      <c r="R11" s="48">
        <v>3459.1639894</v>
      </c>
      <c r="S11" s="115">
        <v>13051.973723070001</v>
      </c>
      <c r="T11" s="12">
        <v>5827.418558510001</v>
      </c>
      <c r="U11" s="58">
        <v>1.2397522319740886</v>
      </c>
      <c r="V11" s="28"/>
      <c r="W11" s="13"/>
      <c r="X11" s="54"/>
      <c r="Y11" s="107"/>
    </row>
    <row r="12" spans="1:24" ht="12">
      <c r="A12" s="39" t="s">
        <v>39</v>
      </c>
      <c r="B12" s="79"/>
      <c r="C12" s="50">
        <v>964.5063099700002</v>
      </c>
      <c r="D12" s="50">
        <v>3894.6746634700007</v>
      </c>
      <c r="E12" s="50">
        <v>5322.866872189999</v>
      </c>
      <c r="F12" s="48">
        <v>10182.04784563</v>
      </c>
      <c r="G12" s="50">
        <v>5339.629277070002</v>
      </c>
      <c r="H12" s="50">
        <v>4654.07718396</v>
      </c>
      <c r="I12" s="50">
        <v>6888.24397588</v>
      </c>
      <c r="J12" s="21">
        <v>16881.950436910003</v>
      </c>
      <c r="K12" s="50">
        <v>4066.84720885</v>
      </c>
      <c r="L12" s="50">
        <v>6790.18207361</v>
      </c>
      <c r="M12" s="50">
        <v>5911.14856099</v>
      </c>
      <c r="N12" s="21">
        <v>16768.17784345</v>
      </c>
      <c r="O12" s="50">
        <v>5103.11273927</v>
      </c>
      <c r="P12" s="50">
        <v>5758.746092289999</v>
      </c>
      <c r="Q12" s="50">
        <v>5409.346917649999</v>
      </c>
      <c r="R12" s="48">
        <v>16271.20574921</v>
      </c>
      <c r="S12" s="115">
        <v>60103.38187520001</v>
      </c>
      <c r="T12" s="12">
        <v>27340.93821589</v>
      </c>
      <c r="U12" s="58">
        <v>1.1982925896913494</v>
      </c>
      <c r="V12" s="28" t="e">
        <f>S12/(#REF!)</f>
        <v>#REF!</v>
      </c>
      <c r="W12" s="13"/>
      <c r="X12" s="33"/>
    </row>
    <row r="13" spans="1:24" ht="12">
      <c r="A13" s="39" t="s">
        <v>40</v>
      </c>
      <c r="B13" s="79"/>
      <c r="C13" s="50">
        <v>6.8053802999999995</v>
      </c>
      <c r="D13" s="50">
        <v>10.218282910000001</v>
      </c>
      <c r="E13" s="50">
        <v>18.56365598</v>
      </c>
      <c r="F13" s="48">
        <v>35.58731919</v>
      </c>
      <c r="G13" s="50">
        <v>6.5315315300000005</v>
      </c>
      <c r="H13" s="50">
        <v>0</v>
      </c>
      <c r="I13" s="50">
        <v>0</v>
      </c>
      <c r="J13" s="21">
        <v>6.5315315300000005</v>
      </c>
      <c r="K13" s="50">
        <v>0</v>
      </c>
      <c r="L13" s="50">
        <v>0</v>
      </c>
      <c r="M13" s="50">
        <v>0</v>
      </c>
      <c r="N13" s="21">
        <v>0</v>
      </c>
      <c r="O13" s="50">
        <v>92.5933442</v>
      </c>
      <c r="P13" s="50">
        <v>186.01373222</v>
      </c>
      <c r="Q13" s="50">
        <v>40.9100113</v>
      </c>
      <c r="R13" s="48">
        <v>319.51708772</v>
      </c>
      <c r="S13" s="115">
        <v>361.63593844</v>
      </c>
      <c r="T13" s="12">
        <v>428.48956813</v>
      </c>
      <c r="U13" s="58">
        <v>-0.15602160393719822</v>
      </c>
      <c r="V13" s="28" t="e">
        <f>S13/(#REF!)</f>
        <v>#REF!</v>
      </c>
      <c r="W13" s="13"/>
      <c r="X13" s="33"/>
    </row>
    <row r="14" spans="1:24" ht="12">
      <c r="A14" s="39" t="s">
        <v>72</v>
      </c>
      <c r="B14" s="79"/>
      <c r="C14" s="50">
        <v>0</v>
      </c>
      <c r="D14" s="50">
        <v>0</v>
      </c>
      <c r="E14" s="50">
        <v>0</v>
      </c>
      <c r="F14" s="48">
        <v>0</v>
      </c>
      <c r="G14" s="50">
        <v>0</v>
      </c>
      <c r="H14" s="50">
        <v>0</v>
      </c>
      <c r="I14" s="50">
        <v>0</v>
      </c>
      <c r="J14" s="21">
        <v>0</v>
      </c>
      <c r="K14" s="50">
        <v>0</v>
      </c>
      <c r="L14" s="50">
        <v>0</v>
      </c>
      <c r="M14" s="50">
        <v>0</v>
      </c>
      <c r="N14" s="21">
        <v>0</v>
      </c>
      <c r="O14" s="50">
        <v>0</v>
      </c>
      <c r="P14" s="50">
        <v>0</v>
      </c>
      <c r="Q14" s="50">
        <v>0</v>
      </c>
      <c r="R14" s="48">
        <v>0</v>
      </c>
      <c r="S14" s="115">
        <v>0</v>
      </c>
      <c r="T14" s="12">
        <v>0</v>
      </c>
      <c r="U14" s="58"/>
      <c r="V14" s="28"/>
      <c r="W14" s="13"/>
      <c r="X14" s="33"/>
    </row>
    <row r="15" spans="1:24" ht="12" hidden="1">
      <c r="A15" s="39" t="s">
        <v>41</v>
      </c>
      <c r="B15" s="79"/>
      <c r="C15" s="50">
        <v>0</v>
      </c>
      <c r="D15" s="50">
        <v>0</v>
      </c>
      <c r="E15" s="50">
        <v>0</v>
      </c>
      <c r="F15" s="48">
        <v>0</v>
      </c>
      <c r="G15" s="50">
        <v>0</v>
      </c>
      <c r="H15" s="50">
        <v>0</v>
      </c>
      <c r="I15" s="50">
        <v>0</v>
      </c>
      <c r="J15" s="21">
        <v>0</v>
      </c>
      <c r="K15" s="50">
        <v>0</v>
      </c>
      <c r="L15" s="50">
        <v>0</v>
      </c>
      <c r="M15" s="50">
        <v>0</v>
      </c>
      <c r="N15" s="21">
        <v>0</v>
      </c>
      <c r="O15" s="50">
        <v>0</v>
      </c>
      <c r="P15" s="50">
        <v>0</v>
      </c>
      <c r="Q15" s="50">
        <v>0</v>
      </c>
      <c r="R15" s="48">
        <v>0</v>
      </c>
      <c r="S15" s="115">
        <v>0</v>
      </c>
      <c r="T15" s="12">
        <v>0</v>
      </c>
      <c r="U15" s="58"/>
      <c r="V15" s="28"/>
      <c r="W15" s="13"/>
      <c r="X15" s="33"/>
    </row>
    <row r="16" spans="1:24" ht="12" hidden="1">
      <c r="A16" s="39" t="s">
        <v>42</v>
      </c>
      <c r="B16" s="79"/>
      <c r="C16" s="50">
        <v>0</v>
      </c>
      <c r="D16" s="50">
        <v>0</v>
      </c>
      <c r="E16" s="50">
        <v>0</v>
      </c>
      <c r="F16" s="48">
        <v>0</v>
      </c>
      <c r="G16" s="50">
        <v>0</v>
      </c>
      <c r="H16" s="50">
        <v>0</v>
      </c>
      <c r="I16" s="50">
        <v>0</v>
      </c>
      <c r="J16" s="21">
        <v>0</v>
      </c>
      <c r="K16" s="50">
        <v>0</v>
      </c>
      <c r="L16" s="50">
        <v>0</v>
      </c>
      <c r="M16" s="50">
        <v>0</v>
      </c>
      <c r="N16" s="21">
        <v>0</v>
      </c>
      <c r="O16" s="50">
        <v>0</v>
      </c>
      <c r="P16" s="50">
        <v>0</v>
      </c>
      <c r="Q16" s="50">
        <v>0</v>
      </c>
      <c r="R16" s="48">
        <v>0</v>
      </c>
      <c r="S16" s="115">
        <v>0</v>
      </c>
      <c r="T16" s="12">
        <v>0</v>
      </c>
      <c r="U16" s="58"/>
      <c r="V16" s="28"/>
      <c r="W16" s="13"/>
      <c r="X16" s="33"/>
    </row>
    <row r="17" spans="1:24" s="6" customFormat="1" ht="12.75">
      <c r="A17" s="40" t="s">
        <v>73</v>
      </c>
      <c r="B17" s="78"/>
      <c r="C17" s="50">
        <v>9220.420127369998</v>
      </c>
      <c r="D17" s="50">
        <v>8688.646017149998</v>
      </c>
      <c r="E17" s="50">
        <v>15146.92032962187</v>
      </c>
      <c r="F17" s="48">
        <v>33055.98647414187</v>
      </c>
      <c r="G17" s="50">
        <v>9758.770107569999</v>
      </c>
      <c r="H17" s="50">
        <v>9654.440444289998</v>
      </c>
      <c r="I17" s="50">
        <v>13466.6839731</v>
      </c>
      <c r="J17" s="21">
        <v>32879.89452495999</v>
      </c>
      <c r="K17" s="50">
        <v>10195.46327977</v>
      </c>
      <c r="L17" s="50">
        <v>10914.79502214</v>
      </c>
      <c r="M17" s="50">
        <v>12256.78167354</v>
      </c>
      <c r="N17" s="21">
        <v>33367.039975449996</v>
      </c>
      <c r="O17" s="50">
        <v>9853.59657055</v>
      </c>
      <c r="P17" s="50">
        <v>12893.039050799998</v>
      </c>
      <c r="Q17" s="50">
        <v>25052.486898540003</v>
      </c>
      <c r="R17" s="48">
        <v>47799.12251989</v>
      </c>
      <c r="S17" s="115">
        <v>147102.04349444187</v>
      </c>
      <c r="T17" s="12">
        <v>148870.4270188727</v>
      </c>
      <c r="U17" s="58">
        <v>-0.01187867570371548</v>
      </c>
      <c r="V17" s="28" t="e">
        <f>S17/(#REF!)</f>
        <v>#REF!</v>
      </c>
      <c r="W17" s="12"/>
      <c r="X17" s="33"/>
    </row>
    <row r="18" spans="1:26" ht="12">
      <c r="A18" s="38" t="s">
        <v>47</v>
      </c>
      <c r="B18" s="79"/>
      <c r="C18" s="50">
        <v>8333.367540109999</v>
      </c>
      <c r="D18" s="50">
        <v>8688.542809649998</v>
      </c>
      <c r="E18" s="50">
        <v>14709.542166021869</v>
      </c>
      <c r="F18" s="48">
        <v>31731.452515781864</v>
      </c>
      <c r="G18" s="50">
        <v>9680.81556584</v>
      </c>
      <c r="H18" s="50">
        <v>9286.636940249999</v>
      </c>
      <c r="I18" s="50">
        <v>11317.98144051</v>
      </c>
      <c r="J18" s="21">
        <v>30285.4339466</v>
      </c>
      <c r="K18" s="50">
        <v>10120.2144909</v>
      </c>
      <c r="L18" s="50">
        <v>10822.32315824</v>
      </c>
      <c r="M18" s="50">
        <v>12064.270601409999</v>
      </c>
      <c r="N18" s="21">
        <v>33006.80825055</v>
      </c>
      <c r="O18" s="50">
        <v>9594.00232208</v>
      </c>
      <c r="P18" s="50">
        <v>12711.251713209998</v>
      </c>
      <c r="Q18" s="50">
        <v>18583.859679560002</v>
      </c>
      <c r="R18" s="48">
        <v>40889.11371485</v>
      </c>
      <c r="S18" s="115">
        <v>135912.80842778186</v>
      </c>
      <c r="T18" s="12">
        <v>142350.76315429265</v>
      </c>
      <c r="U18" s="58">
        <v>-0.04522599376255365</v>
      </c>
      <c r="V18" s="28" t="e">
        <f>S18/(#REF!)</f>
        <v>#REF!</v>
      </c>
      <c r="W18" s="12"/>
      <c r="X18" s="33"/>
      <c r="Z18" s="68"/>
    </row>
    <row r="19" spans="1:25" ht="12">
      <c r="A19" s="39" t="s">
        <v>43</v>
      </c>
      <c r="B19" s="79"/>
      <c r="C19" s="50">
        <v>4793.826444939999</v>
      </c>
      <c r="D19" s="50">
        <v>5282.3020806800005</v>
      </c>
      <c r="E19" s="50">
        <v>9312.70633424</v>
      </c>
      <c r="F19" s="48">
        <v>19388.83485986</v>
      </c>
      <c r="G19" s="50">
        <v>5456.42636557</v>
      </c>
      <c r="H19" s="50">
        <v>5499.90260905</v>
      </c>
      <c r="I19" s="50">
        <v>5920.703214929999</v>
      </c>
      <c r="J19" s="21">
        <v>16877.032189550002</v>
      </c>
      <c r="K19" s="50">
        <v>5970.6236342600005</v>
      </c>
      <c r="L19" s="50">
        <v>5981.567677180001</v>
      </c>
      <c r="M19" s="50">
        <v>6008.52044461</v>
      </c>
      <c r="N19" s="21">
        <v>17960.71175605</v>
      </c>
      <c r="O19" s="50">
        <v>5543.781110219999</v>
      </c>
      <c r="P19" s="50">
        <v>6605.61860679</v>
      </c>
      <c r="Q19" s="50">
        <v>7469.914259929999</v>
      </c>
      <c r="R19" s="48">
        <v>19619.31397694</v>
      </c>
      <c r="S19" s="115">
        <v>73845.8927824</v>
      </c>
      <c r="T19" s="12">
        <v>63029.533353670005</v>
      </c>
      <c r="U19" s="58">
        <v>0.17160779801489978</v>
      </c>
      <c r="V19" s="28" t="e">
        <f>S19/(#REF!)</f>
        <v>#REF!</v>
      </c>
      <c r="W19" s="49"/>
      <c r="X19" s="33"/>
      <c r="Y19" s="68"/>
    </row>
    <row r="20" spans="1:24" ht="12">
      <c r="A20" s="39"/>
      <c r="B20" s="79" t="s">
        <v>4</v>
      </c>
      <c r="C20" s="50">
        <v>4028.4199719999997</v>
      </c>
      <c r="D20" s="50">
        <v>4039.6327220000003</v>
      </c>
      <c r="E20" s="50">
        <v>4039.5307220000004</v>
      </c>
      <c r="F20" s="48">
        <v>12107.583416000001</v>
      </c>
      <c r="G20" s="50">
        <v>4030.481547</v>
      </c>
      <c r="H20" s="50">
        <v>4028.194418</v>
      </c>
      <c r="I20" s="50">
        <v>4031.0530179999996</v>
      </c>
      <c r="J20" s="21">
        <v>12089.728982999999</v>
      </c>
      <c r="K20" s="50">
        <v>4022.387868</v>
      </c>
      <c r="L20" s="50">
        <v>4004.125418</v>
      </c>
      <c r="M20" s="50">
        <v>3981.9542009999996</v>
      </c>
      <c r="N20" s="21">
        <v>12008.467486999998</v>
      </c>
      <c r="O20" s="50">
        <v>3965.1040040000003</v>
      </c>
      <c r="P20" s="50">
        <v>3982.291305</v>
      </c>
      <c r="Q20" s="50">
        <v>3962.0095049999995</v>
      </c>
      <c r="R20" s="48">
        <v>11909.404814</v>
      </c>
      <c r="S20" s="115">
        <v>48115.184700000005</v>
      </c>
      <c r="T20" s="12">
        <v>42314.391043</v>
      </c>
      <c r="U20" s="58">
        <v>0.13708796260603684</v>
      </c>
      <c r="V20" s="28"/>
      <c r="W20" s="13"/>
      <c r="X20" s="33"/>
    </row>
    <row r="21" spans="1:24" ht="12">
      <c r="A21" s="39"/>
      <c r="B21" s="79" t="s">
        <v>26</v>
      </c>
      <c r="C21" s="50">
        <v>765.4064729399997</v>
      </c>
      <c r="D21" s="50">
        <v>1242.6693586800002</v>
      </c>
      <c r="E21" s="50">
        <v>5273.175612239999</v>
      </c>
      <c r="F21" s="48">
        <v>7281.251443859999</v>
      </c>
      <c r="G21" s="50">
        <v>1425.9448185700003</v>
      </c>
      <c r="H21" s="50">
        <v>1471.70819105</v>
      </c>
      <c r="I21" s="50">
        <v>1889.65019693</v>
      </c>
      <c r="J21" s="21">
        <v>4787.30320655</v>
      </c>
      <c r="K21" s="50">
        <v>1948.2357662600007</v>
      </c>
      <c r="L21" s="50">
        <v>1977.4422591800003</v>
      </c>
      <c r="M21" s="50">
        <v>2026.5662436100001</v>
      </c>
      <c r="N21" s="21">
        <v>5952.244269050001</v>
      </c>
      <c r="O21" s="50">
        <v>1578.6771062199996</v>
      </c>
      <c r="P21" s="50">
        <v>2623.32730179</v>
      </c>
      <c r="Q21" s="50">
        <v>3507.9047549299994</v>
      </c>
      <c r="R21" s="48">
        <v>7709.909162939999</v>
      </c>
      <c r="S21" s="115">
        <v>25730.7080824</v>
      </c>
      <c r="T21" s="12">
        <v>20715.14231067</v>
      </c>
      <c r="U21" s="58">
        <v>0.24212074899174474</v>
      </c>
      <c r="V21" s="28"/>
      <c r="W21" s="13"/>
      <c r="X21" s="33"/>
    </row>
    <row r="22" spans="1:24" ht="12" hidden="1">
      <c r="A22" s="39"/>
      <c r="B22" s="79" t="s">
        <v>5</v>
      </c>
      <c r="C22" s="50">
        <v>0</v>
      </c>
      <c r="D22" s="50">
        <v>0</v>
      </c>
      <c r="E22" s="50">
        <v>0</v>
      </c>
      <c r="F22" s="48">
        <v>0</v>
      </c>
      <c r="G22" s="50">
        <v>0</v>
      </c>
      <c r="H22" s="50">
        <v>0</v>
      </c>
      <c r="I22" s="50">
        <v>0</v>
      </c>
      <c r="J22" s="21">
        <v>0</v>
      </c>
      <c r="K22" s="50">
        <v>0</v>
      </c>
      <c r="L22" s="50">
        <v>0</v>
      </c>
      <c r="M22" s="50">
        <v>0</v>
      </c>
      <c r="N22" s="21">
        <v>0</v>
      </c>
      <c r="O22" s="50">
        <v>0</v>
      </c>
      <c r="P22" s="50">
        <v>0</v>
      </c>
      <c r="Q22" s="50">
        <v>0</v>
      </c>
      <c r="R22" s="48">
        <v>0</v>
      </c>
      <c r="S22" s="115">
        <v>0</v>
      </c>
      <c r="T22" s="12">
        <v>0</v>
      </c>
      <c r="U22" s="58"/>
      <c r="V22" s="28"/>
      <c r="W22" s="13"/>
      <c r="X22" s="33"/>
    </row>
    <row r="23" spans="1:26" ht="12">
      <c r="A23" s="39" t="s">
        <v>44</v>
      </c>
      <c r="B23" s="80"/>
      <c r="C23" s="50">
        <v>2017.3527244299999</v>
      </c>
      <c r="D23" s="50">
        <v>1637.19144326</v>
      </c>
      <c r="E23" s="50">
        <v>4030.3016584418688</v>
      </c>
      <c r="F23" s="48">
        <v>7684.845826131868</v>
      </c>
      <c r="G23" s="50">
        <v>1452.86905473</v>
      </c>
      <c r="H23" s="50">
        <v>3090.63763312</v>
      </c>
      <c r="I23" s="50">
        <v>3871.43219626</v>
      </c>
      <c r="J23" s="21">
        <v>8414.938884109999</v>
      </c>
      <c r="K23" s="50">
        <v>1191.52579819</v>
      </c>
      <c r="L23" s="50">
        <v>2236.61527912</v>
      </c>
      <c r="M23" s="50">
        <v>3730.36442589</v>
      </c>
      <c r="N23" s="21">
        <v>7158.5055032</v>
      </c>
      <c r="O23" s="50">
        <v>2550.09853459</v>
      </c>
      <c r="P23" s="50">
        <v>4523.41602905</v>
      </c>
      <c r="Q23" s="50">
        <v>8697.54051072</v>
      </c>
      <c r="R23" s="48">
        <v>15771.05507436</v>
      </c>
      <c r="S23" s="115">
        <v>39029.34528780187</v>
      </c>
      <c r="T23" s="12">
        <v>32503.910333369997</v>
      </c>
      <c r="U23" s="58">
        <v>0.20075845913630164</v>
      </c>
      <c r="V23" s="28" t="e">
        <f>S23/(#REF!)</f>
        <v>#REF!</v>
      </c>
      <c r="W23" s="13"/>
      <c r="X23" s="33"/>
      <c r="Z23" s="32"/>
    </row>
    <row r="24" spans="1:24" ht="12">
      <c r="A24" s="39" t="s">
        <v>6</v>
      </c>
      <c r="B24" s="79" t="s">
        <v>22</v>
      </c>
      <c r="C24" s="50">
        <v>1743.668657</v>
      </c>
      <c r="D24" s="50">
        <v>683.757848</v>
      </c>
      <c r="E24" s="50">
        <v>1181.936941</v>
      </c>
      <c r="F24" s="48">
        <v>3609.363446</v>
      </c>
      <c r="G24" s="50">
        <v>398.672816</v>
      </c>
      <c r="H24" s="50">
        <v>706.151959</v>
      </c>
      <c r="I24" s="50">
        <v>1341.506304</v>
      </c>
      <c r="J24" s="21">
        <v>2446.331079</v>
      </c>
      <c r="K24" s="50">
        <v>326.023014</v>
      </c>
      <c r="L24" s="50">
        <v>748.779568</v>
      </c>
      <c r="M24" s="50">
        <v>887.654837</v>
      </c>
      <c r="N24" s="21">
        <v>1962.457419</v>
      </c>
      <c r="O24" s="50">
        <v>824.132986</v>
      </c>
      <c r="P24" s="50">
        <v>880.834231</v>
      </c>
      <c r="Q24" s="50">
        <v>2965.268394</v>
      </c>
      <c r="R24" s="48">
        <v>4670.235611</v>
      </c>
      <c r="S24" s="115">
        <v>12688.387555000001</v>
      </c>
      <c r="T24" s="12">
        <v>12748.305552999998</v>
      </c>
      <c r="U24" s="58">
        <v>-0.004700075453235142</v>
      </c>
      <c r="V24" s="28"/>
      <c r="W24" s="13"/>
      <c r="X24" s="33"/>
    </row>
    <row r="25" spans="1:24" ht="12">
      <c r="A25" s="39" t="s">
        <v>45</v>
      </c>
      <c r="B25" s="80"/>
      <c r="C25" s="50">
        <v>461.245419249999</v>
      </c>
      <c r="D25" s="50">
        <v>1332.1276180699992</v>
      </c>
      <c r="E25" s="50">
        <v>466.7505148799998</v>
      </c>
      <c r="F25" s="48">
        <v>2260.123552199998</v>
      </c>
      <c r="G25" s="50">
        <v>629.4226644499993</v>
      </c>
      <c r="H25" s="50">
        <v>442.943799999999</v>
      </c>
      <c r="I25" s="50">
        <v>320.41463957</v>
      </c>
      <c r="J25" s="21">
        <v>1392.7811040199983</v>
      </c>
      <c r="K25" s="50">
        <v>456.39166574999956</v>
      </c>
      <c r="L25" s="50">
        <v>930.2059931499989</v>
      </c>
      <c r="M25" s="50">
        <v>471.8709365599998</v>
      </c>
      <c r="N25" s="21">
        <v>1858.4685954599981</v>
      </c>
      <c r="O25" s="50">
        <v>264.69476412999956</v>
      </c>
      <c r="P25" s="50">
        <v>814.949507169999</v>
      </c>
      <c r="Q25" s="50">
        <v>1383.91373959</v>
      </c>
      <c r="R25" s="48">
        <v>2463.5580108899985</v>
      </c>
      <c r="S25" s="115">
        <v>7974.931262569993</v>
      </c>
      <c r="T25" s="12">
        <v>6595.588188269999</v>
      </c>
      <c r="U25" s="58">
        <v>0.20913116994676884</v>
      </c>
      <c r="V25" s="28" t="e">
        <f>S25/(#REF!)</f>
        <v>#REF!</v>
      </c>
      <c r="W25" s="13"/>
      <c r="X25" s="33"/>
    </row>
    <row r="26" spans="1:24" ht="12">
      <c r="A26" s="39"/>
      <c r="B26" s="79" t="s">
        <v>7</v>
      </c>
      <c r="C26" s="50">
        <v>434.956499999999</v>
      </c>
      <c r="D26" s="50">
        <v>725.0708710099993</v>
      </c>
      <c r="E26" s="50">
        <v>360.4291999999998</v>
      </c>
      <c r="F26" s="48">
        <v>1520.4565710099982</v>
      </c>
      <c r="G26" s="50">
        <v>448.6600668699993</v>
      </c>
      <c r="H26" s="50">
        <v>442.943799999999</v>
      </c>
      <c r="I26" s="50">
        <v>301.29690503</v>
      </c>
      <c r="J26" s="21">
        <v>1192.9007718999983</v>
      </c>
      <c r="K26" s="50">
        <v>288.63000356999953</v>
      </c>
      <c r="L26" s="50">
        <v>929.231731729999</v>
      </c>
      <c r="M26" s="50">
        <v>320.31159999999977</v>
      </c>
      <c r="N26" s="21">
        <v>1538.1733352999984</v>
      </c>
      <c r="O26" s="50">
        <v>264.69476412999956</v>
      </c>
      <c r="P26" s="50">
        <v>791.013783339999</v>
      </c>
      <c r="Q26" s="50">
        <v>499.03092269</v>
      </c>
      <c r="R26" s="48">
        <v>1554.7394701599987</v>
      </c>
      <c r="S26" s="115">
        <v>5806.270148369994</v>
      </c>
      <c r="T26" s="12">
        <v>4806.476360869999</v>
      </c>
      <c r="U26" s="58">
        <v>0.20800971698090853</v>
      </c>
      <c r="V26" s="28"/>
      <c r="W26" s="13"/>
      <c r="X26" s="33"/>
    </row>
    <row r="27" spans="1:24" ht="12">
      <c r="A27" s="39"/>
      <c r="B27" s="79" t="s">
        <v>66</v>
      </c>
      <c r="C27" s="50">
        <v>434.956499999999</v>
      </c>
      <c r="D27" s="50">
        <v>713.5796999999993</v>
      </c>
      <c r="E27" s="50">
        <v>360.4291999999998</v>
      </c>
      <c r="F27" s="48">
        <v>1508.9653999999982</v>
      </c>
      <c r="G27" s="50">
        <v>424.4969999999993</v>
      </c>
      <c r="H27" s="50">
        <v>442.943799999999</v>
      </c>
      <c r="I27" s="50">
        <v>284.6306</v>
      </c>
      <c r="J27" s="21">
        <v>1152.0713999999984</v>
      </c>
      <c r="K27" s="50">
        <v>281.55599999999953</v>
      </c>
      <c r="L27" s="50">
        <v>787.789799999999</v>
      </c>
      <c r="M27" s="50">
        <v>320.31159999999977</v>
      </c>
      <c r="N27" s="21">
        <v>1389.6573999999982</v>
      </c>
      <c r="O27" s="50">
        <v>259.87499999999955</v>
      </c>
      <c r="P27" s="50">
        <v>572.767599999999</v>
      </c>
      <c r="Q27" s="50">
        <v>411.4937</v>
      </c>
      <c r="R27" s="48">
        <v>1244.1362999999985</v>
      </c>
      <c r="S27" s="115">
        <v>5294.830499999994</v>
      </c>
      <c r="T27" s="12">
        <v>4707.850359999999</v>
      </c>
      <c r="U27" s="58">
        <v>0.1246811379111028</v>
      </c>
      <c r="V27" s="28"/>
      <c r="W27" s="13"/>
      <c r="X27" s="33"/>
    </row>
    <row r="28" spans="1:24" ht="12">
      <c r="A28" s="39"/>
      <c r="B28" s="79" t="s">
        <v>67</v>
      </c>
      <c r="C28" s="50">
        <v>0</v>
      </c>
      <c r="D28" s="50">
        <v>11.49117101</v>
      </c>
      <c r="E28" s="50">
        <v>0</v>
      </c>
      <c r="F28" s="48">
        <v>11.49117101</v>
      </c>
      <c r="G28" s="50">
        <v>24.16306687</v>
      </c>
      <c r="H28" s="50">
        <v>0</v>
      </c>
      <c r="I28" s="50">
        <v>16.66630503</v>
      </c>
      <c r="J28" s="21">
        <v>40.8293719</v>
      </c>
      <c r="K28" s="50">
        <v>7.07400357</v>
      </c>
      <c r="L28" s="50">
        <v>141.44193173</v>
      </c>
      <c r="M28" s="50">
        <v>0</v>
      </c>
      <c r="N28" s="21">
        <v>148.5159353</v>
      </c>
      <c r="O28" s="50">
        <v>4.81976413</v>
      </c>
      <c r="P28" s="50">
        <v>218.24618334</v>
      </c>
      <c r="Q28" s="50">
        <v>87.53722269</v>
      </c>
      <c r="R28" s="48">
        <v>310.60317016</v>
      </c>
      <c r="S28" s="115">
        <v>511.43964837</v>
      </c>
      <c r="T28" s="12">
        <v>98.62600087</v>
      </c>
      <c r="U28" s="58">
        <v>4.185647231546316</v>
      </c>
      <c r="V28" s="28"/>
      <c r="W28" s="13"/>
      <c r="X28" s="33"/>
    </row>
    <row r="29" spans="1:24" ht="12">
      <c r="A29" s="39" t="s">
        <v>8</v>
      </c>
      <c r="B29" s="79" t="s">
        <v>9</v>
      </c>
      <c r="C29" s="50">
        <v>26.28891925</v>
      </c>
      <c r="D29" s="50">
        <v>607.05674706</v>
      </c>
      <c r="E29" s="50">
        <v>106.32131487999999</v>
      </c>
      <c r="F29" s="48">
        <v>739.66698119</v>
      </c>
      <c r="G29" s="50">
        <v>180.76259758</v>
      </c>
      <c r="H29" s="50">
        <v>0</v>
      </c>
      <c r="I29" s="50">
        <v>19.11773454</v>
      </c>
      <c r="J29" s="21">
        <v>199.88033212</v>
      </c>
      <c r="K29" s="50">
        <v>167.76166218</v>
      </c>
      <c r="L29" s="50">
        <v>0.97426142</v>
      </c>
      <c r="M29" s="50">
        <v>151.55933656</v>
      </c>
      <c r="N29" s="21">
        <v>320.29526016</v>
      </c>
      <c r="O29" s="50">
        <v>0</v>
      </c>
      <c r="P29" s="50">
        <v>23.93572383</v>
      </c>
      <c r="Q29" s="50">
        <v>884.8828169</v>
      </c>
      <c r="R29" s="48">
        <v>908.81854073</v>
      </c>
      <c r="S29" s="115">
        <v>2168.6611142</v>
      </c>
      <c r="T29" s="12">
        <v>1789.1118274</v>
      </c>
      <c r="U29" s="58">
        <v>0.2121439705373669</v>
      </c>
      <c r="V29" s="28"/>
      <c r="W29" s="13"/>
      <c r="X29" s="33"/>
    </row>
    <row r="30" spans="1:24" ht="12">
      <c r="A30" s="39" t="s">
        <v>46</v>
      </c>
      <c r="B30" s="78"/>
      <c r="C30" s="50">
        <v>1060.94295149</v>
      </c>
      <c r="D30" s="50">
        <v>436.92166764</v>
      </c>
      <c r="E30" s="50">
        <v>899.7836584600001</v>
      </c>
      <c r="F30" s="48">
        <v>2397.6482775900004</v>
      </c>
      <c r="G30" s="50">
        <v>2142.09748109</v>
      </c>
      <c r="H30" s="50">
        <v>253.15289808</v>
      </c>
      <c r="I30" s="50">
        <v>1205.43138975</v>
      </c>
      <c r="J30" s="21">
        <v>3600.68176892</v>
      </c>
      <c r="K30" s="50">
        <v>2501.6733927</v>
      </c>
      <c r="L30" s="50">
        <v>1673.93420879</v>
      </c>
      <c r="M30" s="50">
        <v>1853.5147943499999</v>
      </c>
      <c r="N30" s="21">
        <v>6029.12239584</v>
      </c>
      <c r="O30" s="50">
        <v>1235.4279131399999</v>
      </c>
      <c r="P30" s="50">
        <v>767.2675702</v>
      </c>
      <c r="Q30" s="50">
        <v>1032.49116932</v>
      </c>
      <c r="R30" s="48">
        <v>3035.1866526599997</v>
      </c>
      <c r="S30" s="115">
        <v>15062.63909501</v>
      </c>
      <c r="T30" s="12">
        <v>40221.7312789827</v>
      </c>
      <c r="U30" s="58">
        <v>-0.6255099266977409</v>
      </c>
      <c r="V30" s="28" t="e">
        <f>S30/(#REF!+#REF!+#REF!+#REF!)</f>
        <v>#REF!</v>
      </c>
      <c r="W30" s="13"/>
      <c r="X30" s="33"/>
    </row>
    <row r="31" spans="1:24" s="6" customFormat="1" ht="12.75">
      <c r="A31" s="41" t="s">
        <v>48</v>
      </c>
      <c r="B31" s="81"/>
      <c r="C31" s="50">
        <v>887.05258726</v>
      </c>
      <c r="D31" s="50">
        <v>0.1032075</v>
      </c>
      <c r="E31" s="50">
        <v>437.3781636</v>
      </c>
      <c r="F31" s="48">
        <v>1324.53395836</v>
      </c>
      <c r="G31" s="50">
        <v>77.95454173</v>
      </c>
      <c r="H31" s="50">
        <v>367.80350404</v>
      </c>
      <c r="I31" s="50">
        <v>2148.70253259</v>
      </c>
      <c r="J31" s="21">
        <v>2594.46057836</v>
      </c>
      <c r="K31" s="50">
        <v>75.24878887</v>
      </c>
      <c r="L31" s="50">
        <v>92.47186389999999</v>
      </c>
      <c r="M31" s="50">
        <v>192.51107213</v>
      </c>
      <c r="N31" s="21">
        <v>360.2317249</v>
      </c>
      <c r="O31" s="50">
        <v>259.59424846999997</v>
      </c>
      <c r="P31" s="50">
        <v>181.78733759</v>
      </c>
      <c r="Q31" s="50">
        <v>6468.62721898</v>
      </c>
      <c r="R31" s="48">
        <v>6910.00880504</v>
      </c>
      <c r="S31" s="115">
        <v>11189.23506666</v>
      </c>
      <c r="T31" s="12">
        <v>6519.663864579999</v>
      </c>
      <c r="U31" s="58">
        <v>0.7162288269873582</v>
      </c>
      <c r="V31" s="28" t="e">
        <f>S31/(#REF!+#REF!+#REF!+#REF!)</f>
        <v>#REF!</v>
      </c>
      <c r="W31" s="12"/>
      <c r="X31" s="33"/>
    </row>
    <row r="32" spans="1:24" ht="13.5" customHeight="1">
      <c r="A32" s="39"/>
      <c r="B32" s="82" t="s">
        <v>10</v>
      </c>
      <c r="C32" s="50">
        <v>886.63604476</v>
      </c>
      <c r="D32" s="50">
        <v>0</v>
      </c>
      <c r="E32" s="50">
        <v>366.2043</v>
      </c>
      <c r="F32" s="48">
        <v>1252.8403447599999</v>
      </c>
      <c r="G32" s="50">
        <v>60.874775</v>
      </c>
      <c r="H32" s="50">
        <v>319.10383915</v>
      </c>
      <c r="I32" s="50">
        <v>2115.62136969</v>
      </c>
      <c r="J32" s="21">
        <v>2495.5999838400003</v>
      </c>
      <c r="K32" s="50">
        <v>54.5272754</v>
      </c>
      <c r="L32" s="50">
        <v>70.793967</v>
      </c>
      <c r="M32" s="50">
        <v>101.60659577</v>
      </c>
      <c r="N32" s="21">
        <v>226.92783816999997</v>
      </c>
      <c r="O32" s="50">
        <v>206.75480147</v>
      </c>
      <c r="P32" s="50">
        <v>118.66033786</v>
      </c>
      <c r="Q32" s="50">
        <v>5792.4984573</v>
      </c>
      <c r="R32" s="48">
        <v>6117.91359663</v>
      </c>
      <c r="S32" s="115">
        <v>10093.2817634</v>
      </c>
      <c r="T32" s="12">
        <v>5829.83811665</v>
      </c>
      <c r="U32" s="58">
        <v>0.731314242598541</v>
      </c>
      <c r="V32" s="28"/>
      <c r="W32" s="13"/>
      <c r="X32" s="61"/>
    </row>
    <row r="33" spans="1:24" ht="13.5" customHeight="1">
      <c r="A33" s="39"/>
      <c r="B33" s="79" t="s">
        <v>11</v>
      </c>
      <c r="C33" s="50">
        <v>0.4165425</v>
      </c>
      <c r="D33" s="50">
        <v>0.1032075</v>
      </c>
      <c r="E33" s="50">
        <v>71.1738636</v>
      </c>
      <c r="F33" s="48">
        <v>71.6936136</v>
      </c>
      <c r="G33" s="50">
        <v>17.07976673</v>
      </c>
      <c r="H33" s="50">
        <v>48.69966489</v>
      </c>
      <c r="I33" s="50">
        <v>33.0811629</v>
      </c>
      <c r="J33" s="21">
        <v>98.86059452</v>
      </c>
      <c r="K33" s="50">
        <v>20.72151347</v>
      </c>
      <c r="L33" s="50">
        <v>21.6778969</v>
      </c>
      <c r="M33" s="50">
        <v>90.90447636</v>
      </c>
      <c r="N33" s="21">
        <v>133.30388673</v>
      </c>
      <c r="O33" s="50">
        <v>52.839447</v>
      </c>
      <c r="P33" s="50">
        <v>63.126999729999994</v>
      </c>
      <c r="Q33" s="50">
        <v>676.12876168</v>
      </c>
      <c r="R33" s="48">
        <v>792.09520841</v>
      </c>
      <c r="S33" s="115">
        <v>1095.95330326</v>
      </c>
      <c r="T33" s="12">
        <v>689.82574793</v>
      </c>
      <c r="U33" s="58">
        <v>0.5887393396791731</v>
      </c>
      <c r="V33" s="28"/>
      <c r="W33" s="13"/>
      <c r="X33" s="61"/>
    </row>
    <row r="34" spans="1:24" ht="13.5" customHeight="1">
      <c r="A34" s="39"/>
      <c r="B34" s="79" t="s">
        <v>28</v>
      </c>
      <c r="C34" s="50" t="s">
        <v>74</v>
      </c>
      <c r="D34" s="50" t="s">
        <v>74</v>
      </c>
      <c r="E34" s="50" t="s">
        <v>74</v>
      </c>
      <c r="F34" s="48" t="s">
        <v>74</v>
      </c>
      <c r="G34" s="50" t="s">
        <v>74</v>
      </c>
      <c r="H34" s="50" t="s">
        <v>74</v>
      </c>
      <c r="I34" s="50" t="s">
        <v>74</v>
      </c>
      <c r="J34" s="48" t="s">
        <v>74</v>
      </c>
      <c r="K34" s="50" t="s">
        <v>74</v>
      </c>
      <c r="L34" s="50" t="s">
        <v>74</v>
      </c>
      <c r="M34" s="50" t="s">
        <v>74</v>
      </c>
      <c r="N34" s="48" t="s">
        <v>74</v>
      </c>
      <c r="O34" s="50" t="s">
        <v>74</v>
      </c>
      <c r="P34" s="50" t="s">
        <v>74</v>
      </c>
      <c r="Q34" s="50" t="s">
        <v>74</v>
      </c>
      <c r="R34" s="48" t="s">
        <v>74</v>
      </c>
      <c r="S34" s="108" t="s">
        <v>74</v>
      </c>
      <c r="T34" s="111" t="s">
        <v>74</v>
      </c>
      <c r="U34" s="109" t="s">
        <v>74</v>
      </c>
      <c r="V34" s="28"/>
      <c r="W34" s="13"/>
      <c r="X34" s="33"/>
    </row>
    <row r="35" spans="1:24" ht="13.5" customHeight="1">
      <c r="A35" s="89" t="s">
        <v>12</v>
      </c>
      <c r="B35" s="79"/>
      <c r="C35" s="50">
        <v>-2614.134095839998</v>
      </c>
      <c r="D35" s="50">
        <v>2513.9740692600026</v>
      </c>
      <c r="E35" s="50">
        <v>1383.6869293111322</v>
      </c>
      <c r="F35" s="48">
        <v>1283.526902731137</v>
      </c>
      <c r="G35" s="50">
        <v>6502.370016810002</v>
      </c>
      <c r="H35" s="50">
        <v>6164.444872320002</v>
      </c>
      <c r="I35" s="50">
        <v>7561.761569639999</v>
      </c>
      <c r="J35" s="21">
        <v>20228.576458770003</v>
      </c>
      <c r="K35" s="50">
        <v>2306.598377189999</v>
      </c>
      <c r="L35" s="50">
        <v>7777.531759360001</v>
      </c>
      <c r="M35" s="50">
        <v>3389.347020320003</v>
      </c>
      <c r="N35" s="21">
        <v>13473.477156870003</v>
      </c>
      <c r="O35" s="50">
        <v>3634.9243659300028</v>
      </c>
      <c r="P35" s="50">
        <v>2241.4560045000017</v>
      </c>
      <c r="Q35" s="50">
        <v>-4428.840183630002</v>
      </c>
      <c r="R35" s="48">
        <v>1447.5401868000026</v>
      </c>
      <c r="S35" s="115">
        <v>36433.120705171146</v>
      </c>
      <c r="T35" s="12">
        <v>-32200.506164002687</v>
      </c>
      <c r="U35" s="58"/>
      <c r="V35" s="28"/>
      <c r="W35" s="13"/>
      <c r="X35" s="33"/>
    </row>
    <row r="36" spans="1:26" s="6" customFormat="1" ht="12.75">
      <c r="A36" s="38" t="s">
        <v>32</v>
      </c>
      <c r="B36" s="78"/>
      <c r="C36" s="50">
        <v>-3501.186683099997</v>
      </c>
      <c r="D36" s="50">
        <v>2513.8708617600023</v>
      </c>
      <c r="E36" s="50">
        <v>946.3087657111319</v>
      </c>
      <c r="F36" s="48">
        <v>-41.00705562886287</v>
      </c>
      <c r="G36" s="50">
        <v>6424.415475080003</v>
      </c>
      <c r="H36" s="50">
        <v>5796.641368280003</v>
      </c>
      <c r="I36" s="50">
        <v>5413.0590370499995</v>
      </c>
      <c r="J36" s="21">
        <v>17634.115880410005</v>
      </c>
      <c r="K36" s="50">
        <v>2231.3495883199994</v>
      </c>
      <c r="L36" s="50">
        <v>7685.059895460001</v>
      </c>
      <c r="M36" s="50">
        <v>3196.8359481900025</v>
      </c>
      <c r="N36" s="21">
        <v>13113.245431970003</v>
      </c>
      <c r="O36" s="50">
        <v>3375.330117460002</v>
      </c>
      <c r="P36" s="50">
        <v>2059.668666910002</v>
      </c>
      <c r="Q36" s="50">
        <v>-10897.467402610002</v>
      </c>
      <c r="R36" s="48">
        <v>-5462.468618239998</v>
      </c>
      <c r="S36" s="115">
        <v>25243.88563851115</v>
      </c>
      <c r="T36" s="12">
        <v>-38720.17002858268</v>
      </c>
      <c r="U36" s="58"/>
      <c r="V36" s="28" t="e">
        <f>S36/(#REF!)</f>
        <v>#REF!</v>
      </c>
      <c r="W36" s="12"/>
      <c r="X36" s="33"/>
      <c r="Z36" s="70"/>
    </row>
    <row r="37" spans="1:24" ht="12">
      <c r="A37" s="42"/>
      <c r="B37" s="80"/>
      <c r="C37" s="50"/>
      <c r="D37" s="50"/>
      <c r="E37" s="50"/>
      <c r="F37" s="48"/>
      <c r="G37" s="50"/>
      <c r="H37" s="50"/>
      <c r="I37" s="50"/>
      <c r="J37" s="21"/>
      <c r="K37" s="50"/>
      <c r="L37" s="50"/>
      <c r="M37" s="50"/>
      <c r="N37" s="21"/>
      <c r="O37" s="50"/>
      <c r="P37" s="50"/>
      <c r="Q37" s="50"/>
      <c r="R37" s="48"/>
      <c r="S37" s="115"/>
      <c r="T37" s="12"/>
      <c r="U37" s="58"/>
      <c r="V37" s="28"/>
      <c r="W37" s="13"/>
      <c r="X37" s="33"/>
    </row>
    <row r="38" spans="1:24" ht="13.5" customHeight="1" hidden="1">
      <c r="A38" s="42"/>
      <c r="B38" s="82" t="s">
        <v>29</v>
      </c>
      <c r="C38" s="50">
        <v>0</v>
      </c>
      <c r="D38" s="50">
        <v>0</v>
      </c>
      <c r="E38" s="50">
        <v>0</v>
      </c>
      <c r="F38" s="48">
        <v>0</v>
      </c>
      <c r="G38" s="50">
        <v>0</v>
      </c>
      <c r="H38" s="50">
        <v>0</v>
      </c>
      <c r="I38" s="50">
        <v>0</v>
      </c>
      <c r="J38" s="21">
        <v>0</v>
      </c>
      <c r="K38" s="50">
        <v>0</v>
      </c>
      <c r="L38" s="50">
        <v>0</v>
      </c>
      <c r="M38" s="50">
        <v>0</v>
      </c>
      <c r="N38" s="21">
        <v>0</v>
      </c>
      <c r="O38" s="50">
        <v>0</v>
      </c>
      <c r="P38" s="50">
        <v>0</v>
      </c>
      <c r="Q38" s="50">
        <v>0</v>
      </c>
      <c r="R38" s="48">
        <v>0</v>
      </c>
      <c r="S38" s="115">
        <v>0</v>
      </c>
      <c r="T38" s="12">
        <v>0</v>
      </c>
      <c r="U38" s="58" t="e">
        <v>#DIV/0!</v>
      </c>
      <c r="V38" s="28"/>
      <c r="W38" s="13"/>
      <c r="X38" s="33"/>
    </row>
    <row r="39" spans="1:24" ht="13.5" customHeight="1" hidden="1">
      <c r="A39" s="42"/>
      <c r="B39" s="82" t="s">
        <v>31</v>
      </c>
      <c r="C39" s="50">
        <v>0</v>
      </c>
      <c r="D39" s="50">
        <v>0</v>
      </c>
      <c r="E39" s="50">
        <v>0</v>
      </c>
      <c r="F39" s="48">
        <v>0</v>
      </c>
      <c r="G39" s="50">
        <v>0</v>
      </c>
      <c r="H39" s="50">
        <v>0</v>
      </c>
      <c r="I39" s="50">
        <v>0</v>
      </c>
      <c r="J39" s="21">
        <v>0</v>
      </c>
      <c r="K39" s="50">
        <v>0</v>
      </c>
      <c r="L39" s="50">
        <v>0</v>
      </c>
      <c r="M39" s="50">
        <v>0</v>
      </c>
      <c r="N39" s="21">
        <v>0</v>
      </c>
      <c r="O39" s="50">
        <v>0</v>
      </c>
      <c r="P39" s="50">
        <v>0</v>
      </c>
      <c r="Q39" s="50">
        <v>0</v>
      </c>
      <c r="R39" s="48">
        <v>0</v>
      </c>
      <c r="S39" s="115">
        <v>0</v>
      </c>
      <c r="T39" s="12">
        <v>0</v>
      </c>
      <c r="U39" s="58" t="e">
        <v>#DIV/0!</v>
      </c>
      <c r="V39" s="28"/>
      <c r="W39" s="13"/>
      <c r="X39" s="33"/>
    </row>
    <row r="40" spans="1:24" ht="13.5" customHeight="1" hidden="1">
      <c r="A40" s="42"/>
      <c r="B40" s="82" t="s">
        <v>30</v>
      </c>
      <c r="C40" s="50">
        <v>0</v>
      </c>
      <c r="D40" s="50">
        <v>0</v>
      </c>
      <c r="E40" s="50">
        <v>0</v>
      </c>
      <c r="F40" s="48">
        <v>0</v>
      </c>
      <c r="G40" s="50">
        <v>0</v>
      </c>
      <c r="H40" s="50">
        <v>0</v>
      </c>
      <c r="I40" s="50">
        <v>0</v>
      </c>
      <c r="J40" s="21">
        <v>0</v>
      </c>
      <c r="K40" s="50">
        <v>0</v>
      </c>
      <c r="L40" s="50">
        <v>0</v>
      </c>
      <c r="M40" s="50">
        <v>0</v>
      </c>
      <c r="N40" s="21">
        <v>0</v>
      </c>
      <c r="O40" s="50">
        <v>0</v>
      </c>
      <c r="P40" s="50">
        <v>0</v>
      </c>
      <c r="Q40" s="50">
        <v>0</v>
      </c>
      <c r="R40" s="48">
        <v>0</v>
      </c>
      <c r="S40" s="115">
        <v>0</v>
      </c>
      <c r="T40" s="12">
        <v>0</v>
      </c>
      <c r="U40" s="58" t="e">
        <v>#DIV/0!</v>
      </c>
      <c r="V40" s="28"/>
      <c r="W40" s="13"/>
      <c r="X40" s="33"/>
    </row>
    <row r="41" spans="1:24" s="6" customFormat="1" ht="12.75">
      <c r="A41" s="38" t="s">
        <v>33</v>
      </c>
      <c r="B41" s="81"/>
      <c r="C41" s="50">
        <v>-3501.186683099997</v>
      </c>
      <c r="D41" s="50">
        <v>2513.8708617600023</v>
      </c>
      <c r="E41" s="50">
        <v>946.3087657111319</v>
      </c>
      <c r="F41" s="48">
        <v>-41.00705562886287</v>
      </c>
      <c r="G41" s="50">
        <v>6424.415475080003</v>
      </c>
      <c r="H41" s="50">
        <v>5796.641368280003</v>
      </c>
      <c r="I41" s="50">
        <v>5413.0590370499995</v>
      </c>
      <c r="J41" s="21">
        <v>17634.115880410005</v>
      </c>
      <c r="K41" s="50">
        <v>2231.3495883199994</v>
      </c>
      <c r="L41" s="50">
        <v>7685.059895460001</v>
      </c>
      <c r="M41" s="50">
        <v>3196.8359481900025</v>
      </c>
      <c r="N41" s="21">
        <v>13113.245431970003</v>
      </c>
      <c r="O41" s="50">
        <v>3375.330117460002</v>
      </c>
      <c r="P41" s="50">
        <v>2059.668666910002</v>
      </c>
      <c r="Q41" s="50">
        <v>-10897.467402610002</v>
      </c>
      <c r="R41" s="48">
        <v>-5462.468618239998</v>
      </c>
      <c r="S41" s="115">
        <v>25243.88563851115</v>
      </c>
      <c r="T41" s="12">
        <v>-38720.17002858268</v>
      </c>
      <c r="U41" s="58"/>
      <c r="V41" s="28" t="e">
        <f>S41/(#REF!)</f>
        <v>#REF!</v>
      </c>
      <c r="W41" s="12"/>
      <c r="X41" s="33"/>
    </row>
    <row r="42" spans="1:26" ht="12">
      <c r="A42" s="39" t="s">
        <v>27</v>
      </c>
      <c r="B42" s="79"/>
      <c r="C42" s="50">
        <v>-1808.4343571000009</v>
      </c>
      <c r="D42" s="50">
        <v>1508.5036146799966</v>
      </c>
      <c r="E42" s="50">
        <v>1732.3941566288668</v>
      </c>
      <c r="F42" s="48">
        <v>1432.4634142088626</v>
      </c>
      <c r="G42" s="50">
        <v>-3136.797062630002</v>
      </c>
      <c r="H42" s="50">
        <v>-588.4773329200016</v>
      </c>
      <c r="I42" s="50">
        <v>-147.67443224</v>
      </c>
      <c r="J42" s="21">
        <v>-3872.9488277900036</v>
      </c>
      <c r="K42" s="50">
        <v>-1129.6206002799975</v>
      </c>
      <c r="L42" s="50">
        <v>-14795.946256850002</v>
      </c>
      <c r="M42" s="50">
        <v>3420.789269429998</v>
      </c>
      <c r="N42" s="21">
        <v>-12504.777587700002</v>
      </c>
      <c r="O42" s="50">
        <v>-6841.721191740002</v>
      </c>
      <c r="P42" s="50">
        <v>-4296.226206160001</v>
      </c>
      <c r="Q42" s="50">
        <v>870.6286768900009</v>
      </c>
      <c r="R42" s="48">
        <v>-10267.318721010002</v>
      </c>
      <c r="S42" s="115">
        <v>-25212.581722291143</v>
      </c>
      <c r="T42" s="12">
        <v>256.319432302691</v>
      </c>
      <c r="U42" s="58"/>
      <c r="V42" s="28"/>
      <c r="W42" s="13"/>
      <c r="X42" s="33"/>
      <c r="Z42" s="32"/>
    </row>
    <row r="43" spans="1:24" ht="12">
      <c r="A43" s="39"/>
      <c r="B43" s="79"/>
      <c r="C43" s="50"/>
      <c r="D43" s="50"/>
      <c r="E43" s="50"/>
      <c r="F43" s="77"/>
      <c r="G43" s="50"/>
      <c r="H43" s="50"/>
      <c r="I43" s="50"/>
      <c r="J43" s="77"/>
      <c r="K43" s="50"/>
      <c r="L43" s="50"/>
      <c r="M43" s="50"/>
      <c r="N43" s="77"/>
      <c r="O43" s="50"/>
      <c r="P43" s="50"/>
      <c r="Q43" s="50"/>
      <c r="R43" s="77"/>
      <c r="S43" s="115"/>
      <c r="T43" s="12"/>
      <c r="U43" s="58"/>
      <c r="V43" s="28"/>
      <c r="W43" s="13"/>
      <c r="X43" s="33"/>
    </row>
    <row r="44" spans="1:24" ht="12">
      <c r="A44" s="39"/>
      <c r="B44" s="79"/>
      <c r="C44" s="50"/>
      <c r="D44" s="50"/>
      <c r="E44" s="50"/>
      <c r="F44" s="77"/>
      <c r="G44" s="50"/>
      <c r="H44" s="50"/>
      <c r="I44" s="50"/>
      <c r="J44" s="77"/>
      <c r="K44" s="50"/>
      <c r="L44" s="50"/>
      <c r="M44" s="50"/>
      <c r="N44" s="77"/>
      <c r="O44" s="50"/>
      <c r="P44" s="50"/>
      <c r="Q44" s="50"/>
      <c r="R44" s="77"/>
      <c r="S44" s="115"/>
      <c r="T44" s="12"/>
      <c r="U44" s="58"/>
      <c r="V44" s="28"/>
      <c r="W44" s="13"/>
      <c r="X44" s="33"/>
    </row>
    <row r="45" spans="1:26" ht="12">
      <c r="A45" s="40" t="s">
        <v>13</v>
      </c>
      <c r="B45" s="79"/>
      <c r="C45" s="50">
        <v>-5309.621040199998</v>
      </c>
      <c r="D45" s="50">
        <v>4022.374476439999</v>
      </c>
      <c r="E45" s="50">
        <v>2678.7029223399986</v>
      </c>
      <c r="F45" s="48">
        <v>1391.4563585799997</v>
      </c>
      <c r="G45" s="50">
        <v>3287.6184124500005</v>
      </c>
      <c r="H45" s="50">
        <v>5208.164035360001</v>
      </c>
      <c r="I45" s="50">
        <v>5265.3846048099995</v>
      </c>
      <c r="J45" s="21">
        <v>13761.16705262</v>
      </c>
      <c r="K45" s="50">
        <v>1101.728988040002</v>
      </c>
      <c r="L45" s="50">
        <v>-7110.88636139</v>
      </c>
      <c r="M45" s="50">
        <v>6617.6252176200005</v>
      </c>
      <c r="N45" s="21">
        <v>608.4678442700024</v>
      </c>
      <c r="O45" s="50">
        <v>-3466.3910742800003</v>
      </c>
      <c r="P45" s="50">
        <v>-2236.55753925</v>
      </c>
      <c r="Q45" s="50">
        <v>-10026.838725720001</v>
      </c>
      <c r="R45" s="48">
        <v>-15729.78733925</v>
      </c>
      <c r="S45" s="115">
        <v>31.303916220000247</v>
      </c>
      <c r="T45" s="12">
        <v>-38463.85059628</v>
      </c>
      <c r="U45" s="58"/>
      <c r="V45" s="28"/>
      <c r="W45" s="13"/>
      <c r="X45" s="33"/>
      <c r="Z45" s="88"/>
    </row>
    <row r="46" spans="1:24" ht="12">
      <c r="A46" s="39"/>
      <c r="B46" s="79"/>
      <c r="C46" s="50"/>
      <c r="D46" s="50"/>
      <c r="E46" s="50"/>
      <c r="F46" s="48"/>
      <c r="G46" s="50"/>
      <c r="H46" s="50"/>
      <c r="I46" s="50"/>
      <c r="J46" s="21"/>
      <c r="K46" s="50"/>
      <c r="L46" s="50"/>
      <c r="M46" s="50"/>
      <c r="N46" s="21"/>
      <c r="O46" s="50"/>
      <c r="P46" s="50"/>
      <c r="Q46" s="50"/>
      <c r="R46" s="48"/>
      <c r="S46" s="115"/>
      <c r="T46" s="12"/>
      <c r="U46" s="58"/>
      <c r="V46" s="28"/>
      <c r="W46" s="12"/>
      <c r="X46" s="33"/>
    </row>
    <row r="47" spans="1:27" s="6" customFormat="1" ht="12.75">
      <c r="A47" s="117" t="s">
        <v>61</v>
      </c>
      <c r="B47" s="118"/>
      <c r="C47" s="50">
        <v>5309.621040199998</v>
      </c>
      <c r="D47" s="50">
        <v>-4022.374476439999</v>
      </c>
      <c r="E47" s="50">
        <v>-2678.7029223399986</v>
      </c>
      <c r="F47" s="48">
        <v>-1391.4563585799997</v>
      </c>
      <c r="G47" s="50">
        <v>-3287.6184124500005</v>
      </c>
      <c r="H47" s="50">
        <v>-5208.164035360001</v>
      </c>
      <c r="I47" s="50">
        <v>-5265.3846048099995</v>
      </c>
      <c r="J47" s="21">
        <v>-13761.16705262</v>
      </c>
      <c r="K47" s="50">
        <v>-1101.728988040002</v>
      </c>
      <c r="L47" s="50">
        <v>7110.88636139</v>
      </c>
      <c r="M47" s="50">
        <v>-6617.6252176200005</v>
      </c>
      <c r="N47" s="21">
        <v>-608.4678442700024</v>
      </c>
      <c r="O47" s="50">
        <v>3466.3910742800003</v>
      </c>
      <c r="P47" s="50">
        <v>2236.55753925</v>
      </c>
      <c r="Q47" s="50">
        <v>10026.838725720001</v>
      </c>
      <c r="R47" s="48">
        <v>15729.78733925</v>
      </c>
      <c r="S47" s="115">
        <v>-31.303916220000247</v>
      </c>
      <c r="T47" s="12">
        <v>38463.85059628</v>
      </c>
      <c r="U47" s="58"/>
      <c r="V47" s="28" t="e">
        <f>S47/(#REF!)</f>
        <v>#REF!</v>
      </c>
      <c r="W47" s="12"/>
      <c r="X47" s="33"/>
      <c r="Z47" s="87"/>
      <c r="AA47" s="70"/>
    </row>
    <row r="48" spans="1:24" ht="12">
      <c r="A48" s="40" t="s">
        <v>49</v>
      </c>
      <c r="B48" s="79"/>
      <c r="C48" s="50">
        <v>-174.63498636000003</v>
      </c>
      <c r="D48" s="50">
        <v>-3313.86208465</v>
      </c>
      <c r="E48" s="50">
        <v>-273.06863639</v>
      </c>
      <c r="F48" s="48">
        <v>-3761.5657073999996</v>
      </c>
      <c r="G48" s="50">
        <v>-1034.2260954</v>
      </c>
      <c r="H48" s="50">
        <v>0</v>
      </c>
      <c r="I48" s="50">
        <v>0</v>
      </c>
      <c r="J48" s="21">
        <v>-1034.2260954</v>
      </c>
      <c r="K48" s="50">
        <v>-1093.22212478</v>
      </c>
      <c r="L48" s="50">
        <v>-4.53463306</v>
      </c>
      <c r="M48" s="50">
        <v>-460.54704578</v>
      </c>
      <c r="N48" s="21">
        <v>-1558.30380362</v>
      </c>
      <c r="O48" s="50">
        <v>0</v>
      </c>
      <c r="P48" s="50">
        <v>-185.13502014</v>
      </c>
      <c r="Q48" s="50">
        <v>0</v>
      </c>
      <c r="R48" s="48">
        <v>-185.13502014</v>
      </c>
      <c r="S48" s="115">
        <v>-6539.23062656</v>
      </c>
      <c r="T48" s="12">
        <v>-9272.218586779998</v>
      </c>
      <c r="U48" s="58">
        <v>-0.29475016519957753</v>
      </c>
      <c r="V48" s="28" t="e">
        <f>S48/(#REF!)</f>
        <v>#REF!</v>
      </c>
      <c r="W48" s="12"/>
      <c r="X48" s="33"/>
    </row>
    <row r="49" spans="1:24" ht="12">
      <c r="A49" s="39" t="s">
        <v>77</v>
      </c>
      <c r="B49" s="79"/>
      <c r="C49" s="50">
        <v>0</v>
      </c>
      <c r="D49" s="50">
        <v>0</v>
      </c>
      <c r="E49" s="50">
        <v>0</v>
      </c>
      <c r="F49" s="48">
        <v>0</v>
      </c>
      <c r="G49" s="50">
        <v>0</v>
      </c>
      <c r="H49" s="50">
        <v>0</v>
      </c>
      <c r="I49" s="50">
        <v>0</v>
      </c>
      <c r="J49" s="21">
        <v>0</v>
      </c>
      <c r="K49" s="50">
        <v>0</v>
      </c>
      <c r="L49" s="50">
        <v>0</v>
      </c>
      <c r="M49" s="50">
        <v>0</v>
      </c>
      <c r="N49" s="21">
        <v>0</v>
      </c>
      <c r="O49" s="50">
        <v>0</v>
      </c>
      <c r="P49" s="50">
        <v>0</v>
      </c>
      <c r="Q49" s="50">
        <v>0</v>
      </c>
      <c r="R49" s="48">
        <v>0</v>
      </c>
      <c r="S49" s="115">
        <v>0</v>
      </c>
      <c r="T49" s="12">
        <v>0</v>
      </c>
      <c r="U49" s="58"/>
      <c r="V49" s="28" t="e">
        <f>S49/(#REF!)</f>
        <v>#REF!</v>
      </c>
      <c r="W49" s="13"/>
      <c r="X49" s="33"/>
    </row>
    <row r="50" spans="1:24" ht="12">
      <c r="A50" s="39" t="s">
        <v>14</v>
      </c>
      <c r="B50" s="79"/>
      <c r="C50" s="50">
        <v>-174.63498636000003</v>
      </c>
      <c r="D50" s="50">
        <v>-3313.86208465</v>
      </c>
      <c r="E50" s="50">
        <v>-273.06863639</v>
      </c>
      <c r="F50" s="48">
        <v>-3761.5657073999996</v>
      </c>
      <c r="G50" s="50">
        <v>-1034.2260954</v>
      </c>
      <c r="H50" s="50">
        <v>0</v>
      </c>
      <c r="I50" s="50">
        <v>0</v>
      </c>
      <c r="J50" s="21">
        <v>-1034.2260954</v>
      </c>
      <c r="K50" s="50">
        <v>-1093.22212478</v>
      </c>
      <c r="L50" s="50">
        <v>-4.53463306</v>
      </c>
      <c r="M50" s="50">
        <v>-460.54704578</v>
      </c>
      <c r="N50" s="21">
        <v>-1558.30380362</v>
      </c>
      <c r="O50" s="50">
        <v>0</v>
      </c>
      <c r="P50" s="50">
        <v>-185.13502014</v>
      </c>
      <c r="Q50" s="50">
        <v>0</v>
      </c>
      <c r="R50" s="48">
        <v>-185.13502014</v>
      </c>
      <c r="S50" s="115">
        <v>-6539.23062656</v>
      </c>
      <c r="T50" s="12">
        <v>-9272.218586779998</v>
      </c>
      <c r="U50" s="58">
        <v>-0.29475016519957753</v>
      </c>
      <c r="V50" s="28" t="e">
        <f>S50/(#REF!)</f>
        <v>#REF!</v>
      </c>
      <c r="W50" s="13"/>
      <c r="X50" s="33"/>
    </row>
    <row r="51" spans="1:24" ht="12">
      <c r="A51" s="39" t="s">
        <v>34</v>
      </c>
      <c r="B51" s="79"/>
      <c r="C51" s="50">
        <v>0</v>
      </c>
      <c r="D51" s="50">
        <v>0</v>
      </c>
      <c r="E51" s="50">
        <v>0</v>
      </c>
      <c r="F51" s="48">
        <v>0</v>
      </c>
      <c r="G51" s="50">
        <v>0</v>
      </c>
      <c r="H51" s="50">
        <v>0</v>
      </c>
      <c r="I51" s="50">
        <v>0</v>
      </c>
      <c r="J51" s="21">
        <v>0</v>
      </c>
      <c r="K51" s="50">
        <v>0</v>
      </c>
      <c r="L51" s="50">
        <v>0</v>
      </c>
      <c r="M51" s="50">
        <v>0</v>
      </c>
      <c r="N51" s="21">
        <v>0</v>
      </c>
      <c r="O51" s="50">
        <v>0</v>
      </c>
      <c r="P51" s="50">
        <v>0</v>
      </c>
      <c r="Q51" s="50">
        <v>0</v>
      </c>
      <c r="R51" s="48">
        <v>0</v>
      </c>
      <c r="S51" s="115">
        <v>0</v>
      </c>
      <c r="T51" s="12">
        <v>0</v>
      </c>
      <c r="U51" s="58"/>
      <c r="V51" s="28" t="e">
        <f>S51/(#REF!)</f>
        <v>#REF!</v>
      </c>
      <c r="W51" s="13"/>
      <c r="X51" s="33"/>
    </row>
    <row r="52" spans="1:24" ht="12">
      <c r="A52" s="39" t="s">
        <v>35</v>
      </c>
      <c r="B52" s="79"/>
      <c r="C52" s="50">
        <v>-174.63498636000003</v>
      </c>
      <c r="D52" s="50">
        <v>-3313.86208465</v>
      </c>
      <c r="E52" s="50">
        <v>-273.06863639</v>
      </c>
      <c r="F52" s="48">
        <v>-3761.5657073999996</v>
      </c>
      <c r="G52" s="50">
        <v>-1034.2260954</v>
      </c>
      <c r="H52" s="50">
        <v>0</v>
      </c>
      <c r="I52" s="50">
        <v>0</v>
      </c>
      <c r="J52" s="21">
        <v>-1034.2260954</v>
      </c>
      <c r="K52" s="50">
        <v>-1093.22212478</v>
      </c>
      <c r="L52" s="50">
        <v>-4.53463306</v>
      </c>
      <c r="M52" s="50">
        <v>-460.54704578</v>
      </c>
      <c r="N52" s="21">
        <v>-1558.30380362</v>
      </c>
      <c r="O52" s="50">
        <v>0</v>
      </c>
      <c r="P52" s="50">
        <v>-185.13502014</v>
      </c>
      <c r="Q52" s="50">
        <v>0</v>
      </c>
      <c r="R52" s="48">
        <v>-185.13502014</v>
      </c>
      <c r="S52" s="115">
        <v>-6539.23062656</v>
      </c>
      <c r="T52" s="12">
        <v>-9272.218586779998</v>
      </c>
      <c r="U52" s="58">
        <v>-0.29475016519957753</v>
      </c>
      <c r="V52" s="28" t="e">
        <f>S52/(#REF!)</f>
        <v>#REF!</v>
      </c>
      <c r="W52" s="13"/>
      <c r="X52" s="33"/>
    </row>
    <row r="53" spans="1:24" ht="12">
      <c r="A53" s="40" t="s">
        <v>36</v>
      </c>
      <c r="B53" s="78"/>
      <c r="C53" s="50" t="s">
        <v>74</v>
      </c>
      <c r="D53" s="50" t="s">
        <v>74</v>
      </c>
      <c r="E53" s="50" t="s">
        <v>74</v>
      </c>
      <c r="F53" s="48" t="s">
        <v>74</v>
      </c>
      <c r="G53" s="50" t="s">
        <v>74</v>
      </c>
      <c r="H53" s="50" t="s">
        <v>74</v>
      </c>
      <c r="I53" s="50" t="s">
        <v>74</v>
      </c>
      <c r="J53" s="48" t="s">
        <v>74</v>
      </c>
      <c r="K53" s="50" t="s">
        <v>74</v>
      </c>
      <c r="L53" s="50" t="s">
        <v>74</v>
      </c>
      <c r="M53" s="50" t="s">
        <v>74</v>
      </c>
      <c r="N53" s="48" t="s">
        <v>74</v>
      </c>
      <c r="O53" s="50" t="s">
        <v>74</v>
      </c>
      <c r="P53" s="50" t="s">
        <v>74</v>
      </c>
      <c r="Q53" s="50" t="s">
        <v>74</v>
      </c>
      <c r="R53" s="48" t="s">
        <v>74</v>
      </c>
      <c r="S53" s="108" t="s">
        <v>74</v>
      </c>
      <c r="T53" s="111" t="s">
        <v>74</v>
      </c>
      <c r="U53" s="110" t="s">
        <v>74</v>
      </c>
      <c r="V53" s="28"/>
      <c r="W53" s="12"/>
      <c r="X53" s="33"/>
    </row>
    <row r="54" spans="1:24" ht="12" hidden="1">
      <c r="A54" s="39" t="s">
        <v>24</v>
      </c>
      <c r="B54" s="79"/>
      <c r="C54" s="50">
        <v>0</v>
      </c>
      <c r="D54" s="50">
        <v>0</v>
      </c>
      <c r="E54" s="50">
        <v>0</v>
      </c>
      <c r="F54" s="48">
        <v>0</v>
      </c>
      <c r="G54" s="50">
        <v>0</v>
      </c>
      <c r="H54" s="50">
        <v>0</v>
      </c>
      <c r="I54" s="50">
        <v>0</v>
      </c>
      <c r="J54" s="21">
        <v>0</v>
      </c>
      <c r="K54" s="50">
        <v>0</v>
      </c>
      <c r="L54" s="50">
        <v>0</v>
      </c>
      <c r="M54" s="50">
        <v>0</v>
      </c>
      <c r="N54" s="21">
        <v>0</v>
      </c>
      <c r="O54" s="50">
        <v>0</v>
      </c>
      <c r="P54" s="50">
        <v>0</v>
      </c>
      <c r="Q54" s="50">
        <v>0</v>
      </c>
      <c r="R54" s="48">
        <v>0</v>
      </c>
      <c r="S54" s="115">
        <v>0</v>
      </c>
      <c r="T54" s="12">
        <v>0</v>
      </c>
      <c r="U54" s="58" t="e">
        <v>#DIV/0!</v>
      </c>
      <c r="V54" s="28"/>
      <c r="W54" s="13"/>
      <c r="X54" s="33"/>
    </row>
    <row r="55" spans="1:24" ht="12" hidden="1">
      <c r="A55" s="39" t="s">
        <v>25</v>
      </c>
      <c r="B55" s="79"/>
      <c r="C55" s="50">
        <v>0</v>
      </c>
      <c r="D55" s="50">
        <v>0</v>
      </c>
      <c r="E55" s="50">
        <v>0</v>
      </c>
      <c r="F55" s="48">
        <v>0</v>
      </c>
      <c r="G55" s="50">
        <v>0</v>
      </c>
      <c r="H55" s="50">
        <v>0</v>
      </c>
      <c r="I55" s="50">
        <v>0</v>
      </c>
      <c r="J55" s="21">
        <v>0</v>
      </c>
      <c r="K55" s="50">
        <v>0</v>
      </c>
      <c r="L55" s="50">
        <v>0</v>
      </c>
      <c r="M55" s="50">
        <v>0</v>
      </c>
      <c r="N55" s="21">
        <v>0</v>
      </c>
      <c r="O55" s="50">
        <v>0</v>
      </c>
      <c r="P55" s="50">
        <v>0</v>
      </c>
      <c r="Q55" s="50">
        <v>0</v>
      </c>
      <c r="R55" s="48">
        <v>0</v>
      </c>
      <c r="S55" s="115">
        <v>0</v>
      </c>
      <c r="T55" s="12">
        <v>0</v>
      </c>
      <c r="U55" s="58" t="e">
        <v>#DIV/0!</v>
      </c>
      <c r="V55" s="28"/>
      <c r="W55" s="13"/>
      <c r="X55" s="33"/>
    </row>
    <row r="56" spans="1:23" ht="12">
      <c r="A56" s="40" t="s">
        <v>50</v>
      </c>
      <c r="B56" s="78"/>
      <c r="C56" s="50">
        <v>5484.256026559998</v>
      </c>
      <c r="D56" s="50">
        <v>-708.5123917899991</v>
      </c>
      <c r="E56" s="50">
        <v>-2405.6342859499987</v>
      </c>
      <c r="F56" s="48">
        <v>2370.10934882</v>
      </c>
      <c r="G56" s="50">
        <v>-2253.3923170500007</v>
      </c>
      <c r="H56" s="50">
        <v>-5208.164035360001</v>
      </c>
      <c r="I56" s="50">
        <v>-5265.3846048099995</v>
      </c>
      <c r="J56" s="21">
        <v>-12726.94095722</v>
      </c>
      <c r="K56" s="50">
        <v>-8.506863260001865</v>
      </c>
      <c r="L56" s="50">
        <v>7115.42099445</v>
      </c>
      <c r="M56" s="50">
        <v>-6157.07817184</v>
      </c>
      <c r="N56" s="21">
        <v>949.8359593499981</v>
      </c>
      <c r="O56" s="50">
        <v>3466.3910742800003</v>
      </c>
      <c r="P56" s="50">
        <v>2421.69255939</v>
      </c>
      <c r="Q56" s="50">
        <v>10026.838725720001</v>
      </c>
      <c r="R56" s="48">
        <v>15914.922359390002</v>
      </c>
      <c r="S56" s="115">
        <v>6507.926710340002</v>
      </c>
      <c r="T56" s="12">
        <v>47736.06918306</v>
      </c>
      <c r="U56" s="58">
        <v>-0.8636685671502785</v>
      </c>
      <c r="V56" s="28" t="e">
        <f>S56/(#REF!)</f>
        <v>#REF!</v>
      </c>
      <c r="W56" s="12"/>
    </row>
    <row r="57" spans="1:23" ht="12">
      <c r="A57" s="39" t="s">
        <v>51</v>
      </c>
      <c r="B57" s="79"/>
      <c r="C57" s="50">
        <v>5484.256026559998</v>
      </c>
      <c r="D57" s="50">
        <v>-708.5123917899991</v>
      </c>
      <c r="E57" s="50">
        <v>-2405.6342859499987</v>
      </c>
      <c r="F57" s="48">
        <v>2370.10934882</v>
      </c>
      <c r="G57" s="50">
        <v>-2253.3923170500007</v>
      </c>
      <c r="H57" s="50">
        <v>-5208.164035360001</v>
      </c>
      <c r="I57" s="50">
        <v>-5265.3846048099995</v>
      </c>
      <c r="J57" s="21">
        <v>-12726.94095722</v>
      </c>
      <c r="K57" s="50">
        <v>-8.506863260001865</v>
      </c>
      <c r="L57" s="50">
        <v>7115.42099445</v>
      </c>
      <c r="M57" s="50">
        <v>-6157.07817184</v>
      </c>
      <c r="N57" s="21">
        <v>949.8359593499981</v>
      </c>
      <c r="O57" s="50">
        <v>3466.3910742800003</v>
      </c>
      <c r="P57" s="50">
        <v>2421.69255939</v>
      </c>
      <c r="Q57" s="50">
        <v>10026.838725720001</v>
      </c>
      <c r="R57" s="48">
        <v>15914.922359390002</v>
      </c>
      <c r="S57" s="115">
        <v>6507.926710340002</v>
      </c>
      <c r="T57" s="12">
        <v>47736.06918306</v>
      </c>
      <c r="U57" s="58">
        <v>-0.8636685671502785</v>
      </c>
      <c r="V57" s="28" t="e">
        <f>S57/(#REF!)</f>
        <v>#REF!</v>
      </c>
      <c r="W57" s="12"/>
    </row>
    <row r="58" spans="1:23" ht="12">
      <c r="A58" s="40" t="s">
        <v>52</v>
      </c>
      <c r="B58" s="78"/>
      <c r="C58" s="50">
        <v>9287.38</v>
      </c>
      <c r="D58" s="50">
        <v>-1471.2299999999996</v>
      </c>
      <c r="E58" s="50">
        <v>4011.8900000000012</v>
      </c>
      <c r="F58" s="48">
        <v>11828.04</v>
      </c>
      <c r="G58" s="50">
        <v>1811.9799999999996</v>
      </c>
      <c r="H58" s="50">
        <v>-4387.560000000001</v>
      </c>
      <c r="I58" s="50">
        <v>-6033.959999999999</v>
      </c>
      <c r="J58" s="21">
        <v>-8609.54</v>
      </c>
      <c r="K58" s="50">
        <v>4901.83</v>
      </c>
      <c r="L58" s="50">
        <v>5431.73</v>
      </c>
      <c r="M58" s="50">
        <v>-5227.51</v>
      </c>
      <c r="N58" s="21">
        <v>5106.049999999999</v>
      </c>
      <c r="O58" s="50">
        <v>4662.59</v>
      </c>
      <c r="P58" s="50">
        <v>1341.42</v>
      </c>
      <c r="Q58" s="50">
        <v>12380.140000000001</v>
      </c>
      <c r="R58" s="48">
        <v>18384.15</v>
      </c>
      <c r="S58" s="115">
        <v>26708.7</v>
      </c>
      <c r="T58" s="12">
        <v>49514.67</v>
      </c>
      <c r="U58" s="58">
        <v>-0.4605901644906448</v>
      </c>
      <c r="V58" s="28" t="e">
        <f>S58/(#REF!)</f>
        <v>#REF!</v>
      </c>
      <c r="W58" s="12"/>
    </row>
    <row r="59" spans="1:29" ht="12">
      <c r="A59" s="39" t="s">
        <v>53</v>
      </c>
      <c r="B59" s="79"/>
      <c r="C59" s="50">
        <v>-3746.000000000002</v>
      </c>
      <c r="D59" s="50">
        <v>4952</v>
      </c>
      <c r="E59" s="50">
        <v>-2650</v>
      </c>
      <c r="F59" s="48">
        <v>-1444.0000000000018</v>
      </c>
      <c r="G59" s="50">
        <v>-1865</v>
      </c>
      <c r="H59" s="50">
        <v>324</v>
      </c>
      <c r="I59" s="50">
        <v>1751</v>
      </c>
      <c r="J59" s="21">
        <v>210</v>
      </c>
      <c r="K59" s="50">
        <v>-4200.000000000002</v>
      </c>
      <c r="L59" s="50">
        <v>2610</v>
      </c>
      <c r="M59" s="50">
        <v>-820</v>
      </c>
      <c r="N59" s="21">
        <v>-2410.000000000002</v>
      </c>
      <c r="O59" s="50">
        <v>-1030</v>
      </c>
      <c r="P59" s="50">
        <v>3074</v>
      </c>
      <c r="Q59" s="50">
        <v>2753</v>
      </c>
      <c r="R59" s="48">
        <v>4797</v>
      </c>
      <c r="S59" s="115">
        <v>1152.9999999999964</v>
      </c>
      <c r="T59" s="12">
        <v>11395.999999999998</v>
      </c>
      <c r="U59" s="58">
        <v>-0.8988241488241491</v>
      </c>
      <c r="V59" s="28"/>
      <c r="W59" s="13"/>
      <c r="AC59" s="62" t="s">
        <v>70</v>
      </c>
    </row>
    <row r="60" spans="1:23" ht="12">
      <c r="A60" s="39"/>
      <c r="B60" s="79" t="s">
        <v>68</v>
      </c>
      <c r="C60" s="50">
        <v>14644.999999999998</v>
      </c>
      <c r="D60" s="50">
        <v>19021</v>
      </c>
      <c r="E60" s="50">
        <v>8486</v>
      </c>
      <c r="F60" s="48">
        <v>42152</v>
      </c>
      <c r="G60" s="50">
        <v>13980</v>
      </c>
      <c r="H60" s="50">
        <v>14184</v>
      </c>
      <c r="I60" s="50">
        <v>7498</v>
      </c>
      <c r="J60" s="21">
        <v>35662</v>
      </c>
      <c r="K60" s="50">
        <v>9479.999999999998</v>
      </c>
      <c r="L60" s="50">
        <v>20894</v>
      </c>
      <c r="M60" s="50">
        <v>8178</v>
      </c>
      <c r="N60" s="21">
        <v>38552</v>
      </c>
      <c r="O60" s="50">
        <v>8750</v>
      </c>
      <c r="P60" s="50">
        <v>18868</v>
      </c>
      <c r="Q60" s="50">
        <v>10831</v>
      </c>
      <c r="R60" s="48">
        <v>38449</v>
      </c>
      <c r="S60" s="115">
        <v>154815</v>
      </c>
      <c r="T60" s="12">
        <v>164971</v>
      </c>
      <c r="U60" s="58">
        <v>-0.06156233519830756</v>
      </c>
      <c r="V60" s="28"/>
      <c r="W60" s="13"/>
    </row>
    <row r="61" spans="1:23" ht="12">
      <c r="A61" s="39"/>
      <c r="B61" s="79" t="s">
        <v>69</v>
      </c>
      <c r="C61" s="50">
        <v>-18391</v>
      </c>
      <c r="D61" s="50">
        <v>-14069</v>
      </c>
      <c r="E61" s="50">
        <v>-11136</v>
      </c>
      <c r="F61" s="48">
        <v>-43596</v>
      </c>
      <c r="G61" s="50">
        <v>-15845</v>
      </c>
      <c r="H61" s="50">
        <v>-13860</v>
      </c>
      <c r="I61" s="50">
        <v>-5747</v>
      </c>
      <c r="J61" s="21">
        <v>-35452</v>
      </c>
      <c r="K61" s="50">
        <v>-13680</v>
      </c>
      <c r="L61" s="50">
        <v>-18284</v>
      </c>
      <c r="M61" s="50">
        <v>-8998</v>
      </c>
      <c r="N61" s="21">
        <v>-40962</v>
      </c>
      <c r="O61" s="50">
        <v>-9780</v>
      </c>
      <c r="P61" s="50">
        <v>-15794</v>
      </c>
      <c r="Q61" s="50">
        <v>-8078</v>
      </c>
      <c r="R61" s="48">
        <v>-33652</v>
      </c>
      <c r="S61" s="115">
        <v>-153662</v>
      </c>
      <c r="T61" s="12">
        <v>-153575</v>
      </c>
      <c r="U61" s="58">
        <v>0.0005664984535243001</v>
      </c>
      <c r="V61" s="28"/>
      <c r="W61" s="13"/>
    </row>
    <row r="62" spans="1:23" ht="12">
      <c r="A62" s="39" t="s">
        <v>54</v>
      </c>
      <c r="B62" s="79"/>
      <c r="C62" s="50">
        <v>-57.12397344</v>
      </c>
      <c r="D62" s="50">
        <v>-4189.28239179</v>
      </c>
      <c r="E62" s="50">
        <v>-3767.52428595</v>
      </c>
      <c r="F62" s="48">
        <v>-8013.93065118</v>
      </c>
      <c r="G62" s="50">
        <v>-2200.37231705</v>
      </c>
      <c r="H62" s="50">
        <v>-1144.60403536</v>
      </c>
      <c r="I62" s="50">
        <v>-982.42460481</v>
      </c>
      <c r="J62" s="21">
        <v>-4327.40095722</v>
      </c>
      <c r="K62" s="50">
        <v>-710.33686326</v>
      </c>
      <c r="L62" s="50">
        <v>-926.30900555</v>
      </c>
      <c r="M62" s="50">
        <v>-109.56817184</v>
      </c>
      <c r="N62" s="21">
        <v>-1746.2140406500002</v>
      </c>
      <c r="O62" s="50">
        <v>-166.19892572</v>
      </c>
      <c r="P62" s="50">
        <v>-1993.72744061</v>
      </c>
      <c r="Q62" s="50">
        <v>-5106.30127428</v>
      </c>
      <c r="R62" s="48">
        <v>-7266.22764061</v>
      </c>
      <c r="S62" s="115">
        <v>-21353.77328966</v>
      </c>
      <c r="T62" s="12">
        <v>-13174.600816940001</v>
      </c>
      <c r="U62" s="58">
        <v>0.6208288650539724</v>
      </c>
      <c r="V62" s="28"/>
      <c r="W62" s="13"/>
    </row>
    <row r="63" spans="1:24" ht="11.25" customHeight="1" hidden="1">
      <c r="A63" s="39" t="s">
        <v>55</v>
      </c>
      <c r="B63" s="79"/>
      <c r="C63" s="50">
        <v>0</v>
      </c>
      <c r="D63" s="50">
        <v>0</v>
      </c>
      <c r="E63" s="50">
        <v>0</v>
      </c>
      <c r="F63" s="48">
        <v>0</v>
      </c>
      <c r="G63" s="50">
        <v>0</v>
      </c>
      <c r="H63" s="50">
        <v>0</v>
      </c>
      <c r="I63" s="50">
        <v>0</v>
      </c>
      <c r="J63" s="21">
        <v>0</v>
      </c>
      <c r="K63" s="50">
        <v>0</v>
      </c>
      <c r="L63" s="50">
        <v>0</v>
      </c>
      <c r="M63" s="50">
        <v>0</v>
      </c>
      <c r="N63" s="21">
        <v>0</v>
      </c>
      <c r="O63" s="50">
        <v>0</v>
      </c>
      <c r="P63" s="50">
        <v>0</v>
      </c>
      <c r="Q63" s="50">
        <v>0</v>
      </c>
      <c r="R63" s="48">
        <v>0</v>
      </c>
      <c r="S63" s="115">
        <v>0</v>
      </c>
      <c r="T63" s="12">
        <v>0</v>
      </c>
      <c r="U63" s="58"/>
      <c r="V63" s="28" t="e">
        <f>S63/(#REF!)</f>
        <v>#REF!</v>
      </c>
      <c r="W63" s="13"/>
      <c r="X63" s="33"/>
    </row>
    <row r="64" spans="1:24" s="6" customFormat="1" ht="12.75">
      <c r="A64" s="40" t="s">
        <v>56</v>
      </c>
      <c r="B64" s="78"/>
      <c r="C64" s="50" t="s">
        <v>74</v>
      </c>
      <c r="D64" s="50" t="s">
        <v>74</v>
      </c>
      <c r="E64" s="50" t="s">
        <v>74</v>
      </c>
      <c r="F64" s="48" t="s">
        <v>74</v>
      </c>
      <c r="G64" s="50" t="s">
        <v>74</v>
      </c>
      <c r="H64" s="50" t="s">
        <v>74</v>
      </c>
      <c r="I64" s="50" t="s">
        <v>74</v>
      </c>
      <c r="J64" s="48" t="s">
        <v>74</v>
      </c>
      <c r="K64" s="50" t="s">
        <v>74</v>
      </c>
      <c r="L64" s="50" t="s">
        <v>74</v>
      </c>
      <c r="M64" s="50" t="s">
        <v>74</v>
      </c>
      <c r="N64" s="48" t="s">
        <v>74</v>
      </c>
      <c r="O64" s="50" t="s">
        <v>74</v>
      </c>
      <c r="P64" s="50" t="s">
        <v>74</v>
      </c>
      <c r="Q64" s="50" t="s">
        <v>74</v>
      </c>
      <c r="R64" s="48" t="s">
        <v>74</v>
      </c>
      <c r="S64" s="108" t="s">
        <v>74</v>
      </c>
      <c r="T64" s="111" t="s">
        <v>74</v>
      </c>
      <c r="U64" s="110" t="s">
        <v>74</v>
      </c>
      <c r="V64" s="28"/>
      <c r="W64" s="12"/>
      <c r="X64" s="33"/>
    </row>
    <row r="65" spans="1:24" ht="12" hidden="1">
      <c r="A65" s="39" t="s">
        <v>57</v>
      </c>
      <c r="B65" s="79"/>
      <c r="C65" s="50">
        <v>0</v>
      </c>
      <c r="D65" s="50">
        <v>0</v>
      </c>
      <c r="E65" s="50">
        <v>0</v>
      </c>
      <c r="F65" s="48">
        <v>0</v>
      </c>
      <c r="G65" s="50">
        <v>0</v>
      </c>
      <c r="H65" s="50">
        <v>0</v>
      </c>
      <c r="I65" s="50">
        <v>0</v>
      </c>
      <c r="J65" s="21">
        <v>0</v>
      </c>
      <c r="K65" s="50">
        <v>0</v>
      </c>
      <c r="L65" s="50">
        <v>0</v>
      </c>
      <c r="M65" s="50">
        <v>0</v>
      </c>
      <c r="N65" s="21">
        <v>0</v>
      </c>
      <c r="O65" s="50">
        <v>0</v>
      </c>
      <c r="P65" s="50">
        <v>0</v>
      </c>
      <c r="Q65" s="50">
        <v>0</v>
      </c>
      <c r="R65" s="48">
        <v>0</v>
      </c>
      <c r="S65" s="115">
        <v>0</v>
      </c>
      <c r="T65" s="12">
        <v>0</v>
      </c>
      <c r="U65" s="58"/>
      <c r="V65" s="28"/>
      <c r="W65" s="13"/>
      <c r="X65" s="33"/>
    </row>
    <row r="66" spans="1:24" ht="12" hidden="1">
      <c r="A66" s="39"/>
      <c r="B66" s="82" t="s">
        <v>21</v>
      </c>
      <c r="C66" s="50">
        <v>0</v>
      </c>
      <c r="D66" s="50">
        <v>0</v>
      </c>
      <c r="E66" s="50">
        <v>0</v>
      </c>
      <c r="F66" s="48">
        <v>0</v>
      </c>
      <c r="G66" s="50">
        <v>0</v>
      </c>
      <c r="H66" s="50">
        <v>0</v>
      </c>
      <c r="I66" s="50">
        <v>0</v>
      </c>
      <c r="J66" s="21">
        <v>0</v>
      </c>
      <c r="K66" s="50">
        <v>0</v>
      </c>
      <c r="L66" s="50">
        <v>0</v>
      </c>
      <c r="M66" s="50">
        <v>0</v>
      </c>
      <c r="N66" s="21">
        <v>0</v>
      </c>
      <c r="O66" s="50">
        <v>0</v>
      </c>
      <c r="P66" s="50">
        <v>0</v>
      </c>
      <c r="Q66" s="50">
        <v>0</v>
      </c>
      <c r="R66" s="48">
        <v>0</v>
      </c>
      <c r="S66" s="115">
        <v>0</v>
      </c>
      <c r="T66" s="12">
        <v>0</v>
      </c>
      <c r="U66" s="58"/>
      <c r="V66" s="28"/>
      <c r="W66" s="13"/>
      <c r="X66" s="33"/>
    </row>
    <row r="67" spans="1:24" ht="12" hidden="1">
      <c r="A67" s="39" t="s">
        <v>58</v>
      </c>
      <c r="B67" s="82"/>
      <c r="C67" s="50">
        <v>0</v>
      </c>
      <c r="D67" s="50">
        <v>0</v>
      </c>
      <c r="E67" s="50">
        <v>0</v>
      </c>
      <c r="F67" s="48">
        <v>0</v>
      </c>
      <c r="G67" s="50">
        <v>0</v>
      </c>
      <c r="H67" s="50">
        <v>0</v>
      </c>
      <c r="I67" s="50">
        <v>0</v>
      </c>
      <c r="J67" s="21">
        <v>0</v>
      </c>
      <c r="K67" s="50">
        <v>0</v>
      </c>
      <c r="L67" s="50">
        <v>0</v>
      </c>
      <c r="M67" s="50">
        <v>0</v>
      </c>
      <c r="N67" s="21">
        <v>0</v>
      </c>
      <c r="O67" s="50">
        <v>0</v>
      </c>
      <c r="P67" s="50">
        <v>0</v>
      </c>
      <c r="Q67" s="50">
        <v>0</v>
      </c>
      <c r="R67" s="48">
        <v>0</v>
      </c>
      <c r="S67" s="115">
        <v>0</v>
      </c>
      <c r="T67" s="12">
        <v>0</v>
      </c>
      <c r="U67" s="58"/>
      <c r="V67" s="28"/>
      <c r="W67" s="13"/>
      <c r="X67" s="33"/>
    </row>
    <row r="68" spans="1:24" ht="12" hidden="1">
      <c r="A68" s="39"/>
      <c r="B68" s="82" t="s">
        <v>21</v>
      </c>
      <c r="C68" s="50">
        <v>0</v>
      </c>
      <c r="D68" s="50">
        <v>0</v>
      </c>
      <c r="E68" s="50">
        <v>0</v>
      </c>
      <c r="F68" s="48">
        <v>0</v>
      </c>
      <c r="G68" s="50">
        <v>0</v>
      </c>
      <c r="H68" s="50">
        <v>0</v>
      </c>
      <c r="I68" s="50">
        <v>0</v>
      </c>
      <c r="J68" s="21">
        <v>0</v>
      </c>
      <c r="K68" s="50">
        <v>0</v>
      </c>
      <c r="L68" s="50">
        <v>0</v>
      </c>
      <c r="M68" s="50">
        <v>0</v>
      </c>
      <c r="N68" s="21">
        <v>0</v>
      </c>
      <c r="O68" s="50">
        <v>0</v>
      </c>
      <c r="P68" s="50">
        <v>0</v>
      </c>
      <c r="Q68" s="50">
        <v>0</v>
      </c>
      <c r="R68" s="48">
        <v>0</v>
      </c>
      <c r="S68" s="115">
        <v>0</v>
      </c>
      <c r="T68" s="12">
        <v>0</v>
      </c>
      <c r="U68" s="58"/>
      <c r="V68" s="28"/>
      <c r="W68" s="13"/>
      <c r="X68" s="33"/>
    </row>
    <row r="69" spans="1:24" ht="12">
      <c r="A69" s="43" t="s">
        <v>15</v>
      </c>
      <c r="B69" s="79"/>
      <c r="C69" s="50"/>
      <c r="D69" s="50"/>
      <c r="E69" s="50"/>
      <c r="F69" s="48"/>
      <c r="G69" s="50"/>
      <c r="H69" s="50"/>
      <c r="I69" s="50"/>
      <c r="J69" s="21"/>
      <c r="K69" s="50"/>
      <c r="L69" s="50"/>
      <c r="M69" s="50"/>
      <c r="N69" s="21"/>
      <c r="O69" s="50"/>
      <c r="P69" s="50"/>
      <c r="Q69" s="50"/>
      <c r="R69" s="48"/>
      <c r="S69" s="115"/>
      <c r="T69" s="12"/>
      <c r="U69" s="58"/>
      <c r="V69" s="28"/>
      <c r="W69" s="12"/>
      <c r="X69" s="33"/>
    </row>
    <row r="70" spans="1:24" ht="12.75" thickBot="1">
      <c r="A70" s="44" t="s">
        <v>16</v>
      </c>
      <c r="B70" s="83"/>
      <c r="C70" s="92">
        <v>-3474.897763849997</v>
      </c>
      <c r="D70" s="92">
        <v>3120.927608820002</v>
      </c>
      <c r="E70" s="92">
        <v>1052.630080591132</v>
      </c>
      <c r="F70" s="75">
        <v>698.6599255611377</v>
      </c>
      <c r="G70" s="102">
        <v>6605.178072660003</v>
      </c>
      <c r="H70" s="92">
        <v>5796.641368280003</v>
      </c>
      <c r="I70" s="104">
        <v>5432.17677159</v>
      </c>
      <c r="J70" s="75">
        <v>17833.996212530008</v>
      </c>
      <c r="K70" s="102">
        <v>2399.111250499999</v>
      </c>
      <c r="L70" s="92">
        <v>7686.034156880001</v>
      </c>
      <c r="M70" s="104">
        <v>3348.3952847500022</v>
      </c>
      <c r="N70" s="22">
        <v>13433.540692130004</v>
      </c>
      <c r="O70" s="102">
        <v>3375.330117460002</v>
      </c>
      <c r="P70" s="92">
        <v>2083.6043907400017</v>
      </c>
      <c r="Q70" s="92">
        <v>-10012.584585710001</v>
      </c>
      <c r="R70" s="75">
        <v>-4553.650077509998</v>
      </c>
      <c r="S70" s="101">
        <v>27412.546752711147</v>
      </c>
      <c r="T70" s="112">
        <v>-36931.05820118269</v>
      </c>
      <c r="U70" s="98"/>
      <c r="V70" s="46"/>
      <c r="W70" s="33"/>
      <c r="X70" s="33"/>
    </row>
    <row r="71" spans="1:24" ht="12.75" thickTop="1">
      <c r="A71" s="39" t="s">
        <v>17</v>
      </c>
      <c r="B71" s="79"/>
      <c r="C71" s="50">
        <v>9452.17908717</v>
      </c>
      <c r="D71" s="50">
        <v>16191.790493589997</v>
      </c>
      <c r="E71" s="50">
        <v>19187.51325196187</v>
      </c>
      <c r="F71" s="48">
        <v>44831.482832721864</v>
      </c>
      <c r="G71" s="50">
        <v>12993.368520019998</v>
      </c>
      <c r="H71" s="50">
        <v>10799.044479649998</v>
      </c>
      <c r="I71" s="50">
        <v>14449.10857791</v>
      </c>
      <c r="J71" s="21">
        <v>38241.521577579995</v>
      </c>
      <c r="K71" s="50">
        <v>11999.02226781</v>
      </c>
      <c r="L71" s="50">
        <v>11845.63866075</v>
      </c>
      <c r="M71" s="50">
        <v>12826.896891159999</v>
      </c>
      <c r="N71" s="21">
        <v>36671.557819719994</v>
      </c>
      <c r="O71" s="50">
        <v>10019.79549627</v>
      </c>
      <c r="P71" s="50">
        <v>15071.901511549999</v>
      </c>
      <c r="Q71" s="50">
        <v>30158.78817282</v>
      </c>
      <c r="R71" s="48">
        <v>55250.48518064</v>
      </c>
      <c r="S71" s="115">
        <v>174995.04741066185</v>
      </c>
      <c r="T71" s="12">
        <v>171317.2464225927</v>
      </c>
      <c r="U71" s="58">
        <v>0.02146778018482176</v>
      </c>
      <c r="V71" s="29"/>
      <c r="W71" s="116"/>
      <c r="X71" s="33"/>
    </row>
    <row r="72" spans="1:24" ht="12">
      <c r="A72" s="39" t="s">
        <v>18</v>
      </c>
      <c r="B72" s="79"/>
      <c r="C72" s="50">
        <v>-3501.186683099997</v>
      </c>
      <c r="D72" s="50">
        <v>2513.8708617600023</v>
      </c>
      <c r="E72" s="50">
        <v>946.3087657111319</v>
      </c>
      <c r="F72" s="48">
        <v>-41.00705562886287</v>
      </c>
      <c r="G72" s="50">
        <v>6424.415475080003</v>
      </c>
      <c r="H72" s="50">
        <v>5796.641368280003</v>
      </c>
      <c r="I72" s="50">
        <v>5413.0590370499995</v>
      </c>
      <c r="J72" s="21">
        <v>17634.115880410005</v>
      </c>
      <c r="K72" s="50">
        <v>2231.3495883199994</v>
      </c>
      <c r="L72" s="50">
        <v>7685.059895460001</v>
      </c>
      <c r="M72" s="50">
        <v>3196.8359481900025</v>
      </c>
      <c r="N72" s="21">
        <v>13113.245431970003</v>
      </c>
      <c r="O72" s="50">
        <v>3375.330117460002</v>
      </c>
      <c r="P72" s="50">
        <v>2059.668666910002</v>
      </c>
      <c r="Q72" s="50">
        <v>-10897.467402610002</v>
      </c>
      <c r="R72" s="48">
        <v>-5462.468618239998</v>
      </c>
      <c r="S72" s="115">
        <v>25243.88563851115</v>
      </c>
      <c r="T72" s="12">
        <v>-38720.17002858268</v>
      </c>
      <c r="U72" s="58"/>
      <c r="V72" s="29"/>
      <c r="W72" s="13"/>
      <c r="X72" s="33"/>
    </row>
    <row r="73" spans="1:24" ht="12">
      <c r="A73" s="39" t="s">
        <v>19</v>
      </c>
      <c r="B73" s="79"/>
      <c r="C73" s="50">
        <v>0</v>
      </c>
      <c r="D73" s="50">
        <v>0</v>
      </c>
      <c r="E73" s="50">
        <v>0</v>
      </c>
      <c r="F73" s="48">
        <v>0</v>
      </c>
      <c r="G73" s="50">
        <v>0</v>
      </c>
      <c r="H73" s="50">
        <v>0</v>
      </c>
      <c r="I73" s="50">
        <v>0</v>
      </c>
      <c r="J73" s="21">
        <v>0</v>
      </c>
      <c r="K73" s="50">
        <v>0</v>
      </c>
      <c r="L73" s="50">
        <v>0</v>
      </c>
      <c r="M73" s="50">
        <v>0</v>
      </c>
      <c r="N73" s="21">
        <v>0</v>
      </c>
      <c r="O73" s="50">
        <v>0</v>
      </c>
      <c r="P73" s="50">
        <v>0</v>
      </c>
      <c r="Q73" s="50">
        <v>0</v>
      </c>
      <c r="R73" s="48">
        <v>0</v>
      </c>
      <c r="S73" s="115">
        <v>0</v>
      </c>
      <c r="T73" s="12">
        <v>0</v>
      </c>
      <c r="U73" s="58">
        <v>0</v>
      </c>
      <c r="V73" s="29"/>
      <c r="W73" s="13"/>
      <c r="X73" s="33"/>
    </row>
    <row r="74" spans="1:24" ht="12.75" thickBot="1">
      <c r="A74" s="39" t="s">
        <v>20</v>
      </c>
      <c r="B74" s="84"/>
      <c r="C74" s="93">
        <v>-3501.186683099997</v>
      </c>
      <c r="D74" s="93">
        <v>2513.8708617600023</v>
      </c>
      <c r="E74" s="93">
        <v>946.3087657111319</v>
      </c>
      <c r="F74" s="76">
        <v>-41.00705562886287</v>
      </c>
      <c r="G74" s="103">
        <v>6424.415475080003</v>
      </c>
      <c r="H74" s="93">
        <v>5796.641368280003</v>
      </c>
      <c r="I74" s="97">
        <v>5413.0590370499995</v>
      </c>
      <c r="J74" s="69">
        <v>17634.115880410005</v>
      </c>
      <c r="K74" s="103">
        <v>2231.3495883199994</v>
      </c>
      <c r="L74" s="93">
        <v>7685.059895460001</v>
      </c>
      <c r="M74" s="97">
        <v>3196.8359481900025</v>
      </c>
      <c r="N74" s="86">
        <v>13113.245431970003</v>
      </c>
      <c r="O74" s="103">
        <v>3375.330117460002</v>
      </c>
      <c r="P74" s="93">
        <v>2059.668666910002</v>
      </c>
      <c r="Q74" s="93">
        <v>-10897.467402610002</v>
      </c>
      <c r="R74" s="76">
        <v>-5462.468618239998</v>
      </c>
      <c r="S74" s="100">
        <v>25243.88563851115</v>
      </c>
      <c r="T74" s="113">
        <v>-38720.17002858268</v>
      </c>
      <c r="U74" s="96"/>
      <c r="V74" s="30"/>
      <c r="W74" s="13"/>
      <c r="X74" s="33"/>
    </row>
    <row r="75" spans="1:24" ht="12.75" customHeight="1">
      <c r="A75" s="119" t="s">
        <v>78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1"/>
      <c r="V75" s="63"/>
      <c r="W75" s="13"/>
      <c r="X75" s="33"/>
    </row>
    <row r="76" spans="1:23" ht="12.75">
      <c r="A76" s="64" t="s">
        <v>79</v>
      </c>
      <c r="B76" s="3"/>
      <c r="C76" s="2"/>
      <c r="D76" s="7"/>
      <c r="E76" s="7"/>
      <c r="F76" s="24"/>
      <c r="G76" s="23"/>
      <c r="H76" s="23"/>
      <c r="I76" s="23"/>
      <c r="J76" s="23"/>
      <c r="K76" s="7"/>
      <c r="L76" s="7"/>
      <c r="M76" s="7"/>
      <c r="N76" s="31"/>
      <c r="O76" s="7"/>
      <c r="P76" s="7"/>
      <c r="Q76" s="7"/>
      <c r="S76" s="65"/>
      <c r="T76" s="45"/>
      <c r="U76" s="66"/>
      <c r="W76" s="105"/>
    </row>
    <row r="77" spans="1:21" ht="28.5" customHeight="1" thickBot="1">
      <c r="A77" s="122" t="s">
        <v>75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90"/>
      <c r="P77" s="90"/>
      <c r="Q77" s="90"/>
      <c r="R77" s="90"/>
      <c r="S77" s="90"/>
      <c r="T77" s="90"/>
      <c r="U77" s="91"/>
    </row>
    <row r="78" spans="1:12" ht="12.75">
      <c r="A78" s="18"/>
      <c r="B78" s="1"/>
      <c r="G78" s="17"/>
      <c r="H78" s="17" t="s">
        <v>71</v>
      </c>
      <c r="I78" s="17"/>
      <c r="J78" s="17"/>
      <c r="L78" s="32"/>
    </row>
    <row r="79" spans="2:25" ht="12.75">
      <c r="B79" s="4"/>
      <c r="F79"/>
      <c r="G79"/>
      <c r="J79" s="17"/>
      <c r="L79" s="32"/>
      <c r="Y79" s="7"/>
    </row>
    <row r="80" spans="7:12" ht="12.75">
      <c r="G80" s="17"/>
      <c r="H80" s="17"/>
      <c r="I80" s="17"/>
      <c r="J80" s="17"/>
      <c r="L80" s="32"/>
    </row>
    <row r="81" spans="7:12" ht="12.75">
      <c r="G81" s="17"/>
      <c r="H81" s="17"/>
      <c r="I81" s="17"/>
      <c r="J81" s="17"/>
      <c r="L81" s="32"/>
    </row>
    <row r="82" ht="12.75">
      <c r="L82" s="32"/>
    </row>
    <row r="83" ht="12.75">
      <c r="L83" s="32"/>
    </row>
    <row r="84" ht="12.75">
      <c r="L84" s="32"/>
    </row>
    <row r="85" ht="12.75">
      <c r="L85" s="32"/>
    </row>
    <row r="86" ht="12.75">
      <c r="L86" s="32"/>
    </row>
    <row r="87" spans="5:12" ht="12.75">
      <c r="E87" t="s">
        <v>37</v>
      </c>
      <c r="L87" s="32"/>
    </row>
    <row r="88" ht="12.75">
      <c r="L88" s="32"/>
    </row>
  </sheetData>
  <sheetProtection/>
  <mergeCells count="3">
    <mergeCell ref="A47:B47"/>
    <mergeCell ref="A75:U75"/>
    <mergeCell ref="A77:N77"/>
  </mergeCells>
  <printOptions gridLines="1" horizontalCentered="1"/>
  <pageMargins left="0.3" right="0.25" top="1.15" bottom="0.5" header="0.2" footer="0.3"/>
  <pageSetup orientation="landscape" scale="75" r:id="rId1"/>
  <headerFooter alignWithMargins="0">
    <oddHeader>&amp;C&amp;"Arial Black,Normal"&amp;12Ministère de l'Economie et des Finances (MEF)&amp;10
&amp;"Arial,Normal"&amp;UTableau des Opérations Financières de l'Etat ( Incluant Covid-19 et EDH)  
&amp;U  &amp;11     2022-2023&amp;10&amp;U
En millions de gourdes
&amp;UAu 30 Sept. 2023 ( Provisoire)</oddHeader>
    <oddFooter>&amp;LDEE/MEF/&amp;F/&amp;D/&amp;T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INT'L LOGISTICS SYST INC.</dc:creator>
  <cp:keywords/>
  <dc:description/>
  <cp:lastModifiedBy>DGB</cp:lastModifiedBy>
  <cp:lastPrinted>2023-11-29T20:15:07Z</cp:lastPrinted>
  <dcterms:created xsi:type="dcterms:W3CDTF">2000-10-18T20:41:33Z</dcterms:created>
  <dcterms:modified xsi:type="dcterms:W3CDTF">2023-11-29T20:29:28Z</dcterms:modified>
  <cp:category/>
  <cp:version/>
  <cp:contentType/>
  <cp:contentStatus/>
</cp:coreProperties>
</file>