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2-2023\"/>
    </mc:Choice>
  </mc:AlternateContent>
  <xr:revisionPtr revIDLastSave="0" documentId="13_ncr:1_{2852B86C-81F1-4D29-AB85-C48D235D4CAB}" xr6:coauthVersionLast="36" xr6:coauthVersionMax="36" xr10:uidLastSave="{00000000-0000-0000-0000-000000000000}"/>
  <bookViews>
    <workbookView xWindow="0" yWindow="0" windowWidth="28800" windowHeight="11805" xr2:uid="{2F97A874-DDF2-4A24-AB24-BF5316F405DB}"/>
  </bookViews>
  <sheets>
    <sheet name="TEREDA_RESUME_P11" sheetId="6" r:id="rId1"/>
    <sheet name="Solde Crédits Août 23" sheetId="1" state="hidden" r:id="rId2"/>
    <sheet name="Solde Crédits Oct.&amp; Août 23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1">#REF!</definedName>
    <definedName name="\A" localSheetId="2">#REF!</definedName>
    <definedName name="\A">#REF!</definedName>
    <definedName name="\L" localSheetId="1">#REF!</definedName>
    <definedName name="\L" localSheetId="2">#REF!</definedName>
    <definedName name="\L">#REF!</definedName>
    <definedName name="\M" localSheetId="1">#REF!</definedName>
    <definedName name="\M" localSheetId="2">#REF!</definedName>
    <definedName name="\M">#REF!</definedName>
    <definedName name="\S" localSheetId="1">#REF!</definedName>
    <definedName name="\S" localSheetId="2">#REF!</definedName>
    <definedName name="\S">#REF!</definedName>
    <definedName name="________abs1" localSheetId="1">#REF!</definedName>
    <definedName name="________abs1" localSheetId="2">#REF!</definedName>
    <definedName name="________abs1">#REF!</definedName>
    <definedName name="________abs2" localSheetId="1">#REF!</definedName>
    <definedName name="________abs2" localSheetId="2">#REF!</definedName>
    <definedName name="________abs2">#REF!</definedName>
    <definedName name="________abs3" localSheetId="1">#REF!</definedName>
    <definedName name="________abs3" localSheetId="2">#REF!</definedName>
    <definedName name="________abs3">#REF!</definedName>
    <definedName name="________aen1" localSheetId="1">#REF!</definedName>
    <definedName name="________aen1" localSheetId="2">#REF!</definedName>
    <definedName name="________aen1">#REF!</definedName>
    <definedName name="________aen2" localSheetId="1">#REF!</definedName>
    <definedName name="________aen2" localSheetId="2">#REF!</definedName>
    <definedName name="________aen2">#REF!</definedName>
    <definedName name="________bem98" localSheetId="1">[1]Programa!#REF!</definedName>
    <definedName name="________bem98" localSheetId="2">[1]Programa!#REF!</definedName>
    <definedName name="________bem98">[1]Programa!#REF!</definedName>
    <definedName name="________BOP1" localSheetId="1">#REF!</definedName>
    <definedName name="________BOP1" localSheetId="2">#REF!</definedName>
    <definedName name="________BOP1">#REF!</definedName>
    <definedName name="________BOP2" localSheetId="1">#REF!</definedName>
    <definedName name="________BOP2" localSheetId="2">#REF!</definedName>
    <definedName name="________BOP2">#REF!</definedName>
    <definedName name="________cap2" localSheetId="1">'[2]EVALUACIÓN PRIVADA'!#REF!</definedName>
    <definedName name="________cap2" localSheetId="2">'[2]EVALUACIÓN PRIVADA'!#REF!</definedName>
    <definedName name="________cap2">'[2]EVALUACIÓN PRIVADA'!#REF!</definedName>
    <definedName name="________cap3" localSheetId="1">'[2]EVALUACIÓN PRIVADA'!#REF!</definedName>
    <definedName name="________cap3" localSheetId="2">'[2]EVALUACIÓN PRIVADA'!#REF!</definedName>
    <definedName name="________cap3">'[2]EVALUACIÓN PRIVADA'!#REF!</definedName>
    <definedName name="________cas2" localSheetId="1">'[2]EVALUACIÓN SOCIOECONÓMICA'!#REF!</definedName>
    <definedName name="________cas2" localSheetId="2">'[2]EVALUACIÓN SOCIOECONÓMICA'!#REF!</definedName>
    <definedName name="________cas2">'[2]EVALUACIÓN SOCIOECONÓMICA'!#REF!</definedName>
    <definedName name="________cas3" localSheetId="1">'[2]EVALUACIÓN SOCIOECONÓMICA'!#REF!</definedName>
    <definedName name="________cas3" localSheetId="2">'[2]EVALUACIÓN SOCIOECONÓMICA'!#REF!</definedName>
    <definedName name="________cas3">'[2]EVALUACIÓN SOCIOECONÓMICA'!#REF!</definedName>
    <definedName name="________CEL96" localSheetId="1">#REF!</definedName>
    <definedName name="________CEL96" localSheetId="2">#REF!</definedName>
    <definedName name="________CEL96">#REF!</definedName>
    <definedName name="________cud21" localSheetId="1">#REF!</definedName>
    <definedName name="________cud21" localSheetId="2">#REF!</definedName>
    <definedName name="________cud21">#REF!</definedName>
    <definedName name="________dcc2000" localSheetId="1">#REF!</definedName>
    <definedName name="________dcc2000" localSheetId="2">#REF!</definedName>
    <definedName name="________dcc2000">#REF!</definedName>
    <definedName name="________dcc2001" localSheetId="1">#REF!</definedName>
    <definedName name="________dcc2001" localSheetId="2">#REF!</definedName>
    <definedName name="________dcc2001">#REF!</definedName>
    <definedName name="________dcc2002" localSheetId="1">#REF!</definedName>
    <definedName name="________dcc2002" localSheetId="2">#REF!</definedName>
    <definedName name="________dcc2002">#REF!</definedName>
    <definedName name="________dcc2003" localSheetId="1">#REF!</definedName>
    <definedName name="________dcc2003" localSheetId="2">#REF!</definedName>
    <definedName name="________dcc2003">#REF!</definedName>
    <definedName name="________dcc98" localSheetId="1">[1]Programa!#REF!</definedName>
    <definedName name="________dcc98" localSheetId="2">[1]Programa!#REF!</definedName>
    <definedName name="________dcc98">[1]Programa!#REF!</definedName>
    <definedName name="________dcc99" localSheetId="1">#REF!</definedName>
    <definedName name="________dcc99" localSheetId="2">#REF!</definedName>
    <definedName name="________dcc99">#REF!</definedName>
    <definedName name="________DES2" localSheetId="1">'[2]EVALUACIÓN PRIVADA'!#REF!</definedName>
    <definedName name="________DES2" localSheetId="2">'[2]EVALUACIÓN PRIVADA'!#REF!</definedName>
    <definedName name="________DES2">'[2]EVALUACIÓN PRIVADA'!#REF!</definedName>
    <definedName name="________DES3" localSheetId="1">'[2]EVALUACIÓN PRIVADA'!#REF!</definedName>
    <definedName name="________DES3" localSheetId="2">'[2]EVALUACIÓN PRIVADA'!#REF!</definedName>
    <definedName name="________DES3">'[2]EVALUACIÓN PRIVADA'!#REF!</definedName>
    <definedName name="________dic96" localSheetId="1">#REF!</definedName>
    <definedName name="________dic96" localSheetId="2">#REF!</definedName>
    <definedName name="________dic96">#REF!</definedName>
    <definedName name="________emi2000" localSheetId="1">#REF!</definedName>
    <definedName name="________emi2000" localSheetId="2">#REF!</definedName>
    <definedName name="________emi2000">#REF!</definedName>
    <definedName name="________emi2001" localSheetId="1">#REF!</definedName>
    <definedName name="________emi2001" localSheetId="2">#REF!</definedName>
    <definedName name="________emi2001">#REF!</definedName>
    <definedName name="________emi2002" localSheetId="1">#REF!</definedName>
    <definedName name="________emi2002" localSheetId="2">#REF!</definedName>
    <definedName name="________emi2002">#REF!</definedName>
    <definedName name="________emi2003" localSheetId="1">#REF!</definedName>
    <definedName name="________emi2003" localSheetId="2">#REF!</definedName>
    <definedName name="________emi2003">#REF!</definedName>
    <definedName name="________emi98" localSheetId="1">#REF!</definedName>
    <definedName name="________emi98" localSheetId="2">#REF!</definedName>
    <definedName name="________emi98">#REF!</definedName>
    <definedName name="________emi99" localSheetId="1">#REF!</definedName>
    <definedName name="________emi99" localSheetId="2">#REF!</definedName>
    <definedName name="________emi99">#REF!</definedName>
    <definedName name="________FIS96" localSheetId="1">#REF!</definedName>
    <definedName name="________FIS96" localSheetId="2">#REF!</definedName>
    <definedName name="________FIS96">#REF!</definedName>
    <definedName name="________Ind12" localSheetId="1">'[2]ANÁLISIS DE SENSIBILIDAD'!#REF!</definedName>
    <definedName name="________Ind12" localSheetId="2">'[2]ANÁLISIS DE SENSIBILIDAD'!#REF!</definedName>
    <definedName name="________Ind12">'[2]ANÁLISIS DE SENSIBILIDAD'!#REF!</definedName>
    <definedName name="________Ind17" localSheetId="1">'[2]ANÁLISIS DE SENSIBILIDAD'!#REF!</definedName>
    <definedName name="________Ind17" localSheetId="2">'[2]ANÁLISIS DE SENSIBILIDAD'!#REF!</definedName>
    <definedName name="________Ind17">'[2]ANÁLISIS DE SENSIBILIDAD'!#REF!</definedName>
    <definedName name="________Ind18" localSheetId="1">'[2]ANÁLISIS DE SENSIBILIDAD'!#REF!</definedName>
    <definedName name="________Ind18" localSheetId="2">'[2]ANÁLISIS DE SENSIBILIDAD'!#REF!</definedName>
    <definedName name="________Ind18">'[2]ANÁLISIS DE SENSIBILIDAD'!#REF!</definedName>
    <definedName name="________Ind22" localSheetId="1">'[2]ANÁLISIS DE SENSIBILIDAD'!#REF!</definedName>
    <definedName name="________Ind22" localSheetId="2">'[2]ANÁLISIS DE SENSIBILIDAD'!#REF!</definedName>
    <definedName name="________Ind22">'[2]ANÁLISIS DE SENSIBILIDAD'!#REF!</definedName>
    <definedName name="________Ind27" localSheetId="1">'[2]ANÁLISIS DE SENSIBILIDAD'!#REF!</definedName>
    <definedName name="________Ind27" localSheetId="2">'[2]ANÁLISIS DE SENSIBILIDAD'!#REF!</definedName>
    <definedName name="________Ind27">'[2]ANÁLISIS DE SENSIBILIDAD'!#REF!</definedName>
    <definedName name="________Ind28" localSheetId="1">'[2]ANÁLISIS DE SENSIBILIDAD'!#REF!</definedName>
    <definedName name="________Ind28" localSheetId="2">'[2]ANÁLISIS DE SENSIBILIDAD'!#REF!</definedName>
    <definedName name="________Ind28">'[2]ANÁLISIS DE SENSIBILIDAD'!#REF!</definedName>
    <definedName name="________Ind32" localSheetId="1">'[2]ANÁLISIS DE SENSIBILIDAD'!#REF!</definedName>
    <definedName name="________Ind32" localSheetId="2">'[2]ANÁLISIS DE SENSIBILIDAD'!#REF!</definedName>
    <definedName name="________Ind32">'[2]ANÁLISIS DE SENSIBILIDAD'!#REF!</definedName>
    <definedName name="________Ind41" localSheetId="1">[2]INDICADORES!#REF!</definedName>
    <definedName name="________Ind41" localSheetId="2">[2]INDICADORES!#REF!</definedName>
    <definedName name="________Ind41">[2]INDICADORES!#REF!</definedName>
    <definedName name="________Ind42" localSheetId="1">[2]INDICADORES!#REF!</definedName>
    <definedName name="________Ind42" localSheetId="2">[2]INDICADORES!#REF!</definedName>
    <definedName name="________Ind42">[2]INDICADORES!#REF!</definedName>
    <definedName name="________Ind43" localSheetId="1">[2]INDICADORES!#REF!</definedName>
    <definedName name="________Ind43" localSheetId="2">[2]INDICADORES!#REF!</definedName>
    <definedName name="________Ind43">[2]INDICADORES!#REF!</definedName>
    <definedName name="________INE1" localSheetId="1">#REF!</definedName>
    <definedName name="________INE1" localSheetId="2">#REF!</definedName>
    <definedName name="________INE1">#REF!</definedName>
    <definedName name="________ipc2000" localSheetId="1">#REF!</definedName>
    <definedName name="________ipc2000" localSheetId="2">#REF!</definedName>
    <definedName name="________ipc2000">#REF!</definedName>
    <definedName name="________ipc2001" localSheetId="1">#REF!</definedName>
    <definedName name="________ipc2001" localSheetId="2">#REF!</definedName>
    <definedName name="________ipc2001">#REF!</definedName>
    <definedName name="________ipc2002" localSheetId="1">#REF!</definedName>
    <definedName name="________ipc2002" localSheetId="2">#REF!</definedName>
    <definedName name="________ipc2002">#REF!</definedName>
    <definedName name="________ipc2003" localSheetId="1">#REF!</definedName>
    <definedName name="________ipc2003" localSheetId="2">#REF!</definedName>
    <definedName name="________ipc2003">#REF!</definedName>
    <definedName name="________ipc98" localSheetId="1">#REF!</definedName>
    <definedName name="________ipc98" localSheetId="2">#REF!</definedName>
    <definedName name="________ipc98">#REF!</definedName>
    <definedName name="________ipc99" localSheetId="1">#REF!</definedName>
    <definedName name="________ipc99" localSheetId="2">#REF!</definedName>
    <definedName name="________ipc99">#REF!</definedName>
    <definedName name="________me98" localSheetId="1">[1]Programa!#REF!</definedName>
    <definedName name="________me98" localSheetId="2">[1]Programa!#REF!</definedName>
    <definedName name="________me98">[1]Programa!#REF!</definedName>
    <definedName name="________mk14" localSheetId="1">[3]NFPEntps!#REF!</definedName>
    <definedName name="________mk14" localSheetId="2">[3]NFPEntps!#REF!</definedName>
    <definedName name="________mk14">[3]NFPEntps!#REF!</definedName>
    <definedName name="________npp2000" localSheetId="1">#REF!</definedName>
    <definedName name="________npp2000" localSheetId="2">#REF!</definedName>
    <definedName name="________npp2000">#REF!</definedName>
    <definedName name="________npp2001" localSheetId="1">#REF!</definedName>
    <definedName name="________npp2001" localSheetId="2">#REF!</definedName>
    <definedName name="________npp2001">#REF!</definedName>
    <definedName name="________npp2002" localSheetId="1">#REF!</definedName>
    <definedName name="________npp2002" localSheetId="2">#REF!</definedName>
    <definedName name="________npp2002">#REF!</definedName>
    <definedName name="________npp2003" localSheetId="1">#REF!</definedName>
    <definedName name="________npp2003" localSheetId="2">#REF!</definedName>
    <definedName name="________npp2003">#REF!</definedName>
    <definedName name="________npp98" localSheetId="1">#REF!</definedName>
    <definedName name="________npp98" localSheetId="2">#REF!</definedName>
    <definedName name="________npp98">#REF!</definedName>
    <definedName name="________npp99" localSheetId="1">#REF!</definedName>
    <definedName name="________npp99" localSheetId="2">#REF!</definedName>
    <definedName name="________npp99">#REF!</definedName>
    <definedName name="________OUT1" localSheetId="1">#REF!</definedName>
    <definedName name="________OUT1" localSheetId="2">#REF!</definedName>
    <definedName name="________OUT1">#REF!</definedName>
    <definedName name="________OUT2" localSheetId="1">'[4]Serv&amp;Trans'!#REF!</definedName>
    <definedName name="________OUT2" localSheetId="2">'[4]Serv&amp;Trans'!#REF!</definedName>
    <definedName name="________OUT2">'[4]Serv&amp;Trans'!#REF!</definedName>
    <definedName name="________OUT3" localSheetId="1">#REF!</definedName>
    <definedName name="________OUT3" localSheetId="2">#REF!</definedName>
    <definedName name="________OUT3">#REF!</definedName>
    <definedName name="________OUT4" localSheetId="1">#REF!</definedName>
    <definedName name="________OUT4" localSheetId="2">#REF!</definedName>
    <definedName name="________OUT4">#REF!</definedName>
    <definedName name="________OUT5" localSheetId="1">#REF!</definedName>
    <definedName name="________OUT5" localSheetId="2">#REF!</definedName>
    <definedName name="________OUT5">#REF!</definedName>
    <definedName name="________OUT6" localSheetId="1">#REF!</definedName>
    <definedName name="________OUT6" localSheetId="2">#REF!</definedName>
    <definedName name="________OUT6">#REF!</definedName>
    <definedName name="________OUT7" localSheetId="1">#REF!</definedName>
    <definedName name="________OUT7" localSheetId="2">#REF!</definedName>
    <definedName name="________OUT7">#REF!</definedName>
    <definedName name="________pib2000" localSheetId="1">#REF!</definedName>
    <definedName name="________pib2000" localSheetId="2">#REF!</definedName>
    <definedName name="________pib2000">#REF!</definedName>
    <definedName name="________pib2001" localSheetId="1">#REF!</definedName>
    <definedName name="________pib2001" localSheetId="2">#REF!</definedName>
    <definedName name="________pib2001">#REF!</definedName>
    <definedName name="________pib2002" localSheetId="1">#REF!</definedName>
    <definedName name="________pib2002" localSheetId="2">#REF!</definedName>
    <definedName name="________pib2002">#REF!</definedName>
    <definedName name="________pib2003" localSheetId="1">#REF!</definedName>
    <definedName name="________pib2003" localSheetId="2">#REF!</definedName>
    <definedName name="________pib2003">#REF!</definedName>
    <definedName name="________pib98" localSheetId="1">[1]Programa!#REF!</definedName>
    <definedName name="________pib98" localSheetId="2">[1]Programa!#REF!</definedName>
    <definedName name="________pib98">[1]Programa!#REF!</definedName>
    <definedName name="________pib99" localSheetId="1">#REF!</definedName>
    <definedName name="________pib99" localSheetId="2">#REF!</definedName>
    <definedName name="________pib99">#REF!</definedName>
    <definedName name="________POR96" localSheetId="1">#REF!</definedName>
    <definedName name="________POR96" localSheetId="2">#REF!</definedName>
    <definedName name="________POR96">#REF!</definedName>
    <definedName name="________PRN96" localSheetId="1">#REF!</definedName>
    <definedName name="________PRN96" localSheetId="2">#REF!</definedName>
    <definedName name="________PRN96">#REF!</definedName>
    <definedName name="________sel10" localSheetId="1">'[2]EVALUACIÓN SOCIOECONÓMICA'!#REF!</definedName>
    <definedName name="________sel10" localSheetId="2">'[2]EVALUACIÓN SOCIOECONÓMICA'!#REF!</definedName>
    <definedName name="________sel10">'[2]EVALUACIÓN SOCIOECONÓMICA'!#REF!</definedName>
    <definedName name="________sel11" localSheetId="1">'[2]EVALUACIÓN SOCIOECONÓMICA'!#REF!</definedName>
    <definedName name="________sel11" localSheetId="2">'[2]EVALUACIÓN SOCIOECONÓMICA'!#REF!</definedName>
    <definedName name="________sel11">'[2]EVALUACIÓN SOCIOECONÓMICA'!#REF!</definedName>
    <definedName name="________sel12" localSheetId="1">'[2]EVALUACIÓN PRIVADA'!#REF!</definedName>
    <definedName name="________sel12" localSheetId="2">'[2]EVALUACIÓN PRIVADA'!#REF!</definedName>
    <definedName name="________sel12">'[2]EVALUACIÓN PRIVADA'!#REF!</definedName>
    <definedName name="________sel13" localSheetId="1">'[2]EVALUACIÓN PRIVADA'!#REF!</definedName>
    <definedName name="________sel13" localSheetId="2">'[2]EVALUACIÓN PRIVADA'!#REF!</definedName>
    <definedName name="________sel13">'[2]EVALUACIÓN PRIVADA'!#REF!</definedName>
    <definedName name="________sel14" localSheetId="1">'[2]EVALUACIÓN PRIVADA'!#REF!</definedName>
    <definedName name="________sel14" localSheetId="2">'[2]EVALUACIÓN PRIVADA'!#REF!</definedName>
    <definedName name="________sel14">'[2]EVALUACIÓN PRIVADA'!#REF!</definedName>
    <definedName name="________sel16" localSheetId="1">'[2]EVALUACIÓN PRIVADA'!#REF!</definedName>
    <definedName name="________sel16" localSheetId="2">'[2]EVALUACIÓN PRIVADA'!#REF!</definedName>
    <definedName name="________sel16">'[2]EVALUACIÓN PRIVADA'!#REF!</definedName>
    <definedName name="________sel18" localSheetId="1">[2]FINANCIACIÓN!#REF!</definedName>
    <definedName name="________sel18" localSheetId="2">[2]FINANCIACIÓN!#REF!</definedName>
    <definedName name="________sel18">[2]FINANCIACIÓN!#REF!</definedName>
    <definedName name="________sel22" localSheetId="1">'[2]EVALUACIÓN PRIVADA'!#REF!</definedName>
    <definedName name="________sel22" localSheetId="2">'[2]EVALUACIÓN PRIVADA'!#REF!</definedName>
    <definedName name="________sel22">'[2]EVALUACIÓN PRIVADA'!#REF!</definedName>
    <definedName name="________sel23" localSheetId="1">'[2]EVALUACIÓN SOCIOECONÓMICA'!#REF!</definedName>
    <definedName name="________sel23" localSheetId="2">'[2]EVALUACIÓN SOCIOECONÓMICA'!#REF!</definedName>
    <definedName name="________sel23">'[2]EVALUACIÓN SOCIOECONÓMICA'!#REF!</definedName>
    <definedName name="________sel24" localSheetId="1">'[2]EVALUACIÓN SOCIOECONÓMICA'!#REF!</definedName>
    <definedName name="________sel24" localSheetId="2">'[2]EVALUACIÓN SOCIOECONÓMICA'!#REF!</definedName>
    <definedName name="________sel24">'[2]EVALUACIÓN SOCIOECONÓMICA'!#REF!</definedName>
    <definedName name="________sel31" localSheetId="1">'[2]EVALUACIÓN PRIVADA'!#REF!</definedName>
    <definedName name="________sel31" localSheetId="2">'[2]EVALUACIÓN PRIVADA'!#REF!</definedName>
    <definedName name="________sel31">'[2]EVALUACIÓN PRIVADA'!#REF!</definedName>
    <definedName name="________sel32" localSheetId="1">'[2]EVALUACIÓN PRIVADA'!#REF!</definedName>
    <definedName name="________sel32" localSheetId="2">'[2]EVALUACIÓN PRIVADA'!#REF!</definedName>
    <definedName name="________sel32">'[2]EVALUACIÓN PRIVADA'!#REF!</definedName>
    <definedName name="________sel33" localSheetId="1">'[2]EVALUACIÓN SOCIOECONÓMICA'!#REF!</definedName>
    <definedName name="________sel33" localSheetId="2">'[2]EVALUACIÓN SOCIOECONÓMICA'!#REF!</definedName>
    <definedName name="________sel33">'[2]EVALUACIÓN SOCIOECONÓMICA'!#REF!</definedName>
    <definedName name="________sel34" localSheetId="1">'[2]EVALUACIÓN SOCIOECONÓMICA'!#REF!</definedName>
    <definedName name="________sel34" localSheetId="2">'[2]EVALUACIÓN SOCIOECONÓMICA'!#REF!</definedName>
    <definedName name="________sel34">'[2]EVALUACIÓN SOCIOECONÓMICA'!#REF!</definedName>
    <definedName name="________sel5" localSheetId="1">[2]ALTERNATIVAS!#REF!</definedName>
    <definedName name="________sel5" localSheetId="2">[2]ALTERNATIVAS!#REF!</definedName>
    <definedName name="________sel5">[2]ALTERNATIVAS!#REF!</definedName>
    <definedName name="________sel6" localSheetId="1">'[2]EVALUACIÓN SOCIOECONÓMICA'!#REF!</definedName>
    <definedName name="________sel6" localSheetId="2">'[2]EVALUACIÓN SOCIOECONÓMICA'!#REF!</definedName>
    <definedName name="________sel6">'[2]EVALUACIÓN SOCIOECONÓMICA'!#REF!</definedName>
    <definedName name="________sel7" localSheetId="1">'[2]EVALUACIÓN SOCIOECONÓMICA'!#REF!</definedName>
    <definedName name="________sel7" localSheetId="2">'[2]EVALUACIÓN SOCIOECONÓMICA'!#REF!</definedName>
    <definedName name="________sel7">'[2]EVALUACIÓN SOCIOECONÓMICA'!#REF!</definedName>
    <definedName name="________sel8" localSheetId="1">'[2]EVALUACIÓN SOCIOECONÓMICA'!#REF!</definedName>
    <definedName name="________sel8" localSheetId="2">'[2]EVALUACIÓN SOCIOECONÓMICA'!#REF!</definedName>
    <definedName name="________sel8">'[2]EVALUACIÓN SOCIOECONÓMICA'!#REF!</definedName>
    <definedName name="________sel9" localSheetId="1">'[2]EVALUACIÓN SOCIOECONÓMICA'!#REF!</definedName>
    <definedName name="________sel9" localSheetId="2">'[2]EVALUACIÓN SOCIOECONÓMICA'!#REF!</definedName>
    <definedName name="________sel9">'[2]EVALUACIÓN SOCIOECONÓMICA'!#REF!</definedName>
    <definedName name="________SRN96" localSheetId="1">#REF!</definedName>
    <definedName name="________SRN96" localSheetId="2">#REF!</definedName>
    <definedName name="________SRN96">#REF!</definedName>
    <definedName name="________SRT11" localSheetId="2" hidden="1">{"Minpmon",#N/A,FALSE,"Monthinput"}</definedName>
    <definedName name="________SRT11" hidden="1">{"Minpmon",#N/A,FALSE,"Monthinput"}</definedName>
    <definedName name="________tAB4" localSheetId="1">#REF!</definedName>
    <definedName name="________tAB4" localSheetId="2">#REF!</definedName>
    <definedName name="________tAB4">#REF!</definedName>
    <definedName name="________tot2" localSheetId="1">'[2]EVALUACIÓN PRIVADA'!#REF!</definedName>
    <definedName name="________tot2" localSheetId="2">'[2]EVALUACIÓN PRIVADA'!#REF!</definedName>
    <definedName name="________tot2">'[2]EVALUACIÓN PRIVADA'!#REF!</definedName>
    <definedName name="________tot3" localSheetId="1">'[2]EVALUACIÓN PRIVADA'!#REF!</definedName>
    <definedName name="________tot3" localSheetId="2">'[2]EVALUACIÓN PRIVADA'!#REF!</definedName>
    <definedName name="________tot3">'[2]EVALUACIÓN PRIVADA'!#REF!</definedName>
    <definedName name="________UES96" localSheetId="1">#REF!</definedName>
    <definedName name="________UES96" localSheetId="2">#REF!</definedName>
    <definedName name="________UES96">#REF!</definedName>
    <definedName name="_______abs1" localSheetId="1">#REF!</definedName>
    <definedName name="_______abs1" localSheetId="2">#REF!</definedName>
    <definedName name="_______abs1">#REF!</definedName>
    <definedName name="_______abs2" localSheetId="1">#REF!</definedName>
    <definedName name="_______abs2" localSheetId="2">#REF!</definedName>
    <definedName name="_______abs2">#REF!</definedName>
    <definedName name="_______abs3" localSheetId="1">#REF!</definedName>
    <definedName name="_______abs3" localSheetId="2">#REF!</definedName>
    <definedName name="_______abs3">#REF!</definedName>
    <definedName name="_______aen1" localSheetId="1">#REF!</definedName>
    <definedName name="_______aen1" localSheetId="2">#REF!</definedName>
    <definedName name="_______aen1">#REF!</definedName>
    <definedName name="_______aen2" localSheetId="1">#REF!</definedName>
    <definedName name="_______aen2" localSheetId="2">#REF!</definedName>
    <definedName name="_______aen2">#REF!</definedName>
    <definedName name="_______bem98" localSheetId="1">[5]Programa!#REF!</definedName>
    <definedName name="_______bem98" localSheetId="2">[5]Programa!#REF!</definedName>
    <definedName name="_______bem98">[5]Programa!#REF!</definedName>
    <definedName name="_______BOP1" localSheetId="1">#REF!</definedName>
    <definedName name="_______BOP1" localSheetId="2">#REF!</definedName>
    <definedName name="_______BOP1">#REF!</definedName>
    <definedName name="_______BOP2" localSheetId="1">#REF!</definedName>
    <definedName name="_______BOP2" localSheetId="2">#REF!</definedName>
    <definedName name="_______BOP2">#REF!</definedName>
    <definedName name="_______cap2" localSheetId="1">'[2]EVALUACIÓN PRIVADA'!#REF!</definedName>
    <definedName name="_______cap2" localSheetId="2">'[2]EVALUACIÓN PRIVADA'!#REF!</definedName>
    <definedName name="_______cap2">'[2]EVALUACIÓN PRIVADA'!#REF!</definedName>
    <definedName name="_______cap3" localSheetId="1">'[2]EVALUACIÓN PRIVADA'!#REF!</definedName>
    <definedName name="_______cap3" localSheetId="2">'[2]EVALUACIÓN PRIVADA'!#REF!</definedName>
    <definedName name="_______cap3">'[2]EVALUACIÓN PRIVADA'!#REF!</definedName>
    <definedName name="_______cas2" localSheetId="1">'[2]EVALUACIÓN SOCIOECONÓMICA'!#REF!</definedName>
    <definedName name="_______cas2" localSheetId="2">'[2]EVALUACIÓN SOCIOECONÓMICA'!#REF!</definedName>
    <definedName name="_______cas2">'[2]EVALUACIÓN SOCIOECONÓMICA'!#REF!</definedName>
    <definedName name="_______cas3" localSheetId="1">'[2]EVALUACIÓN SOCIOECONÓMICA'!#REF!</definedName>
    <definedName name="_______cas3" localSheetId="2">'[2]EVALUACIÓN SOCIOECONÓMICA'!#REF!</definedName>
    <definedName name="_______cas3">'[2]EVALUACIÓN SOCIOECONÓMICA'!#REF!</definedName>
    <definedName name="_______CEL96" localSheetId="1">#REF!</definedName>
    <definedName name="_______CEL96" localSheetId="2">#REF!</definedName>
    <definedName name="_______CEL96">#REF!</definedName>
    <definedName name="_______cud21" localSheetId="1">#REF!</definedName>
    <definedName name="_______cud21" localSheetId="2">#REF!</definedName>
    <definedName name="_______cud21">#REF!</definedName>
    <definedName name="_______dcc2000" localSheetId="1">#REF!</definedName>
    <definedName name="_______dcc2000" localSheetId="2">#REF!</definedName>
    <definedName name="_______dcc2000">#REF!</definedName>
    <definedName name="_______dcc2001" localSheetId="1">#REF!</definedName>
    <definedName name="_______dcc2001" localSheetId="2">#REF!</definedName>
    <definedName name="_______dcc2001">#REF!</definedName>
    <definedName name="_______dcc2002" localSheetId="1">#REF!</definedName>
    <definedName name="_______dcc2002" localSheetId="2">#REF!</definedName>
    <definedName name="_______dcc2002">#REF!</definedName>
    <definedName name="_______dcc2003" localSheetId="1">#REF!</definedName>
    <definedName name="_______dcc2003" localSheetId="2">#REF!</definedName>
    <definedName name="_______dcc2003">#REF!</definedName>
    <definedName name="_______dcc98" localSheetId="1">[5]Programa!#REF!</definedName>
    <definedName name="_______dcc98" localSheetId="2">[5]Programa!#REF!</definedName>
    <definedName name="_______dcc98">[5]Programa!#REF!</definedName>
    <definedName name="_______dcc99" localSheetId="1">#REF!</definedName>
    <definedName name="_______dcc99" localSheetId="2">#REF!</definedName>
    <definedName name="_______dcc99">#REF!</definedName>
    <definedName name="_______DES2" localSheetId="1">'[2]EVALUACIÓN PRIVADA'!#REF!</definedName>
    <definedName name="_______DES2" localSheetId="2">'[2]EVALUACIÓN PRIVADA'!#REF!</definedName>
    <definedName name="_______DES2">'[2]EVALUACIÓN PRIVADA'!#REF!</definedName>
    <definedName name="_______DES3" localSheetId="1">'[2]EVALUACIÓN PRIVADA'!#REF!</definedName>
    <definedName name="_______DES3" localSheetId="2">'[2]EVALUACIÓN PRIVADA'!#REF!</definedName>
    <definedName name="_______DES3">'[2]EVALUACIÓN PRIVADA'!#REF!</definedName>
    <definedName name="_______dic96" localSheetId="1">#REF!</definedName>
    <definedName name="_______dic96" localSheetId="2">#REF!</definedName>
    <definedName name="_______dic96">#REF!</definedName>
    <definedName name="_______emi2000" localSheetId="1">#REF!</definedName>
    <definedName name="_______emi2000" localSheetId="2">#REF!</definedName>
    <definedName name="_______emi2000">#REF!</definedName>
    <definedName name="_______emi2001" localSheetId="1">#REF!</definedName>
    <definedName name="_______emi2001" localSheetId="2">#REF!</definedName>
    <definedName name="_______emi2001">#REF!</definedName>
    <definedName name="_______emi2002" localSheetId="1">#REF!</definedName>
    <definedName name="_______emi2002" localSheetId="2">#REF!</definedName>
    <definedName name="_______emi2002">#REF!</definedName>
    <definedName name="_______emi2003" localSheetId="1">#REF!</definedName>
    <definedName name="_______emi2003" localSheetId="2">#REF!</definedName>
    <definedName name="_______emi2003">#REF!</definedName>
    <definedName name="_______emi98" localSheetId="1">#REF!</definedName>
    <definedName name="_______emi98" localSheetId="2">#REF!</definedName>
    <definedName name="_______emi98">#REF!</definedName>
    <definedName name="_______emi99" localSheetId="1">#REF!</definedName>
    <definedName name="_______emi99" localSheetId="2">#REF!</definedName>
    <definedName name="_______emi99">#REF!</definedName>
    <definedName name="_______FIS96" localSheetId="1">#REF!</definedName>
    <definedName name="_______FIS96" localSheetId="2">#REF!</definedName>
    <definedName name="_______FIS96">#REF!</definedName>
    <definedName name="_______Ind12" localSheetId="1">'[2]ANÁLISIS DE SENSIBILIDAD'!#REF!</definedName>
    <definedName name="_______Ind12" localSheetId="2">'[2]ANÁLISIS DE SENSIBILIDAD'!#REF!</definedName>
    <definedName name="_______Ind12">'[2]ANÁLISIS DE SENSIBILIDAD'!#REF!</definedName>
    <definedName name="_______Ind17" localSheetId="1">'[2]ANÁLISIS DE SENSIBILIDAD'!#REF!</definedName>
    <definedName name="_______Ind17" localSheetId="2">'[2]ANÁLISIS DE SENSIBILIDAD'!#REF!</definedName>
    <definedName name="_______Ind17">'[2]ANÁLISIS DE SENSIBILIDAD'!#REF!</definedName>
    <definedName name="_______Ind18" localSheetId="1">'[2]ANÁLISIS DE SENSIBILIDAD'!#REF!</definedName>
    <definedName name="_______Ind18" localSheetId="2">'[2]ANÁLISIS DE SENSIBILIDAD'!#REF!</definedName>
    <definedName name="_______Ind18">'[2]ANÁLISIS DE SENSIBILIDAD'!#REF!</definedName>
    <definedName name="_______Ind22" localSheetId="1">'[2]ANÁLISIS DE SENSIBILIDAD'!#REF!</definedName>
    <definedName name="_______Ind22" localSheetId="2">'[2]ANÁLISIS DE SENSIBILIDAD'!#REF!</definedName>
    <definedName name="_______Ind22">'[2]ANÁLISIS DE SENSIBILIDAD'!#REF!</definedName>
    <definedName name="_______Ind27" localSheetId="1">'[2]ANÁLISIS DE SENSIBILIDAD'!#REF!</definedName>
    <definedName name="_______Ind27" localSheetId="2">'[2]ANÁLISIS DE SENSIBILIDAD'!#REF!</definedName>
    <definedName name="_______Ind27">'[2]ANÁLISIS DE SENSIBILIDAD'!#REF!</definedName>
    <definedName name="_______Ind28" localSheetId="1">'[2]ANÁLISIS DE SENSIBILIDAD'!#REF!</definedName>
    <definedName name="_______Ind28" localSheetId="2">'[2]ANÁLISIS DE SENSIBILIDAD'!#REF!</definedName>
    <definedName name="_______Ind28">'[2]ANÁLISIS DE SENSIBILIDAD'!#REF!</definedName>
    <definedName name="_______Ind32" localSheetId="1">'[2]ANÁLISIS DE SENSIBILIDAD'!#REF!</definedName>
    <definedName name="_______Ind32" localSheetId="2">'[2]ANÁLISIS DE SENSIBILIDAD'!#REF!</definedName>
    <definedName name="_______Ind32">'[2]ANÁLISIS DE SENSIBILIDAD'!#REF!</definedName>
    <definedName name="_______Ind41" localSheetId="1">[2]INDICADORES!#REF!</definedName>
    <definedName name="_______Ind41" localSheetId="2">[2]INDICADORES!#REF!</definedName>
    <definedName name="_______Ind41">[2]INDICADORES!#REF!</definedName>
    <definedName name="_______Ind42" localSheetId="1">[2]INDICADORES!#REF!</definedName>
    <definedName name="_______Ind42" localSheetId="2">[2]INDICADORES!#REF!</definedName>
    <definedName name="_______Ind42">[2]INDICADORES!#REF!</definedName>
    <definedName name="_______Ind43" localSheetId="1">[2]INDICADORES!#REF!</definedName>
    <definedName name="_______Ind43" localSheetId="2">[2]INDICADORES!#REF!</definedName>
    <definedName name="_______Ind43">[2]INDICADORES!#REF!</definedName>
    <definedName name="_______INE1" localSheetId="1">#REF!</definedName>
    <definedName name="_______INE1" localSheetId="2">#REF!</definedName>
    <definedName name="_______INE1">#REF!</definedName>
    <definedName name="_______ipc2000" localSheetId="1">#REF!</definedName>
    <definedName name="_______ipc2000" localSheetId="2">#REF!</definedName>
    <definedName name="_______ipc2000">#REF!</definedName>
    <definedName name="_______ipc2001" localSheetId="1">#REF!</definedName>
    <definedName name="_______ipc2001" localSheetId="2">#REF!</definedName>
    <definedName name="_______ipc2001">#REF!</definedName>
    <definedName name="_______ipc2002" localSheetId="1">#REF!</definedName>
    <definedName name="_______ipc2002" localSheetId="2">#REF!</definedName>
    <definedName name="_______ipc2002">#REF!</definedName>
    <definedName name="_______ipc2003" localSheetId="1">#REF!</definedName>
    <definedName name="_______ipc2003" localSheetId="2">#REF!</definedName>
    <definedName name="_______ipc2003">#REF!</definedName>
    <definedName name="_______ipc98" localSheetId="1">#REF!</definedName>
    <definedName name="_______ipc98" localSheetId="2">#REF!</definedName>
    <definedName name="_______ipc98">#REF!</definedName>
    <definedName name="_______ipc99" localSheetId="1">#REF!</definedName>
    <definedName name="_______ipc99" localSheetId="2">#REF!</definedName>
    <definedName name="_______ipc99">#REF!</definedName>
    <definedName name="_______me98" localSheetId="1">[5]Programa!#REF!</definedName>
    <definedName name="_______me98" localSheetId="2">[5]Programa!#REF!</definedName>
    <definedName name="_______me98">[5]Programa!#REF!</definedName>
    <definedName name="_______mk14" localSheetId="1">[6]NFPEntps!#REF!</definedName>
    <definedName name="_______mk14" localSheetId="2">[6]NFPEntps!#REF!</definedName>
    <definedName name="_______mk14">[6]NFPEntps!#REF!</definedName>
    <definedName name="_______npp2000" localSheetId="1">#REF!</definedName>
    <definedName name="_______npp2000" localSheetId="2">#REF!</definedName>
    <definedName name="_______npp2000">#REF!</definedName>
    <definedName name="_______npp2001" localSheetId="1">#REF!</definedName>
    <definedName name="_______npp2001" localSheetId="2">#REF!</definedName>
    <definedName name="_______npp2001">#REF!</definedName>
    <definedName name="_______npp2002" localSheetId="1">#REF!</definedName>
    <definedName name="_______npp2002" localSheetId="2">#REF!</definedName>
    <definedName name="_______npp2002">#REF!</definedName>
    <definedName name="_______npp2003" localSheetId="1">#REF!</definedName>
    <definedName name="_______npp2003" localSheetId="2">#REF!</definedName>
    <definedName name="_______npp2003">#REF!</definedName>
    <definedName name="_______npp98" localSheetId="1">#REF!</definedName>
    <definedName name="_______npp98" localSheetId="2">#REF!</definedName>
    <definedName name="_______npp98">#REF!</definedName>
    <definedName name="_______npp99" localSheetId="1">#REF!</definedName>
    <definedName name="_______npp99" localSheetId="2">#REF!</definedName>
    <definedName name="_______npp99">#REF!</definedName>
    <definedName name="_______OUT1" localSheetId="1">#REF!</definedName>
    <definedName name="_______OUT1" localSheetId="2">#REF!</definedName>
    <definedName name="_______OUT1">#REF!</definedName>
    <definedName name="_______OUT2" localSheetId="1">'[4]Serv&amp;Trans'!#REF!</definedName>
    <definedName name="_______OUT2" localSheetId="2">'[4]Serv&amp;Trans'!#REF!</definedName>
    <definedName name="_______OUT2">'[4]Serv&amp;Trans'!#REF!</definedName>
    <definedName name="_______OUT3" localSheetId="1">#REF!</definedName>
    <definedName name="_______OUT3" localSheetId="2">#REF!</definedName>
    <definedName name="_______OUT3">#REF!</definedName>
    <definedName name="_______OUT4" localSheetId="1">#REF!</definedName>
    <definedName name="_______OUT4" localSheetId="2">#REF!</definedName>
    <definedName name="_______OUT4">#REF!</definedName>
    <definedName name="_______OUT5" localSheetId="1">#REF!</definedName>
    <definedName name="_______OUT5" localSheetId="2">#REF!</definedName>
    <definedName name="_______OUT5">#REF!</definedName>
    <definedName name="_______OUT6" localSheetId="1">#REF!</definedName>
    <definedName name="_______OUT6" localSheetId="2">#REF!</definedName>
    <definedName name="_______OUT6">#REF!</definedName>
    <definedName name="_______OUT7" localSheetId="1">#REF!</definedName>
    <definedName name="_______OUT7" localSheetId="2">#REF!</definedName>
    <definedName name="_______OUT7">#REF!</definedName>
    <definedName name="_______pib2000" localSheetId="1">#REF!</definedName>
    <definedName name="_______pib2000" localSheetId="2">#REF!</definedName>
    <definedName name="_______pib2000">#REF!</definedName>
    <definedName name="_______pib2001" localSheetId="1">#REF!</definedName>
    <definedName name="_______pib2001" localSheetId="2">#REF!</definedName>
    <definedName name="_______pib2001">#REF!</definedName>
    <definedName name="_______pib2002" localSheetId="1">#REF!</definedName>
    <definedName name="_______pib2002" localSheetId="2">#REF!</definedName>
    <definedName name="_______pib2002">#REF!</definedName>
    <definedName name="_______pib2003" localSheetId="1">#REF!</definedName>
    <definedName name="_______pib2003" localSheetId="2">#REF!</definedName>
    <definedName name="_______pib2003">#REF!</definedName>
    <definedName name="_______pib98" localSheetId="1">[5]Programa!#REF!</definedName>
    <definedName name="_______pib98" localSheetId="2">[5]Programa!#REF!</definedName>
    <definedName name="_______pib98">[5]Programa!#REF!</definedName>
    <definedName name="_______pib99" localSheetId="1">#REF!</definedName>
    <definedName name="_______pib99" localSheetId="2">#REF!</definedName>
    <definedName name="_______pib99">#REF!</definedName>
    <definedName name="_______POR96" localSheetId="1">#REF!</definedName>
    <definedName name="_______POR96" localSheetId="2">#REF!</definedName>
    <definedName name="_______POR96">#REF!</definedName>
    <definedName name="_______PRN96" localSheetId="1">#REF!</definedName>
    <definedName name="_______PRN96" localSheetId="2">#REF!</definedName>
    <definedName name="_______PRN96">#REF!</definedName>
    <definedName name="_______sel10" localSheetId="1">'[2]EVALUACIÓN SOCIOECONÓMICA'!#REF!</definedName>
    <definedName name="_______sel10" localSheetId="2">'[2]EVALUACIÓN SOCIOECONÓMICA'!#REF!</definedName>
    <definedName name="_______sel10">'[2]EVALUACIÓN SOCIOECONÓMICA'!#REF!</definedName>
    <definedName name="_______sel11" localSheetId="1">'[2]EVALUACIÓN SOCIOECONÓMICA'!#REF!</definedName>
    <definedName name="_______sel11" localSheetId="2">'[2]EVALUACIÓN SOCIOECONÓMICA'!#REF!</definedName>
    <definedName name="_______sel11">'[2]EVALUACIÓN SOCIOECONÓMICA'!#REF!</definedName>
    <definedName name="_______sel12" localSheetId="1">'[2]EVALUACIÓN PRIVADA'!#REF!</definedName>
    <definedName name="_______sel12" localSheetId="2">'[2]EVALUACIÓN PRIVADA'!#REF!</definedName>
    <definedName name="_______sel12">'[2]EVALUACIÓN PRIVADA'!#REF!</definedName>
    <definedName name="_______sel13" localSheetId="1">'[2]EVALUACIÓN PRIVADA'!#REF!</definedName>
    <definedName name="_______sel13" localSheetId="2">'[2]EVALUACIÓN PRIVADA'!#REF!</definedName>
    <definedName name="_______sel13">'[2]EVALUACIÓN PRIVADA'!#REF!</definedName>
    <definedName name="_______sel14" localSheetId="1">'[2]EVALUACIÓN PRIVADA'!#REF!</definedName>
    <definedName name="_______sel14" localSheetId="2">'[2]EVALUACIÓN PRIVADA'!#REF!</definedName>
    <definedName name="_______sel14">'[2]EVALUACIÓN PRIVADA'!#REF!</definedName>
    <definedName name="_______sel16" localSheetId="1">'[2]EVALUACIÓN PRIVADA'!#REF!</definedName>
    <definedName name="_______sel16" localSheetId="2">'[2]EVALUACIÓN PRIVADA'!#REF!</definedName>
    <definedName name="_______sel16">'[2]EVALUACIÓN PRIVADA'!#REF!</definedName>
    <definedName name="_______sel18" localSheetId="1">[2]FINANCIACIÓN!#REF!</definedName>
    <definedName name="_______sel18" localSheetId="2">[2]FINANCIACIÓN!#REF!</definedName>
    <definedName name="_______sel18">[2]FINANCIACIÓN!#REF!</definedName>
    <definedName name="_______sel22" localSheetId="1">'[2]EVALUACIÓN PRIVADA'!#REF!</definedName>
    <definedName name="_______sel22" localSheetId="2">'[2]EVALUACIÓN PRIVADA'!#REF!</definedName>
    <definedName name="_______sel22">'[2]EVALUACIÓN PRIVADA'!#REF!</definedName>
    <definedName name="_______sel23" localSheetId="1">'[2]EVALUACIÓN SOCIOECONÓMICA'!#REF!</definedName>
    <definedName name="_______sel23" localSheetId="2">'[2]EVALUACIÓN SOCIOECONÓMICA'!#REF!</definedName>
    <definedName name="_______sel23">'[2]EVALUACIÓN SOCIOECONÓMICA'!#REF!</definedName>
    <definedName name="_______sel24" localSheetId="1">'[2]EVALUACIÓN SOCIOECONÓMICA'!#REF!</definedName>
    <definedName name="_______sel24" localSheetId="2">'[2]EVALUACIÓN SOCIOECONÓMICA'!#REF!</definedName>
    <definedName name="_______sel24">'[2]EVALUACIÓN SOCIOECONÓMICA'!#REF!</definedName>
    <definedName name="_______sel31" localSheetId="1">'[2]EVALUACIÓN PRIVADA'!#REF!</definedName>
    <definedName name="_______sel31" localSheetId="2">'[2]EVALUACIÓN PRIVADA'!#REF!</definedName>
    <definedName name="_______sel31">'[2]EVALUACIÓN PRIVADA'!#REF!</definedName>
    <definedName name="_______sel32" localSheetId="1">'[2]EVALUACIÓN PRIVADA'!#REF!</definedName>
    <definedName name="_______sel32" localSheetId="2">'[2]EVALUACIÓN PRIVADA'!#REF!</definedName>
    <definedName name="_______sel32">'[2]EVALUACIÓN PRIVADA'!#REF!</definedName>
    <definedName name="_______sel33" localSheetId="1">'[2]EVALUACIÓN SOCIOECONÓMICA'!#REF!</definedName>
    <definedName name="_______sel33" localSheetId="2">'[2]EVALUACIÓN SOCIOECONÓMICA'!#REF!</definedName>
    <definedName name="_______sel33">'[2]EVALUACIÓN SOCIOECONÓMICA'!#REF!</definedName>
    <definedName name="_______sel34" localSheetId="1">'[2]EVALUACIÓN SOCIOECONÓMICA'!#REF!</definedName>
    <definedName name="_______sel34" localSheetId="2">'[2]EVALUACIÓN SOCIOECONÓMICA'!#REF!</definedName>
    <definedName name="_______sel34">'[2]EVALUACIÓN SOCIOECONÓMICA'!#REF!</definedName>
    <definedName name="_______sel5" localSheetId="1">[2]ALTERNATIVAS!#REF!</definedName>
    <definedName name="_______sel5" localSheetId="2">[2]ALTERNATIVAS!#REF!</definedName>
    <definedName name="_______sel5">[2]ALTERNATIVAS!#REF!</definedName>
    <definedName name="_______sel6" localSheetId="1">'[2]EVALUACIÓN SOCIOECONÓMICA'!#REF!</definedName>
    <definedName name="_______sel6" localSheetId="2">'[2]EVALUACIÓN SOCIOECONÓMICA'!#REF!</definedName>
    <definedName name="_______sel6">'[2]EVALUACIÓN SOCIOECONÓMICA'!#REF!</definedName>
    <definedName name="_______sel7" localSheetId="1">'[2]EVALUACIÓN SOCIOECONÓMICA'!#REF!</definedName>
    <definedName name="_______sel7" localSheetId="2">'[2]EVALUACIÓN SOCIOECONÓMICA'!#REF!</definedName>
    <definedName name="_______sel7">'[2]EVALUACIÓN SOCIOECONÓMICA'!#REF!</definedName>
    <definedName name="_______sel8" localSheetId="1">'[2]EVALUACIÓN SOCIOECONÓMICA'!#REF!</definedName>
    <definedName name="_______sel8" localSheetId="2">'[2]EVALUACIÓN SOCIOECONÓMICA'!#REF!</definedName>
    <definedName name="_______sel8">'[2]EVALUACIÓN SOCIOECONÓMICA'!#REF!</definedName>
    <definedName name="_______sel9" localSheetId="1">'[2]EVALUACIÓN SOCIOECONÓMICA'!#REF!</definedName>
    <definedName name="_______sel9" localSheetId="2">'[2]EVALUACIÓN SOCIOECONÓMICA'!#REF!</definedName>
    <definedName name="_______sel9">'[2]EVALUACIÓN SOCIOECONÓMICA'!#REF!</definedName>
    <definedName name="_______SRN96" localSheetId="1">#REF!</definedName>
    <definedName name="_______SRN96" localSheetId="2">#REF!</definedName>
    <definedName name="_______SRN96">#REF!</definedName>
    <definedName name="_______SRT11" localSheetId="2" hidden="1">{"Minpmon",#N/A,FALSE,"Monthinput"}</definedName>
    <definedName name="_______SRT11" hidden="1">{"Minpmon",#N/A,FALSE,"Monthinput"}</definedName>
    <definedName name="_______tAB4" localSheetId="1">#REF!</definedName>
    <definedName name="_______tAB4" localSheetId="2">#REF!</definedName>
    <definedName name="_______tAB4">#REF!</definedName>
    <definedName name="_______tot2" localSheetId="1">'[2]EVALUACIÓN PRIVADA'!#REF!</definedName>
    <definedName name="_______tot2" localSheetId="2">'[2]EVALUACIÓN PRIVADA'!#REF!</definedName>
    <definedName name="_______tot2">'[2]EVALUACIÓN PRIVADA'!#REF!</definedName>
    <definedName name="_______tot3" localSheetId="1">'[2]EVALUACIÓN PRIVADA'!#REF!</definedName>
    <definedName name="_______tot3" localSheetId="2">'[2]EVALUACIÓN PRIVADA'!#REF!</definedName>
    <definedName name="_______tot3">'[2]EVALUACIÓN PRIVADA'!#REF!</definedName>
    <definedName name="_______UES96" localSheetId="1">#REF!</definedName>
    <definedName name="_______UES96" localSheetId="2">#REF!</definedName>
    <definedName name="_______UES96">#REF!</definedName>
    <definedName name="______abs1" localSheetId="1">#REF!</definedName>
    <definedName name="______abs1" localSheetId="2">#REF!</definedName>
    <definedName name="______abs1">#REF!</definedName>
    <definedName name="______abs2" localSheetId="1">#REF!</definedName>
    <definedName name="______abs2" localSheetId="2">#REF!</definedName>
    <definedName name="______abs2">#REF!</definedName>
    <definedName name="______abs3" localSheetId="1">#REF!</definedName>
    <definedName name="______abs3" localSheetId="2">#REF!</definedName>
    <definedName name="______abs3">#REF!</definedName>
    <definedName name="______aen1" localSheetId="1">#REF!</definedName>
    <definedName name="______aen1" localSheetId="2">#REF!</definedName>
    <definedName name="______aen1">#REF!</definedName>
    <definedName name="______aen2" localSheetId="1">#REF!</definedName>
    <definedName name="______aen2" localSheetId="2">#REF!</definedName>
    <definedName name="______aen2">#REF!</definedName>
    <definedName name="______bem98" localSheetId="1">[5]Programa!#REF!</definedName>
    <definedName name="______bem98" localSheetId="2">[5]Programa!#REF!</definedName>
    <definedName name="______bem98">[5]Programa!#REF!</definedName>
    <definedName name="______BOP1" localSheetId="1">#REF!</definedName>
    <definedName name="______BOP1" localSheetId="2">#REF!</definedName>
    <definedName name="______BOP1">#REF!</definedName>
    <definedName name="______BOP2" localSheetId="1">#REF!</definedName>
    <definedName name="______BOP2" localSheetId="2">#REF!</definedName>
    <definedName name="______BOP2">#REF!</definedName>
    <definedName name="______cap2" localSheetId="1">'[2]EVALUACIÓN PRIVADA'!#REF!</definedName>
    <definedName name="______cap2" localSheetId="2">'[2]EVALUACIÓN PRIVADA'!#REF!</definedName>
    <definedName name="______cap2">'[2]EVALUACIÓN PRIVADA'!#REF!</definedName>
    <definedName name="______cap3" localSheetId="1">'[2]EVALUACIÓN PRIVADA'!#REF!</definedName>
    <definedName name="______cap3" localSheetId="2">'[2]EVALUACIÓN PRIVADA'!#REF!</definedName>
    <definedName name="______cap3">'[2]EVALUACIÓN PRIVADA'!#REF!</definedName>
    <definedName name="______cas2" localSheetId="1">'[2]EVALUACIÓN SOCIOECONÓMICA'!#REF!</definedName>
    <definedName name="______cas2" localSheetId="2">'[2]EVALUACIÓN SOCIOECONÓMICA'!#REF!</definedName>
    <definedName name="______cas2">'[2]EVALUACIÓN SOCIOECONÓMICA'!#REF!</definedName>
    <definedName name="______cas3" localSheetId="1">'[2]EVALUACIÓN SOCIOECONÓMICA'!#REF!</definedName>
    <definedName name="______cas3" localSheetId="2">'[2]EVALUACIÓN SOCIOECONÓMICA'!#REF!</definedName>
    <definedName name="______cas3">'[2]EVALUACIÓN SOCIOECONÓMICA'!#REF!</definedName>
    <definedName name="______CEL96" localSheetId="1">#REF!</definedName>
    <definedName name="______CEL96" localSheetId="2">#REF!</definedName>
    <definedName name="______CEL96">#REF!</definedName>
    <definedName name="______cud21" localSheetId="1">#REF!</definedName>
    <definedName name="______cud21" localSheetId="2">#REF!</definedName>
    <definedName name="______cud21">#REF!</definedName>
    <definedName name="______dcc2000" localSheetId="1">#REF!</definedName>
    <definedName name="______dcc2000" localSheetId="2">#REF!</definedName>
    <definedName name="______dcc2000">#REF!</definedName>
    <definedName name="______dcc2001" localSheetId="1">#REF!</definedName>
    <definedName name="______dcc2001" localSheetId="2">#REF!</definedName>
    <definedName name="______dcc2001">#REF!</definedName>
    <definedName name="______dcc2002" localSheetId="1">#REF!</definedName>
    <definedName name="______dcc2002" localSheetId="2">#REF!</definedName>
    <definedName name="______dcc2002">#REF!</definedName>
    <definedName name="______dcc2003" localSheetId="1">#REF!</definedName>
    <definedName name="______dcc2003" localSheetId="2">#REF!</definedName>
    <definedName name="______dcc2003">#REF!</definedName>
    <definedName name="______dcc98" localSheetId="1">[5]Programa!#REF!</definedName>
    <definedName name="______dcc98" localSheetId="2">[5]Programa!#REF!</definedName>
    <definedName name="______dcc98">[5]Programa!#REF!</definedName>
    <definedName name="______dcc99" localSheetId="1">#REF!</definedName>
    <definedName name="______dcc99" localSheetId="2">#REF!</definedName>
    <definedName name="______dcc99">#REF!</definedName>
    <definedName name="______DES2" localSheetId="1">'[2]EVALUACIÓN PRIVADA'!#REF!</definedName>
    <definedName name="______DES2" localSheetId="2">'[2]EVALUACIÓN PRIVADA'!#REF!</definedName>
    <definedName name="______DES2">'[2]EVALUACIÓN PRIVADA'!#REF!</definedName>
    <definedName name="______DES3" localSheetId="1">'[2]EVALUACIÓN PRIVADA'!#REF!</definedName>
    <definedName name="______DES3" localSheetId="2">'[2]EVALUACIÓN PRIVADA'!#REF!</definedName>
    <definedName name="______DES3">'[2]EVALUACIÓN PRIVADA'!#REF!</definedName>
    <definedName name="______dic96" localSheetId="1">#REF!</definedName>
    <definedName name="______dic96" localSheetId="2">#REF!</definedName>
    <definedName name="______dic96">#REF!</definedName>
    <definedName name="______emi2000" localSheetId="1">#REF!</definedName>
    <definedName name="______emi2000" localSheetId="2">#REF!</definedName>
    <definedName name="______emi2000">#REF!</definedName>
    <definedName name="______emi2001" localSheetId="1">#REF!</definedName>
    <definedName name="______emi2001" localSheetId="2">#REF!</definedName>
    <definedName name="______emi2001">#REF!</definedName>
    <definedName name="______emi2002" localSheetId="1">#REF!</definedName>
    <definedName name="______emi2002" localSheetId="2">#REF!</definedName>
    <definedName name="______emi2002">#REF!</definedName>
    <definedName name="______emi2003" localSheetId="1">#REF!</definedName>
    <definedName name="______emi2003" localSheetId="2">#REF!</definedName>
    <definedName name="______emi2003">#REF!</definedName>
    <definedName name="______emi98" localSheetId="1">#REF!</definedName>
    <definedName name="______emi98" localSheetId="2">#REF!</definedName>
    <definedName name="______emi98">#REF!</definedName>
    <definedName name="______emi99" localSheetId="1">#REF!</definedName>
    <definedName name="______emi99" localSheetId="2">#REF!</definedName>
    <definedName name="______emi99">#REF!</definedName>
    <definedName name="______FIS96" localSheetId="1">#REF!</definedName>
    <definedName name="______FIS96" localSheetId="2">#REF!</definedName>
    <definedName name="______FIS96">#REF!</definedName>
    <definedName name="______Ind12" localSheetId="1">'[2]ANÁLISIS DE SENSIBILIDAD'!#REF!</definedName>
    <definedName name="______Ind12" localSheetId="2">'[2]ANÁLISIS DE SENSIBILIDAD'!#REF!</definedName>
    <definedName name="______Ind12">'[2]ANÁLISIS DE SENSIBILIDAD'!#REF!</definedName>
    <definedName name="______Ind17" localSheetId="1">'[2]ANÁLISIS DE SENSIBILIDAD'!#REF!</definedName>
    <definedName name="______Ind17" localSheetId="2">'[2]ANÁLISIS DE SENSIBILIDAD'!#REF!</definedName>
    <definedName name="______Ind17">'[2]ANÁLISIS DE SENSIBILIDAD'!#REF!</definedName>
    <definedName name="______Ind18" localSheetId="1">'[2]ANÁLISIS DE SENSIBILIDAD'!#REF!</definedName>
    <definedName name="______Ind18" localSheetId="2">'[2]ANÁLISIS DE SENSIBILIDAD'!#REF!</definedName>
    <definedName name="______Ind18">'[2]ANÁLISIS DE SENSIBILIDAD'!#REF!</definedName>
    <definedName name="______Ind22" localSheetId="1">'[2]ANÁLISIS DE SENSIBILIDAD'!#REF!</definedName>
    <definedName name="______Ind22" localSheetId="2">'[2]ANÁLISIS DE SENSIBILIDAD'!#REF!</definedName>
    <definedName name="______Ind22">'[2]ANÁLISIS DE SENSIBILIDAD'!#REF!</definedName>
    <definedName name="______Ind27" localSheetId="1">'[2]ANÁLISIS DE SENSIBILIDAD'!#REF!</definedName>
    <definedName name="______Ind27" localSheetId="2">'[2]ANÁLISIS DE SENSIBILIDAD'!#REF!</definedName>
    <definedName name="______Ind27">'[2]ANÁLISIS DE SENSIBILIDAD'!#REF!</definedName>
    <definedName name="______Ind28" localSheetId="1">'[2]ANÁLISIS DE SENSIBILIDAD'!#REF!</definedName>
    <definedName name="______Ind28" localSheetId="2">'[2]ANÁLISIS DE SENSIBILIDAD'!#REF!</definedName>
    <definedName name="______Ind28">'[2]ANÁLISIS DE SENSIBILIDAD'!#REF!</definedName>
    <definedName name="______Ind32" localSheetId="1">'[2]ANÁLISIS DE SENSIBILIDAD'!#REF!</definedName>
    <definedName name="______Ind32" localSheetId="2">'[2]ANÁLISIS DE SENSIBILIDAD'!#REF!</definedName>
    <definedName name="______Ind32">'[2]ANÁLISIS DE SENSIBILIDAD'!#REF!</definedName>
    <definedName name="______Ind41" localSheetId="1">[2]INDICADORES!#REF!</definedName>
    <definedName name="______Ind41" localSheetId="2">[2]INDICADORES!#REF!</definedName>
    <definedName name="______Ind41">[2]INDICADORES!#REF!</definedName>
    <definedName name="______Ind42" localSheetId="1">[2]INDICADORES!#REF!</definedName>
    <definedName name="______Ind42" localSheetId="2">[2]INDICADORES!#REF!</definedName>
    <definedName name="______Ind42">[2]INDICADORES!#REF!</definedName>
    <definedName name="______Ind43" localSheetId="1">[2]INDICADORES!#REF!</definedName>
    <definedName name="______Ind43" localSheetId="2">[2]INDICADORES!#REF!</definedName>
    <definedName name="______Ind43">[2]INDICADORES!#REF!</definedName>
    <definedName name="______INE1" localSheetId="1">#REF!</definedName>
    <definedName name="______INE1" localSheetId="2">#REF!</definedName>
    <definedName name="______INE1">#REF!</definedName>
    <definedName name="______ipc2000" localSheetId="1">#REF!</definedName>
    <definedName name="______ipc2000" localSheetId="2">#REF!</definedName>
    <definedName name="______ipc2000">#REF!</definedName>
    <definedName name="______ipc2001" localSheetId="1">#REF!</definedName>
    <definedName name="______ipc2001" localSheetId="2">#REF!</definedName>
    <definedName name="______ipc2001">#REF!</definedName>
    <definedName name="______ipc2002" localSheetId="1">#REF!</definedName>
    <definedName name="______ipc2002" localSheetId="2">#REF!</definedName>
    <definedName name="______ipc2002">#REF!</definedName>
    <definedName name="______ipc2003" localSheetId="1">#REF!</definedName>
    <definedName name="______ipc2003" localSheetId="2">#REF!</definedName>
    <definedName name="______ipc2003">#REF!</definedName>
    <definedName name="______ipc98" localSheetId="1">#REF!</definedName>
    <definedName name="______ipc98" localSheetId="2">#REF!</definedName>
    <definedName name="______ipc98">#REF!</definedName>
    <definedName name="______ipc99" localSheetId="1">#REF!</definedName>
    <definedName name="______ipc99" localSheetId="2">#REF!</definedName>
    <definedName name="______ipc99">#REF!</definedName>
    <definedName name="______me98" localSheetId="1">[5]Programa!#REF!</definedName>
    <definedName name="______me98" localSheetId="2">[5]Programa!#REF!</definedName>
    <definedName name="______me98">[5]Programa!#REF!</definedName>
    <definedName name="______mk14" localSheetId="1">[6]NFPEntps!#REF!</definedName>
    <definedName name="______mk14" localSheetId="2">[6]NFPEntps!#REF!</definedName>
    <definedName name="______mk14">[6]NFPEntps!#REF!</definedName>
    <definedName name="______npp2000" localSheetId="1">#REF!</definedName>
    <definedName name="______npp2000" localSheetId="2">#REF!</definedName>
    <definedName name="______npp2000">#REF!</definedName>
    <definedName name="______npp2001" localSheetId="1">#REF!</definedName>
    <definedName name="______npp2001" localSheetId="2">#REF!</definedName>
    <definedName name="______npp2001">#REF!</definedName>
    <definedName name="______npp2002" localSheetId="1">#REF!</definedName>
    <definedName name="______npp2002" localSheetId="2">#REF!</definedName>
    <definedName name="______npp2002">#REF!</definedName>
    <definedName name="______npp2003" localSheetId="1">#REF!</definedName>
    <definedName name="______npp2003" localSheetId="2">#REF!</definedName>
    <definedName name="______npp2003">#REF!</definedName>
    <definedName name="______npp98" localSheetId="1">#REF!</definedName>
    <definedName name="______npp98" localSheetId="2">#REF!</definedName>
    <definedName name="______npp98">#REF!</definedName>
    <definedName name="______npp99" localSheetId="1">#REF!</definedName>
    <definedName name="______npp99" localSheetId="2">#REF!</definedName>
    <definedName name="______npp99">#REF!</definedName>
    <definedName name="______OUT1" localSheetId="1">#REF!</definedName>
    <definedName name="______OUT1" localSheetId="2">#REF!</definedName>
    <definedName name="______OUT1">#REF!</definedName>
    <definedName name="______OUT2" localSheetId="1">'[4]Serv&amp;Trans'!#REF!</definedName>
    <definedName name="______OUT2" localSheetId="2">'[4]Serv&amp;Trans'!#REF!</definedName>
    <definedName name="______OUT2">'[4]Serv&amp;Trans'!#REF!</definedName>
    <definedName name="______OUT3" localSheetId="1">#REF!</definedName>
    <definedName name="______OUT3" localSheetId="2">#REF!</definedName>
    <definedName name="______OUT3">#REF!</definedName>
    <definedName name="______OUT4" localSheetId="1">#REF!</definedName>
    <definedName name="______OUT4" localSheetId="2">#REF!</definedName>
    <definedName name="______OUT4">#REF!</definedName>
    <definedName name="______OUT5" localSheetId="1">#REF!</definedName>
    <definedName name="______OUT5" localSheetId="2">#REF!</definedName>
    <definedName name="______OUT5">#REF!</definedName>
    <definedName name="______OUT6" localSheetId="1">#REF!</definedName>
    <definedName name="______OUT6" localSheetId="2">#REF!</definedName>
    <definedName name="______OUT6">#REF!</definedName>
    <definedName name="______OUT7" localSheetId="1">#REF!</definedName>
    <definedName name="______OUT7" localSheetId="2">#REF!</definedName>
    <definedName name="______OUT7">#REF!</definedName>
    <definedName name="______pib2000" localSheetId="1">#REF!</definedName>
    <definedName name="______pib2000" localSheetId="2">#REF!</definedName>
    <definedName name="______pib2000">#REF!</definedName>
    <definedName name="______pib2001" localSheetId="1">#REF!</definedName>
    <definedName name="______pib2001" localSheetId="2">#REF!</definedName>
    <definedName name="______pib2001">#REF!</definedName>
    <definedName name="______pib2002" localSheetId="1">#REF!</definedName>
    <definedName name="______pib2002" localSheetId="2">#REF!</definedName>
    <definedName name="______pib2002">#REF!</definedName>
    <definedName name="______pib2003" localSheetId="1">#REF!</definedName>
    <definedName name="______pib2003" localSheetId="2">#REF!</definedName>
    <definedName name="______pib2003">#REF!</definedName>
    <definedName name="______pib98" localSheetId="1">[5]Programa!#REF!</definedName>
    <definedName name="______pib98" localSheetId="2">[5]Programa!#REF!</definedName>
    <definedName name="______pib98">[5]Programa!#REF!</definedName>
    <definedName name="______pib99" localSheetId="1">#REF!</definedName>
    <definedName name="______pib99" localSheetId="2">#REF!</definedName>
    <definedName name="______pib99">#REF!</definedName>
    <definedName name="______POR96" localSheetId="1">#REF!</definedName>
    <definedName name="______POR96" localSheetId="2">#REF!</definedName>
    <definedName name="______POR96">#REF!</definedName>
    <definedName name="______PRN96" localSheetId="1">#REF!</definedName>
    <definedName name="______PRN96" localSheetId="2">#REF!</definedName>
    <definedName name="______PRN96">#REF!</definedName>
    <definedName name="______sel10" localSheetId="1">'[2]EVALUACIÓN SOCIOECONÓMICA'!#REF!</definedName>
    <definedName name="______sel10" localSheetId="2">'[2]EVALUACIÓN SOCIOECONÓMICA'!#REF!</definedName>
    <definedName name="______sel10">'[2]EVALUACIÓN SOCIOECONÓMICA'!#REF!</definedName>
    <definedName name="______sel11" localSheetId="1">'[2]EVALUACIÓN SOCIOECONÓMICA'!#REF!</definedName>
    <definedName name="______sel11" localSheetId="2">'[2]EVALUACIÓN SOCIOECONÓMICA'!#REF!</definedName>
    <definedName name="______sel11">'[2]EVALUACIÓN SOCIOECONÓMICA'!#REF!</definedName>
    <definedName name="______sel12" localSheetId="1">'[2]EVALUACIÓN PRIVADA'!#REF!</definedName>
    <definedName name="______sel12" localSheetId="2">'[2]EVALUACIÓN PRIVADA'!#REF!</definedName>
    <definedName name="______sel12">'[2]EVALUACIÓN PRIVADA'!#REF!</definedName>
    <definedName name="______sel13" localSheetId="1">'[2]EVALUACIÓN PRIVADA'!#REF!</definedName>
    <definedName name="______sel13" localSheetId="2">'[2]EVALUACIÓN PRIVADA'!#REF!</definedName>
    <definedName name="______sel13">'[2]EVALUACIÓN PRIVADA'!#REF!</definedName>
    <definedName name="______sel14" localSheetId="1">'[2]EVALUACIÓN PRIVADA'!#REF!</definedName>
    <definedName name="______sel14" localSheetId="2">'[2]EVALUACIÓN PRIVADA'!#REF!</definedName>
    <definedName name="______sel14">'[2]EVALUACIÓN PRIVADA'!#REF!</definedName>
    <definedName name="______sel16" localSheetId="1">'[2]EVALUACIÓN PRIVADA'!#REF!</definedName>
    <definedName name="______sel16" localSheetId="2">'[2]EVALUACIÓN PRIVADA'!#REF!</definedName>
    <definedName name="______sel16">'[2]EVALUACIÓN PRIVADA'!#REF!</definedName>
    <definedName name="______sel18" localSheetId="1">[2]FINANCIACIÓN!#REF!</definedName>
    <definedName name="______sel18" localSheetId="2">[2]FINANCIACIÓN!#REF!</definedName>
    <definedName name="______sel18">[2]FINANCIACIÓN!#REF!</definedName>
    <definedName name="______sel22" localSheetId="1">'[2]EVALUACIÓN PRIVADA'!#REF!</definedName>
    <definedName name="______sel22" localSheetId="2">'[2]EVALUACIÓN PRIVADA'!#REF!</definedName>
    <definedName name="______sel22">'[2]EVALUACIÓN PRIVADA'!#REF!</definedName>
    <definedName name="______sel23" localSheetId="1">'[2]EVALUACIÓN SOCIOECONÓMICA'!#REF!</definedName>
    <definedName name="______sel23" localSheetId="2">'[2]EVALUACIÓN SOCIOECONÓMICA'!#REF!</definedName>
    <definedName name="______sel23">'[2]EVALUACIÓN SOCIOECONÓMICA'!#REF!</definedName>
    <definedName name="______sel24" localSheetId="1">'[2]EVALUACIÓN SOCIOECONÓMICA'!#REF!</definedName>
    <definedName name="______sel24" localSheetId="2">'[2]EVALUACIÓN SOCIOECONÓMICA'!#REF!</definedName>
    <definedName name="______sel24">'[2]EVALUACIÓN SOCIOECONÓMICA'!#REF!</definedName>
    <definedName name="______sel31" localSheetId="1">'[2]EVALUACIÓN PRIVADA'!#REF!</definedName>
    <definedName name="______sel31" localSheetId="2">'[2]EVALUACIÓN PRIVADA'!#REF!</definedName>
    <definedName name="______sel31">'[2]EVALUACIÓN PRIVADA'!#REF!</definedName>
    <definedName name="______sel32" localSheetId="1">'[2]EVALUACIÓN PRIVADA'!#REF!</definedName>
    <definedName name="______sel32" localSheetId="2">'[2]EVALUACIÓN PRIVADA'!#REF!</definedName>
    <definedName name="______sel32">'[2]EVALUACIÓN PRIVADA'!#REF!</definedName>
    <definedName name="______sel33" localSheetId="1">'[2]EVALUACIÓN SOCIOECONÓMICA'!#REF!</definedName>
    <definedName name="______sel33" localSheetId="2">'[2]EVALUACIÓN SOCIOECONÓMICA'!#REF!</definedName>
    <definedName name="______sel33">'[2]EVALUACIÓN SOCIOECONÓMICA'!#REF!</definedName>
    <definedName name="______sel34" localSheetId="1">'[2]EVALUACIÓN SOCIOECONÓMICA'!#REF!</definedName>
    <definedName name="______sel34" localSheetId="2">'[2]EVALUACIÓN SOCIOECONÓMICA'!#REF!</definedName>
    <definedName name="______sel34">'[2]EVALUACIÓN SOCIOECONÓMICA'!#REF!</definedName>
    <definedName name="______sel5" localSheetId="1">[2]ALTERNATIVAS!#REF!</definedName>
    <definedName name="______sel5" localSheetId="2">[2]ALTERNATIVAS!#REF!</definedName>
    <definedName name="______sel5">[2]ALTERNATIVAS!#REF!</definedName>
    <definedName name="______sel6" localSheetId="1">'[2]EVALUACIÓN SOCIOECONÓMICA'!#REF!</definedName>
    <definedName name="______sel6" localSheetId="2">'[2]EVALUACIÓN SOCIOECONÓMICA'!#REF!</definedName>
    <definedName name="______sel6">'[2]EVALUACIÓN SOCIOECONÓMICA'!#REF!</definedName>
    <definedName name="______sel7" localSheetId="1">'[2]EVALUACIÓN SOCIOECONÓMICA'!#REF!</definedName>
    <definedName name="______sel7" localSheetId="2">'[2]EVALUACIÓN SOCIOECONÓMICA'!#REF!</definedName>
    <definedName name="______sel7">'[2]EVALUACIÓN SOCIOECONÓMICA'!#REF!</definedName>
    <definedName name="______sel8" localSheetId="1">'[2]EVALUACIÓN SOCIOECONÓMICA'!#REF!</definedName>
    <definedName name="______sel8" localSheetId="2">'[2]EVALUACIÓN SOCIOECONÓMICA'!#REF!</definedName>
    <definedName name="______sel8">'[2]EVALUACIÓN SOCIOECONÓMICA'!#REF!</definedName>
    <definedName name="______sel9" localSheetId="1">'[2]EVALUACIÓN SOCIOECONÓMICA'!#REF!</definedName>
    <definedName name="______sel9" localSheetId="2">'[2]EVALUACIÓN SOCIOECONÓMICA'!#REF!</definedName>
    <definedName name="______sel9">'[2]EVALUACIÓN SOCIOECONÓMICA'!#REF!</definedName>
    <definedName name="______SRN96" localSheetId="1">#REF!</definedName>
    <definedName name="______SRN96" localSheetId="2">#REF!</definedName>
    <definedName name="______SRN96">#REF!</definedName>
    <definedName name="______SRT11" localSheetId="2" hidden="1">{"Minpmon",#N/A,FALSE,"Monthinput"}</definedName>
    <definedName name="______SRT11" hidden="1">{"Minpmon",#N/A,FALSE,"Monthinput"}</definedName>
    <definedName name="______tAB4" localSheetId="1">#REF!</definedName>
    <definedName name="______tAB4" localSheetId="2">#REF!</definedName>
    <definedName name="______tAB4">#REF!</definedName>
    <definedName name="______tot2" localSheetId="1">'[2]EVALUACIÓN PRIVADA'!#REF!</definedName>
    <definedName name="______tot2" localSheetId="2">'[2]EVALUACIÓN PRIVADA'!#REF!</definedName>
    <definedName name="______tot2">'[2]EVALUACIÓN PRIVADA'!#REF!</definedName>
    <definedName name="______tot3" localSheetId="1">'[2]EVALUACIÓN PRIVADA'!#REF!</definedName>
    <definedName name="______tot3" localSheetId="2">'[2]EVALUACIÓN PRIVADA'!#REF!</definedName>
    <definedName name="______tot3">'[2]EVALUACIÓN PRIVADA'!#REF!</definedName>
    <definedName name="______UES96" localSheetId="1">#REF!</definedName>
    <definedName name="______UES96" localSheetId="2">#REF!</definedName>
    <definedName name="______UES96">#REF!</definedName>
    <definedName name="_____abs1" localSheetId="1">#REF!</definedName>
    <definedName name="_____abs1" localSheetId="2">#REF!</definedName>
    <definedName name="_____abs1">#REF!</definedName>
    <definedName name="_____abs2" localSheetId="1">#REF!</definedName>
    <definedName name="_____abs2" localSheetId="2">#REF!</definedName>
    <definedName name="_____abs2">#REF!</definedName>
    <definedName name="_____abs3" localSheetId="1">#REF!</definedName>
    <definedName name="_____abs3" localSheetId="2">#REF!</definedName>
    <definedName name="_____abs3">#REF!</definedName>
    <definedName name="_____aen1" localSheetId="1">#REF!</definedName>
    <definedName name="_____aen1" localSheetId="2">#REF!</definedName>
    <definedName name="_____aen1">#REF!</definedName>
    <definedName name="_____aen2" localSheetId="1">#REF!</definedName>
    <definedName name="_____aen2" localSheetId="2">#REF!</definedName>
    <definedName name="_____aen2">#REF!</definedName>
    <definedName name="_____bem98" localSheetId="1">[5]Programa!#REF!</definedName>
    <definedName name="_____bem98" localSheetId="2">[5]Programa!#REF!</definedName>
    <definedName name="_____bem98">[5]Programa!#REF!</definedName>
    <definedName name="_____BOP1" localSheetId="1">#REF!</definedName>
    <definedName name="_____BOP1" localSheetId="2">#REF!</definedName>
    <definedName name="_____BOP1">#REF!</definedName>
    <definedName name="_____BOP2" localSheetId="1">#REF!</definedName>
    <definedName name="_____BOP2" localSheetId="2">#REF!</definedName>
    <definedName name="_____BOP2">#REF!</definedName>
    <definedName name="_____cap2" localSheetId="1">'[2]EVALUACIÓN PRIVADA'!#REF!</definedName>
    <definedName name="_____cap2" localSheetId="2">'[2]EVALUACIÓN PRIVADA'!#REF!</definedName>
    <definedName name="_____cap2">'[2]EVALUACIÓN PRIVADA'!#REF!</definedName>
    <definedName name="_____cap3" localSheetId="1">'[2]EVALUACIÓN PRIVADA'!#REF!</definedName>
    <definedName name="_____cap3" localSheetId="2">'[2]EVALUACIÓN PRIVADA'!#REF!</definedName>
    <definedName name="_____cap3">'[2]EVALUACIÓN PRIVADA'!#REF!</definedName>
    <definedName name="_____cas2" localSheetId="1">'[2]EVALUACIÓN SOCIOECONÓMICA'!#REF!</definedName>
    <definedName name="_____cas2" localSheetId="2">'[2]EVALUACIÓN SOCIOECONÓMICA'!#REF!</definedName>
    <definedName name="_____cas2">'[2]EVALUACIÓN SOCIOECONÓMICA'!#REF!</definedName>
    <definedName name="_____cas3" localSheetId="1">'[2]EVALUACIÓN SOCIOECONÓMICA'!#REF!</definedName>
    <definedName name="_____cas3" localSheetId="2">'[2]EVALUACIÓN SOCIOECONÓMICA'!#REF!</definedName>
    <definedName name="_____cas3">'[2]EVALUACIÓN SOCIOECONÓMICA'!#REF!</definedName>
    <definedName name="_____CEL96" localSheetId="1">#REF!</definedName>
    <definedName name="_____CEL96" localSheetId="2">#REF!</definedName>
    <definedName name="_____CEL96">#REF!</definedName>
    <definedName name="_____cud21" localSheetId="1">#REF!</definedName>
    <definedName name="_____cud21" localSheetId="2">#REF!</definedName>
    <definedName name="_____cud21">#REF!</definedName>
    <definedName name="_____dcc2000" localSheetId="1">#REF!</definedName>
    <definedName name="_____dcc2000" localSheetId="2">#REF!</definedName>
    <definedName name="_____dcc2000">#REF!</definedName>
    <definedName name="_____dcc2001" localSheetId="1">#REF!</definedName>
    <definedName name="_____dcc2001" localSheetId="2">#REF!</definedName>
    <definedName name="_____dcc2001">#REF!</definedName>
    <definedName name="_____dcc2002" localSheetId="1">#REF!</definedName>
    <definedName name="_____dcc2002" localSheetId="2">#REF!</definedName>
    <definedName name="_____dcc2002">#REF!</definedName>
    <definedName name="_____dcc2003" localSheetId="1">#REF!</definedName>
    <definedName name="_____dcc2003" localSheetId="2">#REF!</definedName>
    <definedName name="_____dcc2003">#REF!</definedName>
    <definedName name="_____dcc98" localSheetId="1">[5]Programa!#REF!</definedName>
    <definedName name="_____dcc98" localSheetId="2">[5]Programa!#REF!</definedName>
    <definedName name="_____dcc98">[5]Programa!#REF!</definedName>
    <definedName name="_____dcc99" localSheetId="1">#REF!</definedName>
    <definedName name="_____dcc99" localSheetId="2">#REF!</definedName>
    <definedName name="_____dcc99">#REF!</definedName>
    <definedName name="_____DES2" localSheetId="1">'[2]EVALUACIÓN PRIVADA'!#REF!</definedName>
    <definedName name="_____DES2" localSheetId="2">'[2]EVALUACIÓN PRIVADA'!#REF!</definedName>
    <definedName name="_____DES2">'[2]EVALUACIÓN PRIVADA'!#REF!</definedName>
    <definedName name="_____DES3" localSheetId="1">'[2]EVALUACIÓN PRIVADA'!#REF!</definedName>
    <definedName name="_____DES3" localSheetId="2">'[2]EVALUACIÓN PRIVADA'!#REF!</definedName>
    <definedName name="_____DES3">'[2]EVALUACIÓN PRIVADA'!#REF!</definedName>
    <definedName name="_____dic96" localSheetId="1">#REF!</definedName>
    <definedName name="_____dic96" localSheetId="2">#REF!</definedName>
    <definedName name="_____dic96">#REF!</definedName>
    <definedName name="_____emi2000" localSheetId="1">#REF!</definedName>
    <definedName name="_____emi2000" localSheetId="2">#REF!</definedName>
    <definedName name="_____emi2000">#REF!</definedName>
    <definedName name="_____emi2001" localSheetId="1">#REF!</definedName>
    <definedName name="_____emi2001" localSheetId="2">#REF!</definedName>
    <definedName name="_____emi2001">#REF!</definedName>
    <definedName name="_____emi2002" localSheetId="1">#REF!</definedName>
    <definedName name="_____emi2002" localSheetId="2">#REF!</definedName>
    <definedName name="_____emi2002">#REF!</definedName>
    <definedName name="_____emi2003" localSheetId="1">#REF!</definedName>
    <definedName name="_____emi2003" localSheetId="2">#REF!</definedName>
    <definedName name="_____emi2003">#REF!</definedName>
    <definedName name="_____emi98" localSheetId="1">#REF!</definedName>
    <definedName name="_____emi98" localSheetId="2">#REF!</definedName>
    <definedName name="_____emi98">#REF!</definedName>
    <definedName name="_____emi99" localSheetId="1">#REF!</definedName>
    <definedName name="_____emi99" localSheetId="2">#REF!</definedName>
    <definedName name="_____emi99">#REF!</definedName>
    <definedName name="_____FIS96" localSheetId="1">#REF!</definedName>
    <definedName name="_____FIS96" localSheetId="2">#REF!</definedName>
    <definedName name="_____FIS96">#REF!</definedName>
    <definedName name="_____Ind12" localSheetId="1">'[2]ANÁLISIS DE SENSIBILIDAD'!#REF!</definedName>
    <definedName name="_____Ind12" localSheetId="2">'[2]ANÁLISIS DE SENSIBILIDAD'!#REF!</definedName>
    <definedName name="_____Ind12">'[2]ANÁLISIS DE SENSIBILIDAD'!#REF!</definedName>
    <definedName name="_____Ind17" localSheetId="1">'[2]ANÁLISIS DE SENSIBILIDAD'!#REF!</definedName>
    <definedName name="_____Ind17" localSheetId="2">'[2]ANÁLISIS DE SENSIBILIDAD'!#REF!</definedName>
    <definedName name="_____Ind17">'[2]ANÁLISIS DE SENSIBILIDAD'!#REF!</definedName>
    <definedName name="_____Ind18" localSheetId="1">'[2]ANÁLISIS DE SENSIBILIDAD'!#REF!</definedName>
    <definedName name="_____Ind18" localSheetId="2">'[2]ANÁLISIS DE SENSIBILIDAD'!#REF!</definedName>
    <definedName name="_____Ind18">'[2]ANÁLISIS DE SENSIBILIDAD'!#REF!</definedName>
    <definedName name="_____Ind22" localSheetId="1">'[2]ANÁLISIS DE SENSIBILIDAD'!#REF!</definedName>
    <definedName name="_____Ind22" localSheetId="2">'[2]ANÁLISIS DE SENSIBILIDAD'!#REF!</definedName>
    <definedName name="_____Ind22">'[2]ANÁLISIS DE SENSIBILIDAD'!#REF!</definedName>
    <definedName name="_____Ind27" localSheetId="1">'[2]ANÁLISIS DE SENSIBILIDAD'!#REF!</definedName>
    <definedName name="_____Ind27" localSheetId="2">'[2]ANÁLISIS DE SENSIBILIDAD'!#REF!</definedName>
    <definedName name="_____Ind27">'[2]ANÁLISIS DE SENSIBILIDAD'!#REF!</definedName>
    <definedName name="_____Ind28" localSheetId="1">'[2]ANÁLISIS DE SENSIBILIDAD'!#REF!</definedName>
    <definedName name="_____Ind28" localSheetId="2">'[2]ANÁLISIS DE SENSIBILIDAD'!#REF!</definedName>
    <definedName name="_____Ind28">'[2]ANÁLISIS DE SENSIBILIDAD'!#REF!</definedName>
    <definedName name="_____Ind32" localSheetId="1">'[2]ANÁLISIS DE SENSIBILIDAD'!#REF!</definedName>
    <definedName name="_____Ind32" localSheetId="2">'[2]ANÁLISIS DE SENSIBILIDAD'!#REF!</definedName>
    <definedName name="_____Ind32">'[2]ANÁLISIS DE SENSIBILIDAD'!#REF!</definedName>
    <definedName name="_____Ind41" localSheetId="1">[2]INDICADORES!#REF!</definedName>
    <definedName name="_____Ind41" localSheetId="2">[2]INDICADORES!#REF!</definedName>
    <definedName name="_____Ind41">[2]INDICADORES!#REF!</definedName>
    <definedName name="_____Ind42" localSheetId="1">[2]INDICADORES!#REF!</definedName>
    <definedName name="_____Ind42" localSheetId="2">[2]INDICADORES!#REF!</definedName>
    <definedName name="_____Ind42">[2]INDICADORES!#REF!</definedName>
    <definedName name="_____Ind43" localSheetId="1">[2]INDICADORES!#REF!</definedName>
    <definedName name="_____Ind43" localSheetId="2">[2]INDICADORES!#REF!</definedName>
    <definedName name="_____Ind43">[2]INDICADORES!#REF!</definedName>
    <definedName name="_____INE1" localSheetId="1">#REF!</definedName>
    <definedName name="_____INE1" localSheetId="2">#REF!</definedName>
    <definedName name="_____INE1">#REF!</definedName>
    <definedName name="_____ipc2000" localSheetId="1">#REF!</definedName>
    <definedName name="_____ipc2000" localSheetId="2">#REF!</definedName>
    <definedName name="_____ipc2000">#REF!</definedName>
    <definedName name="_____ipc2001" localSheetId="1">#REF!</definedName>
    <definedName name="_____ipc2001" localSheetId="2">#REF!</definedName>
    <definedName name="_____ipc2001">#REF!</definedName>
    <definedName name="_____ipc2002" localSheetId="1">#REF!</definedName>
    <definedName name="_____ipc2002" localSheetId="2">#REF!</definedName>
    <definedName name="_____ipc2002">#REF!</definedName>
    <definedName name="_____ipc2003" localSheetId="1">#REF!</definedName>
    <definedName name="_____ipc2003" localSheetId="2">#REF!</definedName>
    <definedName name="_____ipc2003">#REF!</definedName>
    <definedName name="_____ipc98" localSheetId="1">#REF!</definedName>
    <definedName name="_____ipc98" localSheetId="2">#REF!</definedName>
    <definedName name="_____ipc98">#REF!</definedName>
    <definedName name="_____ipc99" localSheetId="1">#REF!</definedName>
    <definedName name="_____ipc99" localSheetId="2">#REF!</definedName>
    <definedName name="_____ipc99">#REF!</definedName>
    <definedName name="_____me98" localSheetId="1">[5]Programa!#REF!</definedName>
    <definedName name="_____me98" localSheetId="2">[5]Programa!#REF!</definedName>
    <definedName name="_____me98">[5]Programa!#REF!</definedName>
    <definedName name="_____mk14" localSheetId="1">[6]NFPEntps!#REF!</definedName>
    <definedName name="_____mk14" localSheetId="2">[6]NFPEntps!#REF!</definedName>
    <definedName name="_____mk14">[6]NFPEntps!#REF!</definedName>
    <definedName name="_____npp2000" localSheetId="1">#REF!</definedName>
    <definedName name="_____npp2000" localSheetId="2">#REF!</definedName>
    <definedName name="_____npp2000">#REF!</definedName>
    <definedName name="_____npp2001" localSheetId="1">#REF!</definedName>
    <definedName name="_____npp2001" localSheetId="2">#REF!</definedName>
    <definedName name="_____npp2001">#REF!</definedName>
    <definedName name="_____npp2002" localSheetId="1">#REF!</definedName>
    <definedName name="_____npp2002" localSheetId="2">#REF!</definedName>
    <definedName name="_____npp2002">#REF!</definedName>
    <definedName name="_____npp2003" localSheetId="1">#REF!</definedName>
    <definedName name="_____npp2003" localSheetId="2">#REF!</definedName>
    <definedName name="_____npp2003">#REF!</definedName>
    <definedName name="_____npp98" localSheetId="1">#REF!</definedName>
    <definedName name="_____npp98" localSheetId="2">#REF!</definedName>
    <definedName name="_____npp98">#REF!</definedName>
    <definedName name="_____npp99" localSheetId="1">#REF!</definedName>
    <definedName name="_____npp99" localSheetId="2">#REF!</definedName>
    <definedName name="_____npp99">#REF!</definedName>
    <definedName name="_____OUT1" localSheetId="1">#REF!</definedName>
    <definedName name="_____OUT1" localSheetId="2">#REF!</definedName>
    <definedName name="_____OUT1">#REF!</definedName>
    <definedName name="_____OUT2" localSheetId="1">'[4]Serv&amp;Trans'!#REF!</definedName>
    <definedName name="_____OUT2" localSheetId="2">'[4]Serv&amp;Trans'!#REF!</definedName>
    <definedName name="_____OUT2">'[4]Serv&amp;Trans'!#REF!</definedName>
    <definedName name="_____OUT3" localSheetId="1">#REF!</definedName>
    <definedName name="_____OUT3" localSheetId="2">#REF!</definedName>
    <definedName name="_____OUT3">#REF!</definedName>
    <definedName name="_____OUT4" localSheetId="1">#REF!</definedName>
    <definedName name="_____OUT4" localSheetId="2">#REF!</definedName>
    <definedName name="_____OUT4">#REF!</definedName>
    <definedName name="_____OUT5" localSheetId="1">#REF!</definedName>
    <definedName name="_____OUT5" localSheetId="2">#REF!</definedName>
    <definedName name="_____OUT5">#REF!</definedName>
    <definedName name="_____OUT6" localSheetId="1">#REF!</definedName>
    <definedName name="_____OUT6" localSheetId="2">#REF!</definedName>
    <definedName name="_____OUT6">#REF!</definedName>
    <definedName name="_____OUT7" localSheetId="1">#REF!</definedName>
    <definedName name="_____OUT7" localSheetId="2">#REF!</definedName>
    <definedName name="_____OUT7">#REF!</definedName>
    <definedName name="_____pib2000" localSheetId="1">#REF!</definedName>
    <definedName name="_____pib2000" localSheetId="2">#REF!</definedName>
    <definedName name="_____pib2000">#REF!</definedName>
    <definedName name="_____pib2001" localSheetId="1">#REF!</definedName>
    <definedName name="_____pib2001" localSheetId="2">#REF!</definedName>
    <definedName name="_____pib2001">#REF!</definedName>
    <definedName name="_____pib2002" localSheetId="1">#REF!</definedName>
    <definedName name="_____pib2002" localSheetId="2">#REF!</definedName>
    <definedName name="_____pib2002">#REF!</definedName>
    <definedName name="_____pib2003" localSheetId="1">#REF!</definedName>
    <definedName name="_____pib2003" localSheetId="2">#REF!</definedName>
    <definedName name="_____pib2003">#REF!</definedName>
    <definedName name="_____pib98" localSheetId="1">[5]Programa!#REF!</definedName>
    <definedName name="_____pib98" localSheetId="2">[5]Programa!#REF!</definedName>
    <definedName name="_____pib98">[5]Programa!#REF!</definedName>
    <definedName name="_____pib99" localSheetId="1">#REF!</definedName>
    <definedName name="_____pib99" localSheetId="2">#REF!</definedName>
    <definedName name="_____pib99">#REF!</definedName>
    <definedName name="_____POR96" localSheetId="1">#REF!</definedName>
    <definedName name="_____POR96" localSheetId="2">#REF!</definedName>
    <definedName name="_____POR96">#REF!</definedName>
    <definedName name="_____PRN96" localSheetId="1">#REF!</definedName>
    <definedName name="_____PRN96" localSheetId="2">#REF!</definedName>
    <definedName name="_____PRN96">#REF!</definedName>
    <definedName name="_____sel10" localSheetId="1">'[2]EVALUACIÓN SOCIOECONÓMICA'!#REF!</definedName>
    <definedName name="_____sel10" localSheetId="2">'[2]EVALUACIÓN SOCIOECONÓMICA'!#REF!</definedName>
    <definedName name="_____sel10">'[2]EVALUACIÓN SOCIOECONÓMICA'!#REF!</definedName>
    <definedName name="_____sel11" localSheetId="1">'[2]EVALUACIÓN SOCIOECONÓMICA'!#REF!</definedName>
    <definedName name="_____sel11" localSheetId="2">'[2]EVALUACIÓN SOCIOECONÓMICA'!#REF!</definedName>
    <definedName name="_____sel11">'[2]EVALUACIÓN SOCIOECONÓMICA'!#REF!</definedName>
    <definedName name="_____sel12" localSheetId="1">'[2]EVALUACIÓN PRIVADA'!#REF!</definedName>
    <definedName name="_____sel12" localSheetId="2">'[2]EVALUACIÓN PRIVADA'!#REF!</definedName>
    <definedName name="_____sel12">'[2]EVALUACIÓN PRIVADA'!#REF!</definedName>
    <definedName name="_____sel13" localSheetId="1">'[2]EVALUACIÓN PRIVADA'!#REF!</definedName>
    <definedName name="_____sel13" localSheetId="2">'[2]EVALUACIÓN PRIVADA'!#REF!</definedName>
    <definedName name="_____sel13">'[2]EVALUACIÓN PRIVADA'!#REF!</definedName>
    <definedName name="_____sel14" localSheetId="1">'[2]EVALUACIÓN PRIVADA'!#REF!</definedName>
    <definedName name="_____sel14" localSheetId="2">'[2]EVALUACIÓN PRIVADA'!#REF!</definedName>
    <definedName name="_____sel14">'[2]EVALUACIÓN PRIVADA'!#REF!</definedName>
    <definedName name="_____sel16" localSheetId="1">'[2]EVALUACIÓN PRIVADA'!#REF!</definedName>
    <definedName name="_____sel16" localSheetId="2">'[2]EVALUACIÓN PRIVADA'!#REF!</definedName>
    <definedName name="_____sel16">'[2]EVALUACIÓN PRIVADA'!#REF!</definedName>
    <definedName name="_____sel18" localSheetId="1">[2]FINANCIACIÓN!#REF!</definedName>
    <definedName name="_____sel18" localSheetId="2">[2]FINANCIACIÓN!#REF!</definedName>
    <definedName name="_____sel18">[2]FINANCIACIÓN!#REF!</definedName>
    <definedName name="_____sel22" localSheetId="1">'[2]EVALUACIÓN PRIVADA'!#REF!</definedName>
    <definedName name="_____sel22" localSheetId="2">'[2]EVALUACIÓN PRIVADA'!#REF!</definedName>
    <definedName name="_____sel22">'[2]EVALUACIÓN PRIVADA'!#REF!</definedName>
    <definedName name="_____sel23" localSheetId="1">'[2]EVALUACIÓN SOCIOECONÓMICA'!#REF!</definedName>
    <definedName name="_____sel23" localSheetId="2">'[2]EVALUACIÓN SOCIOECONÓMICA'!#REF!</definedName>
    <definedName name="_____sel23">'[2]EVALUACIÓN SOCIOECONÓMICA'!#REF!</definedName>
    <definedName name="_____sel24" localSheetId="1">'[2]EVALUACIÓN SOCIOECONÓMICA'!#REF!</definedName>
    <definedName name="_____sel24" localSheetId="2">'[2]EVALUACIÓN SOCIOECONÓMICA'!#REF!</definedName>
    <definedName name="_____sel24">'[2]EVALUACIÓN SOCIOECONÓMICA'!#REF!</definedName>
    <definedName name="_____sel31" localSheetId="1">'[2]EVALUACIÓN PRIVADA'!#REF!</definedName>
    <definedName name="_____sel31" localSheetId="2">'[2]EVALUACIÓN PRIVADA'!#REF!</definedName>
    <definedName name="_____sel31">'[2]EVALUACIÓN PRIVADA'!#REF!</definedName>
    <definedName name="_____sel32" localSheetId="1">'[2]EVALUACIÓN PRIVADA'!#REF!</definedName>
    <definedName name="_____sel32" localSheetId="2">'[2]EVALUACIÓN PRIVADA'!#REF!</definedName>
    <definedName name="_____sel32">'[2]EVALUACIÓN PRIVADA'!#REF!</definedName>
    <definedName name="_____sel33" localSheetId="1">'[2]EVALUACIÓN SOCIOECONÓMICA'!#REF!</definedName>
    <definedName name="_____sel33" localSheetId="2">'[2]EVALUACIÓN SOCIOECONÓMICA'!#REF!</definedName>
    <definedName name="_____sel33">'[2]EVALUACIÓN SOCIOECONÓMICA'!#REF!</definedName>
    <definedName name="_____sel34" localSheetId="1">'[2]EVALUACIÓN SOCIOECONÓMICA'!#REF!</definedName>
    <definedName name="_____sel34" localSheetId="2">'[2]EVALUACIÓN SOCIOECONÓMICA'!#REF!</definedName>
    <definedName name="_____sel34">'[2]EVALUACIÓN SOCIOECONÓMICA'!#REF!</definedName>
    <definedName name="_____sel5" localSheetId="1">[2]ALTERNATIVAS!#REF!</definedName>
    <definedName name="_____sel5" localSheetId="2">[2]ALTERNATIVAS!#REF!</definedName>
    <definedName name="_____sel5">[2]ALTERNATIVAS!#REF!</definedName>
    <definedName name="_____sel6" localSheetId="1">'[2]EVALUACIÓN SOCIOECONÓMICA'!#REF!</definedName>
    <definedName name="_____sel6" localSheetId="2">'[2]EVALUACIÓN SOCIOECONÓMICA'!#REF!</definedName>
    <definedName name="_____sel6">'[2]EVALUACIÓN SOCIOECONÓMICA'!#REF!</definedName>
    <definedName name="_____sel7" localSheetId="1">'[2]EVALUACIÓN SOCIOECONÓMICA'!#REF!</definedName>
    <definedName name="_____sel7" localSheetId="2">'[2]EVALUACIÓN SOCIOECONÓMICA'!#REF!</definedName>
    <definedName name="_____sel7">'[2]EVALUACIÓN SOCIOECONÓMICA'!#REF!</definedName>
    <definedName name="_____sel8" localSheetId="1">'[2]EVALUACIÓN SOCIOECONÓMICA'!#REF!</definedName>
    <definedName name="_____sel8" localSheetId="2">'[2]EVALUACIÓN SOCIOECONÓMICA'!#REF!</definedName>
    <definedName name="_____sel8">'[2]EVALUACIÓN SOCIOECONÓMICA'!#REF!</definedName>
    <definedName name="_____sel9" localSheetId="1">'[2]EVALUACIÓN SOCIOECONÓMICA'!#REF!</definedName>
    <definedName name="_____sel9" localSheetId="2">'[2]EVALUACIÓN SOCIOECONÓMICA'!#REF!</definedName>
    <definedName name="_____sel9">'[2]EVALUACIÓN SOCIOECONÓMICA'!#REF!</definedName>
    <definedName name="_____SRN96" localSheetId="1">#REF!</definedName>
    <definedName name="_____SRN96" localSheetId="2">#REF!</definedName>
    <definedName name="_____SRN96">#REF!</definedName>
    <definedName name="_____SRT11" localSheetId="2" hidden="1">{"Minpmon",#N/A,FALSE,"Monthinput"}</definedName>
    <definedName name="_____SRT11" hidden="1">{"Minpmon",#N/A,FALSE,"Monthinput"}</definedName>
    <definedName name="_____tAB4" localSheetId="1">#REF!</definedName>
    <definedName name="_____tAB4" localSheetId="2">#REF!</definedName>
    <definedName name="_____tAB4">#REF!</definedName>
    <definedName name="_____tot2" localSheetId="1">'[2]EVALUACIÓN PRIVADA'!#REF!</definedName>
    <definedName name="_____tot2" localSheetId="2">'[2]EVALUACIÓN PRIVADA'!#REF!</definedName>
    <definedName name="_____tot2">'[2]EVALUACIÓN PRIVADA'!#REF!</definedName>
    <definedName name="_____tot3" localSheetId="1">'[2]EVALUACIÓN PRIVADA'!#REF!</definedName>
    <definedName name="_____tot3" localSheetId="2">'[2]EVALUACIÓN PRIVADA'!#REF!</definedName>
    <definedName name="_____tot3">'[2]EVALUACIÓN PRIVADA'!#REF!</definedName>
    <definedName name="_____UES96" localSheetId="1">#REF!</definedName>
    <definedName name="_____UES96" localSheetId="2">#REF!</definedName>
    <definedName name="_____UES96">#REF!</definedName>
    <definedName name="____abs1" localSheetId="1">#REF!</definedName>
    <definedName name="____abs1" localSheetId="2">#REF!</definedName>
    <definedName name="____abs1">#REF!</definedName>
    <definedName name="____abs2" localSheetId="1">#REF!</definedName>
    <definedName name="____abs2" localSheetId="2">#REF!</definedName>
    <definedName name="____abs2">#REF!</definedName>
    <definedName name="____abs3" localSheetId="1">#REF!</definedName>
    <definedName name="____abs3" localSheetId="2">#REF!</definedName>
    <definedName name="____abs3">#REF!</definedName>
    <definedName name="____aen1" localSheetId="1">#REF!</definedName>
    <definedName name="____aen1" localSheetId="2">#REF!</definedName>
    <definedName name="____aen1">#REF!</definedName>
    <definedName name="____aen2" localSheetId="1">#REF!</definedName>
    <definedName name="____aen2" localSheetId="2">#REF!</definedName>
    <definedName name="____aen2">#REF!</definedName>
    <definedName name="____bem98" localSheetId="1">[5]Programa!#REF!</definedName>
    <definedName name="____bem98" localSheetId="2">[5]Programa!#REF!</definedName>
    <definedName name="____bem98">[5]Programa!#REF!</definedName>
    <definedName name="____BOP1" localSheetId="1">#REF!</definedName>
    <definedName name="____BOP1" localSheetId="2">#REF!</definedName>
    <definedName name="____BOP1">#REF!</definedName>
    <definedName name="____BOP2" localSheetId="1">#REF!</definedName>
    <definedName name="____BOP2" localSheetId="2">#REF!</definedName>
    <definedName name="____BOP2">#REF!</definedName>
    <definedName name="____cap2" localSheetId="1">'[2]EVALUACIÓN PRIVADA'!#REF!</definedName>
    <definedName name="____cap2" localSheetId="2">'[2]EVALUACIÓN PRIVADA'!#REF!</definedName>
    <definedName name="____cap2">'[2]EVALUACIÓN PRIVADA'!#REF!</definedName>
    <definedName name="____cap3" localSheetId="1">'[2]EVALUACIÓN PRIVADA'!#REF!</definedName>
    <definedName name="____cap3" localSheetId="2">'[2]EVALUACIÓN PRIVADA'!#REF!</definedName>
    <definedName name="____cap3">'[2]EVALUACIÓN PRIVADA'!#REF!</definedName>
    <definedName name="____cas2" localSheetId="1">'[2]EVALUACIÓN SOCIOECONÓMICA'!#REF!</definedName>
    <definedName name="____cas2" localSheetId="2">'[2]EVALUACIÓN SOCIOECONÓMICA'!#REF!</definedName>
    <definedName name="____cas2">'[2]EVALUACIÓN SOCIOECONÓMICA'!#REF!</definedName>
    <definedName name="____cas3" localSheetId="1">'[2]EVALUACIÓN SOCIOECONÓMICA'!#REF!</definedName>
    <definedName name="____cas3" localSheetId="2">'[2]EVALUACIÓN SOCIOECONÓMICA'!#REF!</definedName>
    <definedName name="____cas3">'[2]EVALUACIÓN SOCIOECONÓMICA'!#REF!</definedName>
    <definedName name="____CEL96" localSheetId="1">#REF!</definedName>
    <definedName name="____CEL96" localSheetId="2">#REF!</definedName>
    <definedName name="____CEL96">#REF!</definedName>
    <definedName name="____cud21" localSheetId="1">#REF!</definedName>
    <definedName name="____cud21" localSheetId="2">#REF!</definedName>
    <definedName name="____cud21">#REF!</definedName>
    <definedName name="____dcc2000" localSheetId="1">#REF!</definedName>
    <definedName name="____dcc2000" localSheetId="2">#REF!</definedName>
    <definedName name="____dcc2000">#REF!</definedName>
    <definedName name="____dcc2001" localSheetId="1">#REF!</definedName>
    <definedName name="____dcc2001" localSheetId="2">#REF!</definedName>
    <definedName name="____dcc2001">#REF!</definedName>
    <definedName name="____dcc2002" localSheetId="1">#REF!</definedName>
    <definedName name="____dcc2002" localSheetId="2">#REF!</definedName>
    <definedName name="____dcc2002">#REF!</definedName>
    <definedName name="____dcc2003" localSheetId="1">#REF!</definedName>
    <definedName name="____dcc2003" localSheetId="2">#REF!</definedName>
    <definedName name="____dcc2003">#REF!</definedName>
    <definedName name="____dcc98" localSheetId="1">[5]Programa!#REF!</definedName>
    <definedName name="____dcc98" localSheetId="2">[5]Programa!#REF!</definedName>
    <definedName name="____dcc98">[5]Programa!#REF!</definedName>
    <definedName name="____dcc99" localSheetId="1">#REF!</definedName>
    <definedName name="____dcc99" localSheetId="2">#REF!</definedName>
    <definedName name="____dcc99">#REF!</definedName>
    <definedName name="____DES2" localSheetId="1">'[2]EVALUACIÓN PRIVADA'!#REF!</definedName>
    <definedName name="____DES2" localSheetId="2">'[2]EVALUACIÓN PRIVADA'!#REF!</definedName>
    <definedName name="____DES2">'[2]EVALUACIÓN PRIVADA'!#REF!</definedName>
    <definedName name="____DES3" localSheetId="1">'[2]EVALUACIÓN PRIVADA'!#REF!</definedName>
    <definedName name="____DES3" localSheetId="2">'[2]EVALUACIÓN PRIVADA'!#REF!</definedName>
    <definedName name="____DES3">'[2]EVALUACIÓN PRIVADA'!#REF!</definedName>
    <definedName name="____dic96" localSheetId="1">#REF!</definedName>
    <definedName name="____dic96" localSheetId="2">#REF!</definedName>
    <definedName name="____dic96">#REF!</definedName>
    <definedName name="____emi2000" localSheetId="1">#REF!</definedName>
    <definedName name="____emi2000" localSheetId="2">#REF!</definedName>
    <definedName name="____emi2000">#REF!</definedName>
    <definedName name="____emi2001" localSheetId="1">#REF!</definedName>
    <definedName name="____emi2001" localSheetId="2">#REF!</definedName>
    <definedName name="____emi2001">#REF!</definedName>
    <definedName name="____emi2002" localSheetId="1">#REF!</definedName>
    <definedName name="____emi2002" localSheetId="2">#REF!</definedName>
    <definedName name="____emi2002">#REF!</definedName>
    <definedName name="____emi2003" localSheetId="1">#REF!</definedName>
    <definedName name="____emi2003" localSheetId="2">#REF!</definedName>
    <definedName name="____emi2003">#REF!</definedName>
    <definedName name="____emi98" localSheetId="1">#REF!</definedName>
    <definedName name="____emi98" localSheetId="2">#REF!</definedName>
    <definedName name="____emi98">#REF!</definedName>
    <definedName name="____emi99" localSheetId="1">#REF!</definedName>
    <definedName name="____emi99" localSheetId="2">#REF!</definedName>
    <definedName name="____emi99">#REF!</definedName>
    <definedName name="____FIS96" localSheetId="1">#REF!</definedName>
    <definedName name="____FIS96" localSheetId="2">#REF!</definedName>
    <definedName name="____FIS96">#REF!</definedName>
    <definedName name="____Ind12" localSheetId="1">'[2]ANÁLISIS DE SENSIBILIDAD'!#REF!</definedName>
    <definedName name="____Ind12" localSheetId="2">'[2]ANÁLISIS DE SENSIBILIDAD'!#REF!</definedName>
    <definedName name="____Ind12">'[2]ANÁLISIS DE SENSIBILIDAD'!#REF!</definedName>
    <definedName name="____Ind17" localSheetId="1">'[2]ANÁLISIS DE SENSIBILIDAD'!#REF!</definedName>
    <definedName name="____Ind17" localSheetId="2">'[2]ANÁLISIS DE SENSIBILIDAD'!#REF!</definedName>
    <definedName name="____Ind17">'[2]ANÁLISIS DE SENSIBILIDAD'!#REF!</definedName>
    <definedName name="____Ind18" localSheetId="1">'[2]ANÁLISIS DE SENSIBILIDAD'!#REF!</definedName>
    <definedName name="____Ind18" localSheetId="2">'[2]ANÁLISIS DE SENSIBILIDAD'!#REF!</definedName>
    <definedName name="____Ind18">'[2]ANÁLISIS DE SENSIBILIDAD'!#REF!</definedName>
    <definedName name="____Ind22" localSheetId="1">'[2]ANÁLISIS DE SENSIBILIDAD'!#REF!</definedName>
    <definedName name="____Ind22" localSheetId="2">'[2]ANÁLISIS DE SENSIBILIDAD'!#REF!</definedName>
    <definedName name="____Ind22">'[2]ANÁLISIS DE SENSIBILIDAD'!#REF!</definedName>
    <definedName name="____Ind27" localSheetId="1">'[2]ANÁLISIS DE SENSIBILIDAD'!#REF!</definedName>
    <definedName name="____Ind27" localSheetId="2">'[2]ANÁLISIS DE SENSIBILIDAD'!#REF!</definedName>
    <definedName name="____Ind27">'[2]ANÁLISIS DE SENSIBILIDAD'!#REF!</definedName>
    <definedName name="____Ind28" localSheetId="1">'[2]ANÁLISIS DE SENSIBILIDAD'!#REF!</definedName>
    <definedName name="____Ind28" localSheetId="2">'[2]ANÁLISIS DE SENSIBILIDAD'!#REF!</definedName>
    <definedName name="____Ind28">'[2]ANÁLISIS DE SENSIBILIDAD'!#REF!</definedName>
    <definedName name="____Ind32" localSheetId="1">'[2]ANÁLISIS DE SENSIBILIDAD'!#REF!</definedName>
    <definedName name="____Ind32" localSheetId="2">'[2]ANÁLISIS DE SENSIBILIDAD'!#REF!</definedName>
    <definedName name="____Ind32">'[2]ANÁLISIS DE SENSIBILIDAD'!#REF!</definedName>
    <definedName name="____Ind41" localSheetId="1">[2]INDICADORES!#REF!</definedName>
    <definedName name="____Ind41" localSheetId="2">[2]INDICADORES!#REF!</definedName>
    <definedName name="____Ind41">[2]INDICADORES!#REF!</definedName>
    <definedName name="____Ind42" localSheetId="1">[2]INDICADORES!#REF!</definedName>
    <definedName name="____Ind42" localSheetId="2">[2]INDICADORES!#REF!</definedName>
    <definedName name="____Ind42">[2]INDICADORES!#REF!</definedName>
    <definedName name="____Ind43" localSheetId="1">[2]INDICADORES!#REF!</definedName>
    <definedName name="____Ind43" localSheetId="2">[2]INDICADORES!#REF!</definedName>
    <definedName name="____Ind43">[2]INDICADORES!#REF!</definedName>
    <definedName name="____INE1" localSheetId="1">#REF!</definedName>
    <definedName name="____INE1" localSheetId="2">#REF!</definedName>
    <definedName name="____INE1">#REF!</definedName>
    <definedName name="____ipc2000" localSheetId="1">#REF!</definedName>
    <definedName name="____ipc2000" localSheetId="2">#REF!</definedName>
    <definedName name="____ipc2000">#REF!</definedName>
    <definedName name="____ipc2001" localSheetId="1">#REF!</definedName>
    <definedName name="____ipc2001" localSheetId="2">#REF!</definedName>
    <definedName name="____ipc2001">#REF!</definedName>
    <definedName name="____ipc2002" localSheetId="1">#REF!</definedName>
    <definedName name="____ipc2002" localSheetId="2">#REF!</definedName>
    <definedName name="____ipc2002">#REF!</definedName>
    <definedName name="____ipc2003" localSheetId="1">#REF!</definedName>
    <definedName name="____ipc2003" localSheetId="2">#REF!</definedName>
    <definedName name="____ipc2003">#REF!</definedName>
    <definedName name="____ipc98" localSheetId="1">#REF!</definedName>
    <definedName name="____ipc98" localSheetId="2">#REF!</definedName>
    <definedName name="____ipc98">#REF!</definedName>
    <definedName name="____ipc99" localSheetId="1">#REF!</definedName>
    <definedName name="____ipc99" localSheetId="2">#REF!</definedName>
    <definedName name="____ipc99">#REF!</definedName>
    <definedName name="____me98" localSheetId="1">[5]Programa!#REF!</definedName>
    <definedName name="____me98" localSheetId="2">[5]Programa!#REF!</definedName>
    <definedName name="____me98">[5]Programa!#REF!</definedName>
    <definedName name="____mk14" localSheetId="1">[6]NFPEntps!#REF!</definedName>
    <definedName name="____mk14" localSheetId="2">[6]NFPEntps!#REF!</definedName>
    <definedName name="____mk14">[6]NFPEntps!#REF!</definedName>
    <definedName name="____npp2000" localSheetId="1">#REF!</definedName>
    <definedName name="____npp2000" localSheetId="2">#REF!</definedName>
    <definedName name="____npp2000">#REF!</definedName>
    <definedName name="____npp2001" localSheetId="1">#REF!</definedName>
    <definedName name="____npp2001" localSheetId="2">#REF!</definedName>
    <definedName name="____npp2001">#REF!</definedName>
    <definedName name="____npp2002" localSheetId="1">#REF!</definedName>
    <definedName name="____npp2002" localSheetId="2">#REF!</definedName>
    <definedName name="____npp2002">#REF!</definedName>
    <definedName name="____npp2003" localSheetId="1">#REF!</definedName>
    <definedName name="____npp2003" localSheetId="2">#REF!</definedName>
    <definedName name="____npp2003">#REF!</definedName>
    <definedName name="____npp98" localSheetId="1">#REF!</definedName>
    <definedName name="____npp98" localSheetId="2">#REF!</definedName>
    <definedName name="____npp98">#REF!</definedName>
    <definedName name="____npp99" localSheetId="1">#REF!</definedName>
    <definedName name="____npp99" localSheetId="2">#REF!</definedName>
    <definedName name="____npp99">#REF!</definedName>
    <definedName name="____OUT1" localSheetId="1">#REF!</definedName>
    <definedName name="____OUT1" localSheetId="2">#REF!</definedName>
    <definedName name="____OUT1">#REF!</definedName>
    <definedName name="____OUT2" localSheetId="1">'[4]Serv&amp;Trans'!#REF!</definedName>
    <definedName name="____OUT2" localSheetId="2">'[4]Serv&amp;Trans'!#REF!</definedName>
    <definedName name="____OUT2">'[4]Serv&amp;Trans'!#REF!</definedName>
    <definedName name="____OUT3" localSheetId="1">#REF!</definedName>
    <definedName name="____OUT3" localSheetId="2">#REF!</definedName>
    <definedName name="____OUT3">#REF!</definedName>
    <definedName name="____OUT4" localSheetId="1">#REF!</definedName>
    <definedName name="____OUT4" localSheetId="2">#REF!</definedName>
    <definedName name="____OUT4">#REF!</definedName>
    <definedName name="____OUT5" localSheetId="1">#REF!</definedName>
    <definedName name="____OUT5" localSheetId="2">#REF!</definedName>
    <definedName name="____OUT5">#REF!</definedName>
    <definedName name="____OUT6" localSheetId="1">#REF!</definedName>
    <definedName name="____OUT6" localSheetId="2">#REF!</definedName>
    <definedName name="____OUT6">#REF!</definedName>
    <definedName name="____OUT7" localSheetId="1">#REF!</definedName>
    <definedName name="____OUT7" localSheetId="2">#REF!</definedName>
    <definedName name="____OUT7">#REF!</definedName>
    <definedName name="____pib2000" localSheetId="1">#REF!</definedName>
    <definedName name="____pib2000" localSheetId="2">#REF!</definedName>
    <definedName name="____pib2000">#REF!</definedName>
    <definedName name="____pib2001" localSheetId="1">#REF!</definedName>
    <definedName name="____pib2001" localSheetId="2">#REF!</definedName>
    <definedName name="____pib2001">#REF!</definedName>
    <definedName name="____pib2002" localSheetId="1">#REF!</definedName>
    <definedName name="____pib2002" localSheetId="2">#REF!</definedName>
    <definedName name="____pib2002">#REF!</definedName>
    <definedName name="____pib2003" localSheetId="1">#REF!</definedName>
    <definedName name="____pib2003" localSheetId="2">#REF!</definedName>
    <definedName name="____pib2003">#REF!</definedName>
    <definedName name="____pib98" localSheetId="1">[5]Programa!#REF!</definedName>
    <definedName name="____pib98" localSheetId="2">[5]Programa!#REF!</definedName>
    <definedName name="____pib98">[5]Programa!#REF!</definedName>
    <definedName name="____pib99" localSheetId="1">#REF!</definedName>
    <definedName name="____pib99" localSheetId="2">#REF!</definedName>
    <definedName name="____pib99">#REF!</definedName>
    <definedName name="____POR96" localSheetId="1">#REF!</definedName>
    <definedName name="____POR96" localSheetId="2">#REF!</definedName>
    <definedName name="____POR96">#REF!</definedName>
    <definedName name="____PRN96" localSheetId="1">#REF!</definedName>
    <definedName name="____PRN96" localSheetId="2">#REF!</definedName>
    <definedName name="____PRN96">#REF!</definedName>
    <definedName name="____sel10" localSheetId="1">'[2]EVALUACIÓN SOCIOECONÓMICA'!#REF!</definedName>
    <definedName name="____sel10" localSheetId="2">'[2]EVALUACIÓN SOCIOECONÓMICA'!#REF!</definedName>
    <definedName name="____sel10">'[2]EVALUACIÓN SOCIOECONÓMICA'!#REF!</definedName>
    <definedName name="____sel11" localSheetId="1">'[2]EVALUACIÓN SOCIOECONÓMICA'!#REF!</definedName>
    <definedName name="____sel11" localSheetId="2">'[2]EVALUACIÓN SOCIOECONÓMICA'!#REF!</definedName>
    <definedName name="____sel11">'[2]EVALUACIÓN SOCIOECONÓMICA'!#REF!</definedName>
    <definedName name="____sel12" localSheetId="1">'[2]EVALUACIÓN PRIVADA'!#REF!</definedName>
    <definedName name="____sel12" localSheetId="2">'[2]EVALUACIÓN PRIVADA'!#REF!</definedName>
    <definedName name="____sel12">'[2]EVALUACIÓN PRIVADA'!#REF!</definedName>
    <definedName name="____sel13" localSheetId="1">'[2]EVALUACIÓN PRIVADA'!#REF!</definedName>
    <definedName name="____sel13" localSheetId="2">'[2]EVALUACIÓN PRIVADA'!#REF!</definedName>
    <definedName name="____sel13">'[2]EVALUACIÓN PRIVADA'!#REF!</definedName>
    <definedName name="____sel14" localSheetId="1">'[2]EVALUACIÓN PRIVADA'!#REF!</definedName>
    <definedName name="____sel14" localSheetId="2">'[2]EVALUACIÓN PRIVADA'!#REF!</definedName>
    <definedName name="____sel14">'[2]EVALUACIÓN PRIVADA'!#REF!</definedName>
    <definedName name="____sel16" localSheetId="1">'[2]EVALUACIÓN PRIVADA'!#REF!</definedName>
    <definedName name="____sel16" localSheetId="2">'[2]EVALUACIÓN PRIVADA'!#REF!</definedName>
    <definedName name="____sel16">'[2]EVALUACIÓN PRIVADA'!#REF!</definedName>
    <definedName name="____sel18" localSheetId="1">[2]FINANCIACIÓN!#REF!</definedName>
    <definedName name="____sel18" localSheetId="2">[2]FINANCIACIÓN!#REF!</definedName>
    <definedName name="____sel18">[2]FINANCIACIÓN!#REF!</definedName>
    <definedName name="____sel22" localSheetId="1">'[2]EVALUACIÓN PRIVADA'!#REF!</definedName>
    <definedName name="____sel22" localSheetId="2">'[2]EVALUACIÓN PRIVADA'!#REF!</definedName>
    <definedName name="____sel22">'[2]EVALUACIÓN PRIVADA'!#REF!</definedName>
    <definedName name="____sel23" localSheetId="1">'[2]EVALUACIÓN SOCIOECONÓMICA'!#REF!</definedName>
    <definedName name="____sel23" localSheetId="2">'[2]EVALUACIÓN SOCIOECONÓMICA'!#REF!</definedName>
    <definedName name="____sel23">'[2]EVALUACIÓN SOCIOECONÓMICA'!#REF!</definedName>
    <definedName name="____sel24" localSheetId="1">'[2]EVALUACIÓN SOCIOECONÓMICA'!#REF!</definedName>
    <definedName name="____sel24" localSheetId="2">'[2]EVALUACIÓN SOCIOECONÓMICA'!#REF!</definedName>
    <definedName name="____sel24">'[2]EVALUACIÓN SOCIOECONÓMICA'!#REF!</definedName>
    <definedName name="____sel31" localSheetId="1">'[2]EVALUACIÓN PRIVADA'!#REF!</definedName>
    <definedName name="____sel31" localSheetId="2">'[2]EVALUACIÓN PRIVADA'!#REF!</definedName>
    <definedName name="____sel31">'[2]EVALUACIÓN PRIVADA'!#REF!</definedName>
    <definedName name="____sel32" localSheetId="1">'[2]EVALUACIÓN PRIVADA'!#REF!</definedName>
    <definedName name="____sel32" localSheetId="2">'[2]EVALUACIÓN PRIVADA'!#REF!</definedName>
    <definedName name="____sel32">'[2]EVALUACIÓN PRIVADA'!#REF!</definedName>
    <definedName name="____sel33" localSheetId="1">'[2]EVALUACIÓN SOCIOECONÓMICA'!#REF!</definedName>
    <definedName name="____sel33" localSheetId="2">'[2]EVALUACIÓN SOCIOECONÓMICA'!#REF!</definedName>
    <definedName name="____sel33">'[2]EVALUACIÓN SOCIOECONÓMICA'!#REF!</definedName>
    <definedName name="____sel34" localSheetId="1">'[2]EVALUACIÓN SOCIOECONÓMICA'!#REF!</definedName>
    <definedName name="____sel34" localSheetId="2">'[2]EVALUACIÓN SOCIOECONÓMICA'!#REF!</definedName>
    <definedName name="____sel34">'[2]EVALUACIÓN SOCIOECONÓMICA'!#REF!</definedName>
    <definedName name="____sel5" localSheetId="1">[2]ALTERNATIVAS!#REF!</definedName>
    <definedName name="____sel5" localSheetId="2">[2]ALTERNATIVAS!#REF!</definedName>
    <definedName name="____sel5">[2]ALTERNATIVAS!#REF!</definedName>
    <definedName name="____sel6" localSheetId="1">'[2]EVALUACIÓN SOCIOECONÓMICA'!#REF!</definedName>
    <definedName name="____sel6" localSheetId="2">'[2]EVALUACIÓN SOCIOECONÓMICA'!#REF!</definedName>
    <definedName name="____sel6">'[2]EVALUACIÓN SOCIOECONÓMICA'!#REF!</definedName>
    <definedName name="____sel7" localSheetId="1">'[2]EVALUACIÓN SOCIOECONÓMICA'!#REF!</definedName>
    <definedName name="____sel7" localSheetId="2">'[2]EVALUACIÓN SOCIOECONÓMICA'!#REF!</definedName>
    <definedName name="____sel7">'[2]EVALUACIÓN SOCIOECONÓMICA'!#REF!</definedName>
    <definedName name="____sel8" localSheetId="1">'[2]EVALUACIÓN SOCIOECONÓMICA'!#REF!</definedName>
    <definedName name="____sel8" localSheetId="2">'[2]EVALUACIÓN SOCIOECONÓMICA'!#REF!</definedName>
    <definedName name="____sel8">'[2]EVALUACIÓN SOCIOECONÓMICA'!#REF!</definedName>
    <definedName name="____sel9" localSheetId="1">'[2]EVALUACIÓN SOCIOECONÓMICA'!#REF!</definedName>
    <definedName name="____sel9" localSheetId="2">'[2]EVALUACIÓN SOCIOECONÓMICA'!#REF!</definedName>
    <definedName name="____sel9">'[2]EVALUACIÓN SOCIOECONÓMICA'!#REF!</definedName>
    <definedName name="____SRN96" localSheetId="1">#REF!</definedName>
    <definedName name="____SRN96" localSheetId="2">#REF!</definedName>
    <definedName name="____SRN96">#REF!</definedName>
    <definedName name="____SRT11" localSheetId="2" hidden="1">{"Minpmon",#N/A,FALSE,"Monthinput"}</definedName>
    <definedName name="____SRT11" hidden="1">{"Minpmon",#N/A,FALSE,"Monthinput"}</definedName>
    <definedName name="____tAB4" localSheetId="1">#REF!</definedName>
    <definedName name="____tAB4" localSheetId="2">#REF!</definedName>
    <definedName name="____tAB4">#REF!</definedName>
    <definedName name="____tot2" localSheetId="1">'[2]EVALUACIÓN PRIVADA'!#REF!</definedName>
    <definedName name="____tot2" localSheetId="2">'[2]EVALUACIÓN PRIVADA'!#REF!</definedName>
    <definedName name="____tot2">'[2]EVALUACIÓN PRIVADA'!#REF!</definedName>
    <definedName name="____tot3" localSheetId="1">'[2]EVALUACIÓN PRIVADA'!#REF!</definedName>
    <definedName name="____tot3" localSheetId="2">'[2]EVALUACIÓN PRIVADA'!#REF!</definedName>
    <definedName name="____tot3">'[2]EVALUACIÓN PRIVADA'!#REF!</definedName>
    <definedName name="____UES96" localSheetId="1">#REF!</definedName>
    <definedName name="____UES96" localSheetId="2">#REF!</definedName>
    <definedName name="____UES96">#REF!</definedName>
    <definedName name="___abs1" localSheetId="1">#REF!</definedName>
    <definedName name="___abs1" localSheetId="2">#REF!</definedName>
    <definedName name="___abs1">#REF!</definedName>
    <definedName name="___abs2" localSheetId="1">#REF!</definedName>
    <definedName name="___abs2" localSheetId="2">#REF!</definedName>
    <definedName name="___abs2">#REF!</definedName>
    <definedName name="___abs3" localSheetId="1">#REF!</definedName>
    <definedName name="___abs3" localSheetId="2">#REF!</definedName>
    <definedName name="___abs3">#REF!</definedName>
    <definedName name="___aen1" localSheetId="1">#REF!</definedName>
    <definedName name="___aen1" localSheetId="2">#REF!</definedName>
    <definedName name="___aen1">#REF!</definedName>
    <definedName name="___aen2" localSheetId="1">#REF!</definedName>
    <definedName name="___aen2" localSheetId="2">#REF!</definedName>
    <definedName name="___aen2">#REF!</definedName>
    <definedName name="___bem98" localSheetId="1">[5]Programa!#REF!</definedName>
    <definedName name="___bem98" localSheetId="2">[5]Programa!#REF!</definedName>
    <definedName name="___bem98">[5]Programa!#REF!</definedName>
    <definedName name="___BOP1" localSheetId="1">#REF!</definedName>
    <definedName name="___BOP1" localSheetId="2">#REF!</definedName>
    <definedName name="___BOP1">#REF!</definedName>
    <definedName name="___BOP2" localSheetId="1">#REF!</definedName>
    <definedName name="___BOP2" localSheetId="2">#REF!</definedName>
    <definedName name="___BOP2">#REF!</definedName>
    <definedName name="___cap2" localSheetId="1">'[2]EVALUACIÓN PRIVADA'!#REF!</definedName>
    <definedName name="___cap2" localSheetId="2">'[2]EVALUACIÓN PRIVADA'!#REF!</definedName>
    <definedName name="___cap2">'[2]EVALUACIÓN PRIVADA'!#REF!</definedName>
    <definedName name="___cap3" localSheetId="1">'[2]EVALUACIÓN PRIVADA'!#REF!</definedName>
    <definedName name="___cap3" localSheetId="2">'[2]EVALUACIÓN PRIVADA'!#REF!</definedName>
    <definedName name="___cap3">'[2]EVALUACIÓN PRIVADA'!#REF!</definedName>
    <definedName name="___cas2" localSheetId="1">'[2]EVALUACIÓN SOCIOECONÓMICA'!#REF!</definedName>
    <definedName name="___cas2" localSheetId="2">'[2]EVALUACIÓN SOCIOECONÓMICA'!#REF!</definedName>
    <definedName name="___cas2">'[2]EVALUACIÓN SOCIOECONÓMICA'!#REF!</definedName>
    <definedName name="___cas3" localSheetId="1">'[2]EVALUACIÓN SOCIOECONÓMICA'!#REF!</definedName>
    <definedName name="___cas3" localSheetId="2">'[2]EVALUACIÓN SOCIOECONÓMICA'!#REF!</definedName>
    <definedName name="___cas3">'[2]EVALUACIÓN SOCIOECONÓMICA'!#REF!</definedName>
    <definedName name="___CEL96" localSheetId="1">#REF!</definedName>
    <definedName name="___CEL96" localSheetId="2">#REF!</definedName>
    <definedName name="___CEL96">#REF!</definedName>
    <definedName name="___cud21" localSheetId="1">#REF!</definedName>
    <definedName name="___cud21" localSheetId="2">#REF!</definedName>
    <definedName name="___cud21">#REF!</definedName>
    <definedName name="___dcc2000" localSheetId="1">#REF!</definedName>
    <definedName name="___dcc2000" localSheetId="2">#REF!</definedName>
    <definedName name="___dcc2000">#REF!</definedName>
    <definedName name="___dcc2001" localSheetId="1">#REF!</definedName>
    <definedName name="___dcc2001" localSheetId="2">#REF!</definedName>
    <definedName name="___dcc2001">#REF!</definedName>
    <definedName name="___dcc2002" localSheetId="1">#REF!</definedName>
    <definedName name="___dcc2002" localSheetId="2">#REF!</definedName>
    <definedName name="___dcc2002">#REF!</definedName>
    <definedName name="___dcc2003" localSheetId="1">#REF!</definedName>
    <definedName name="___dcc2003" localSheetId="2">#REF!</definedName>
    <definedName name="___dcc2003">#REF!</definedName>
    <definedName name="___dcc98" localSheetId="1">[5]Programa!#REF!</definedName>
    <definedName name="___dcc98" localSheetId="2">[5]Programa!#REF!</definedName>
    <definedName name="___dcc98">[5]Programa!#REF!</definedName>
    <definedName name="___dcc99" localSheetId="1">#REF!</definedName>
    <definedName name="___dcc99" localSheetId="2">#REF!</definedName>
    <definedName name="___dcc99">#REF!</definedName>
    <definedName name="___DES2" localSheetId="1">'[2]EVALUACIÓN PRIVADA'!#REF!</definedName>
    <definedName name="___DES2" localSheetId="2">'[2]EVALUACIÓN PRIVADA'!#REF!</definedName>
    <definedName name="___DES2">'[2]EVALUACIÓN PRIVADA'!#REF!</definedName>
    <definedName name="___DES3" localSheetId="1">'[2]EVALUACIÓN PRIVADA'!#REF!</definedName>
    <definedName name="___DES3" localSheetId="2">'[2]EVALUACIÓN PRIVADA'!#REF!</definedName>
    <definedName name="___DES3">'[2]EVALUACIÓN PRIVADA'!#REF!</definedName>
    <definedName name="___dic96" localSheetId="1">#REF!</definedName>
    <definedName name="___dic96" localSheetId="2">#REF!</definedName>
    <definedName name="___dic96">#REF!</definedName>
    <definedName name="___emi2000" localSheetId="1">#REF!</definedName>
    <definedName name="___emi2000" localSheetId="2">#REF!</definedName>
    <definedName name="___emi2000">#REF!</definedName>
    <definedName name="___emi2001" localSheetId="1">#REF!</definedName>
    <definedName name="___emi2001" localSheetId="2">#REF!</definedName>
    <definedName name="___emi2001">#REF!</definedName>
    <definedName name="___emi2002" localSheetId="1">#REF!</definedName>
    <definedName name="___emi2002" localSheetId="2">#REF!</definedName>
    <definedName name="___emi2002">#REF!</definedName>
    <definedName name="___emi2003" localSheetId="1">#REF!</definedName>
    <definedName name="___emi2003" localSheetId="2">#REF!</definedName>
    <definedName name="___emi2003">#REF!</definedName>
    <definedName name="___emi98" localSheetId="1">#REF!</definedName>
    <definedName name="___emi98" localSheetId="2">#REF!</definedName>
    <definedName name="___emi98">#REF!</definedName>
    <definedName name="___emi99" localSheetId="1">#REF!</definedName>
    <definedName name="___emi99" localSheetId="2">#REF!</definedName>
    <definedName name="___emi99">#REF!</definedName>
    <definedName name="___FIS96" localSheetId="1">#REF!</definedName>
    <definedName name="___FIS96" localSheetId="2">#REF!</definedName>
    <definedName name="___FIS96">#REF!</definedName>
    <definedName name="___Ind12" localSheetId="1">'[2]ANÁLISIS DE SENSIBILIDAD'!#REF!</definedName>
    <definedName name="___Ind12" localSheetId="2">'[2]ANÁLISIS DE SENSIBILIDAD'!#REF!</definedName>
    <definedName name="___Ind12">'[2]ANÁLISIS DE SENSIBILIDAD'!#REF!</definedName>
    <definedName name="___Ind17" localSheetId="1">'[2]ANÁLISIS DE SENSIBILIDAD'!#REF!</definedName>
    <definedName name="___Ind17" localSheetId="2">'[2]ANÁLISIS DE SENSIBILIDAD'!#REF!</definedName>
    <definedName name="___Ind17">'[2]ANÁLISIS DE SENSIBILIDAD'!#REF!</definedName>
    <definedName name="___Ind18" localSheetId="1">'[2]ANÁLISIS DE SENSIBILIDAD'!#REF!</definedName>
    <definedName name="___Ind18" localSheetId="2">'[2]ANÁLISIS DE SENSIBILIDAD'!#REF!</definedName>
    <definedName name="___Ind18">'[2]ANÁLISIS DE SENSIBILIDAD'!#REF!</definedName>
    <definedName name="___Ind22" localSheetId="1">'[2]ANÁLISIS DE SENSIBILIDAD'!#REF!</definedName>
    <definedName name="___Ind22" localSheetId="2">'[2]ANÁLISIS DE SENSIBILIDAD'!#REF!</definedName>
    <definedName name="___Ind22">'[2]ANÁLISIS DE SENSIBILIDAD'!#REF!</definedName>
    <definedName name="___Ind27" localSheetId="1">'[2]ANÁLISIS DE SENSIBILIDAD'!#REF!</definedName>
    <definedName name="___Ind27" localSheetId="2">'[2]ANÁLISIS DE SENSIBILIDAD'!#REF!</definedName>
    <definedName name="___Ind27">'[2]ANÁLISIS DE SENSIBILIDAD'!#REF!</definedName>
    <definedName name="___Ind28" localSheetId="1">'[2]ANÁLISIS DE SENSIBILIDAD'!#REF!</definedName>
    <definedName name="___Ind28" localSheetId="2">'[2]ANÁLISIS DE SENSIBILIDAD'!#REF!</definedName>
    <definedName name="___Ind28">'[2]ANÁLISIS DE SENSIBILIDAD'!#REF!</definedName>
    <definedName name="___Ind32" localSheetId="1">'[2]ANÁLISIS DE SENSIBILIDAD'!#REF!</definedName>
    <definedName name="___Ind32" localSheetId="2">'[2]ANÁLISIS DE SENSIBILIDAD'!#REF!</definedName>
    <definedName name="___Ind32">'[2]ANÁLISIS DE SENSIBILIDAD'!#REF!</definedName>
    <definedName name="___Ind41" localSheetId="1">[2]INDICADORES!#REF!</definedName>
    <definedName name="___Ind41" localSheetId="2">[2]INDICADORES!#REF!</definedName>
    <definedName name="___Ind41">[2]INDICADORES!#REF!</definedName>
    <definedName name="___Ind42" localSheetId="1">[2]INDICADORES!#REF!</definedName>
    <definedName name="___Ind42" localSheetId="2">[2]INDICADORES!#REF!</definedName>
    <definedName name="___Ind42">[2]INDICADORES!#REF!</definedName>
    <definedName name="___Ind43" localSheetId="1">[2]INDICADORES!#REF!</definedName>
    <definedName name="___Ind43" localSheetId="2">[2]INDICADORES!#REF!</definedName>
    <definedName name="___Ind43">[2]INDICADORES!#REF!</definedName>
    <definedName name="___INE1" localSheetId="1">#REF!</definedName>
    <definedName name="___INE1" localSheetId="2">#REF!</definedName>
    <definedName name="___INE1">#REF!</definedName>
    <definedName name="___ipc2000" localSheetId="1">#REF!</definedName>
    <definedName name="___ipc2000" localSheetId="2">#REF!</definedName>
    <definedName name="___ipc2000">#REF!</definedName>
    <definedName name="___ipc2001" localSheetId="1">#REF!</definedName>
    <definedName name="___ipc2001" localSheetId="2">#REF!</definedName>
    <definedName name="___ipc2001">#REF!</definedName>
    <definedName name="___ipc2002" localSheetId="1">#REF!</definedName>
    <definedName name="___ipc2002" localSheetId="2">#REF!</definedName>
    <definedName name="___ipc2002">#REF!</definedName>
    <definedName name="___ipc2003" localSheetId="1">#REF!</definedName>
    <definedName name="___ipc2003" localSheetId="2">#REF!</definedName>
    <definedName name="___ipc2003">#REF!</definedName>
    <definedName name="___ipc98" localSheetId="1">#REF!</definedName>
    <definedName name="___ipc98" localSheetId="2">#REF!</definedName>
    <definedName name="___ipc98">#REF!</definedName>
    <definedName name="___ipc99" localSheetId="1">#REF!</definedName>
    <definedName name="___ipc99" localSheetId="2">#REF!</definedName>
    <definedName name="___ipc99">#REF!</definedName>
    <definedName name="___me98" localSheetId="1">[5]Programa!#REF!</definedName>
    <definedName name="___me98" localSheetId="2">[5]Programa!#REF!</definedName>
    <definedName name="___me98">[5]Programa!#REF!</definedName>
    <definedName name="___mk14" localSheetId="1">[6]NFPEntps!#REF!</definedName>
    <definedName name="___mk14" localSheetId="2">[6]NFPEntps!#REF!</definedName>
    <definedName name="___mk14">[6]NFPEntps!#REF!</definedName>
    <definedName name="___npp2000" localSheetId="1">#REF!</definedName>
    <definedName name="___npp2000" localSheetId="2">#REF!</definedName>
    <definedName name="___npp2000">#REF!</definedName>
    <definedName name="___npp2001" localSheetId="1">#REF!</definedName>
    <definedName name="___npp2001" localSheetId="2">#REF!</definedName>
    <definedName name="___npp2001">#REF!</definedName>
    <definedName name="___npp2002" localSheetId="1">#REF!</definedName>
    <definedName name="___npp2002" localSheetId="2">#REF!</definedName>
    <definedName name="___npp2002">#REF!</definedName>
    <definedName name="___npp2003" localSheetId="1">#REF!</definedName>
    <definedName name="___npp2003" localSheetId="2">#REF!</definedName>
    <definedName name="___npp2003">#REF!</definedName>
    <definedName name="___npp98" localSheetId="1">#REF!</definedName>
    <definedName name="___npp98" localSheetId="2">#REF!</definedName>
    <definedName name="___npp98">#REF!</definedName>
    <definedName name="___npp99" localSheetId="1">#REF!</definedName>
    <definedName name="___npp99" localSheetId="2">#REF!</definedName>
    <definedName name="___npp99">#REF!</definedName>
    <definedName name="___OUT1" localSheetId="1">#REF!</definedName>
    <definedName name="___OUT1" localSheetId="2">#REF!</definedName>
    <definedName name="___OUT1">#REF!</definedName>
    <definedName name="___OUT2" localSheetId="1">'[4]Serv&amp;Trans'!#REF!</definedName>
    <definedName name="___OUT2" localSheetId="2">'[4]Serv&amp;Trans'!#REF!</definedName>
    <definedName name="___OUT2">'[4]Serv&amp;Trans'!#REF!</definedName>
    <definedName name="___OUT3" localSheetId="1">#REF!</definedName>
    <definedName name="___OUT3" localSheetId="2">#REF!</definedName>
    <definedName name="___OUT3">#REF!</definedName>
    <definedName name="___OUT4" localSheetId="1">#REF!</definedName>
    <definedName name="___OUT4" localSheetId="2">#REF!</definedName>
    <definedName name="___OUT4">#REF!</definedName>
    <definedName name="___OUT5" localSheetId="1">#REF!</definedName>
    <definedName name="___OUT5" localSheetId="2">#REF!</definedName>
    <definedName name="___OUT5">#REF!</definedName>
    <definedName name="___OUT6" localSheetId="1">#REF!</definedName>
    <definedName name="___OUT6" localSheetId="2">#REF!</definedName>
    <definedName name="___OUT6">#REF!</definedName>
    <definedName name="___OUT7" localSheetId="1">#REF!</definedName>
    <definedName name="___OUT7" localSheetId="2">#REF!</definedName>
    <definedName name="___OUT7">#REF!</definedName>
    <definedName name="___pib2000" localSheetId="1">#REF!</definedName>
    <definedName name="___pib2000" localSheetId="2">#REF!</definedName>
    <definedName name="___pib2000">#REF!</definedName>
    <definedName name="___pib2001" localSheetId="1">#REF!</definedName>
    <definedName name="___pib2001" localSheetId="2">#REF!</definedName>
    <definedName name="___pib2001">#REF!</definedName>
    <definedName name="___pib2002" localSheetId="1">#REF!</definedName>
    <definedName name="___pib2002" localSheetId="2">#REF!</definedName>
    <definedName name="___pib2002">#REF!</definedName>
    <definedName name="___pib2003" localSheetId="1">#REF!</definedName>
    <definedName name="___pib2003" localSheetId="2">#REF!</definedName>
    <definedName name="___pib2003">#REF!</definedName>
    <definedName name="___pib98" localSheetId="1">[5]Programa!#REF!</definedName>
    <definedName name="___pib98" localSheetId="2">[5]Programa!#REF!</definedName>
    <definedName name="___pib98">[5]Programa!#REF!</definedName>
    <definedName name="___pib99" localSheetId="1">#REF!</definedName>
    <definedName name="___pib99" localSheetId="2">#REF!</definedName>
    <definedName name="___pib99">#REF!</definedName>
    <definedName name="___POR96" localSheetId="1">#REF!</definedName>
    <definedName name="___POR96" localSheetId="2">#REF!</definedName>
    <definedName name="___POR96">#REF!</definedName>
    <definedName name="___PRN96" localSheetId="1">#REF!</definedName>
    <definedName name="___PRN96" localSheetId="2">#REF!</definedName>
    <definedName name="___PRN96">#REF!</definedName>
    <definedName name="___sel10" localSheetId="1">'[2]EVALUACIÓN SOCIOECONÓMICA'!#REF!</definedName>
    <definedName name="___sel10" localSheetId="2">'[2]EVALUACIÓN SOCIOECONÓMICA'!#REF!</definedName>
    <definedName name="___sel10">'[2]EVALUACIÓN SOCIOECONÓMICA'!#REF!</definedName>
    <definedName name="___sel11" localSheetId="1">'[2]EVALUACIÓN SOCIOECONÓMICA'!#REF!</definedName>
    <definedName name="___sel11" localSheetId="2">'[2]EVALUACIÓN SOCIOECONÓMICA'!#REF!</definedName>
    <definedName name="___sel11">'[2]EVALUACIÓN SOCIOECONÓMICA'!#REF!</definedName>
    <definedName name="___sel12" localSheetId="1">'[2]EVALUACIÓN PRIVADA'!#REF!</definedName>
    <definedName name="___sel12" localSheetId="2">'[2]EVALUACIÓN PRIVADA'!#REF!</definedName>
    <definedName name="___sel12">'[2]EVALUACIÓN PRIVADA'!#REF!</definedName>
    <definedName name="___sel13" localSheetId="1">'[2]EVALUACIÓN PRIVADA'!#REF!</definedName>
    <definedName name="___sel13" localSheetId="2">'[2]EVALUACIÓN PRIVADA'!#REF!</definedName>
    <definedName name="___sel13">'[2]EVALUACIÓN PRIVADA'!#REF!</definedName>
    <definedName name="___sel14" localSheetId="1">'[2]EVALUACIÓN PRIVADA'!#REF!</definedName>
    <definedName name="___sel14" localSheetId="2">'[2]EVALUACIÓN PRIVADA'!#REF!</definedName>
    <definedName name="___sel14">'[2]EVALUACIÓN PRIVADA'!#REF!</definedName>
    <definedName name="___sel16" localSheetId="1">'[2]EVALUACIÓN PRIVADA'!#REF!</definedName>
    <definedName name="___sel16" localSheetId="2">'[2]EVALUACIÓN PRIVADA'!#REF!</definedName>
    <definedName name="___sel16">'[2]EVALUACIÓN PRIVADA'!#REF!</definedName>
    <definedName name="___sel18" localSheetId="1">[2]FINANCIACIÓN!#REF!</definedName>
    <definedName name="___sel18" localSheetId="2">[2]FINANCIACIÓN!#REF!</definedName>
    <definedName name="___sel18">[2]FINANCIACIÓN!#REF!</definedName>
    <definedName name="___sel22" localSheetId="1">'[2]EVALUACIÓN PRIVADA'!#REF!</definedName>
    <definedName name="___sel22" localSheetId="2">'[2]EVALUACIÓN PRIVADA'!#REF!</definedName>
    <definedName name="___sel22">'[2]EVALUACIÓN PRIVADA'!#REF!</definedName>
    <definedName name="___sel23" localSheetId="1">'[2]EVALUACIÓN SOCIOECONÓMICA'!#REF!</definedName>
    <definedName name="___sel23" localSheetId="2">'[2]EVALUACIÓN SOCIOECONÓMICA'!#REF!</definedName>
    <definedName name="___sel23">'[2]EVALUACIÓN SOCIOECONÓMICA'!#REF!</definedName>
    <definedName name="___sel24" localSheetId="1">'[2]EVALUACIÓN SOCIOECONÓMICA'!#REF!</definedName>
    <definedName name="___sel24" localSheetId="2">'[2]EVALUACIÓN SOCIOECONÓMICA'!#REF!</definedName>
    <definedName name="___sel24">'[2]EVALUACIÓN SOCIOECONÓMICA'!#REF!</definedName>
    <definedName name="___sel31" localSheetId="1">'[2]EVALUACIÓN PRIVADA'!#REF!</definedName>
    <definedName name="___sel31" localSheetId="2">'[2]EVALUACIÓN PRIVADA'!#REF!</definedName>
    <definedName name="___sel31">'[2]EVALUACIÓN PRIVADA'!#REF!</definedName>
    <definedName name="___sel32" localSheetId="1">'[2]EVALUACIÓN PRIVADA'!#REF!</definedName>
    <definedName name="___sel32" localSheetId="2">'[2]EVALUACIÓN PRIVADA'!#REF!</definedName>
    <definedName name="___sel32">'[2]EVALUACIÓN PRIVADA'!#REF!</definedName>
    <definedName name="___sel33" localSheetId="1">'[2]EVALUACIÓN SOCIOECONÓMICA'!#REF!</definedName>
    <definedName name="___sel33" localSheetId="2">'[2]EVALUACIÓN SOCIOECONÓMICA'!#REF!</definedName>
    <definedName name="___sel33">'[2]EVALUACIÓN SOCIOECONÓMICA'!#REF!</definedName>
    <definedName name="___sel34" localSheetId="1">'[2]EVALUACIÓN SOCIOECONÓMICA'!#REF!</definedName>
    <definedName name="___sel34" localSheetId="2">'[2]EVALUACIÓN SOCIOECONÓMICA'!#REF!</definedName>
    <definedName name="___sel34">'[2]EVALUACIÓN SOCIOECONÓMICA'!#REF!</definedName>
    <definedName name="___sel5" localSheetId="1">[2]ALTERNATIVAS!#REF!</definedName>
    <definedName name="___sel5" localSheetId="2">[2]ALTERNATIVAS!#REF!</definedName>
    <definedName name="___sel5">[2]ALTERNATIVAS!#REF!</definedName>
    <definedName name="___sel6" localSheetId="1">'[2]EVALUACIÓN SOCIOECONÓMICA'!#REF!</definedName>
    <definedName name="___sel6" localSheetId="2">'[2]EVALUACIÓN SOCIOECONÓMICA'!#REF!</definedName>
    <definedName name="___sel6">'[2]EVALUACIÓN SOCIOECONÓMICA'!#REF!</definedName>
    <definedName name="___sel7" localSheetId="1">'[2]EVALUACIÓN SOCIOECONÓMICA'!#REF!</definedName>
    <definedName name="___sel7" localSheetId="2">'[2]EVALUACIÓN SOCIOECONÓMICA'!#REF!</definedName>
    <definedName name="___sel7">'[2]EVALUACIÓN SOCIOECONÓMICA'!#REF!</definedName>
    <definedName name="___sel8" localSheetId="1">'[2]EVALUACIÓN SOCIOECONÓMICA'!#REF!</definedName>
    <definedName name="___sel8" localSheetId="2">'[2]EVALUACIÓN SOCIOECONÓMICA'!#REF!</definedName>
    <definedName name="___sel8">'[2]EVALUACIÓN SOCIOECONÓMICA'!#REF!</definedName>
    <definedName name="___sel9" localSheetId="1">'[2]EVALUACIÓN SOCIOECONÓMICA'!#REF!</definedName>
    <definedName name="___sel9" localSheetId="2">'[2]EVALUACIÓN SOCIOECONÓMICA'!#REF!</definedName>
    <definedName name="___sel9">'[2]EVALUACIÓN SOCIOECONÓMICA'!#REF!</definedName>
    <definedName name="___SRN96" localSheetId="1">#REF!</definedName>
    <definedName name="___SRN96" localSheetId="2">#REF!</definedName>
    <definedName name="___SRN96">#REF!</definedName>
    <definedName name="___SRT11" localSheetId="2" hidden="1">{"Minpmon",#N/A,FALSE,"Monthinput"}</definedName>
    <definedName name="___SRT11" hidden="1">{"Minpmon",#N/A,FALSE,"Monthinput"}</definedName>
    <definedName name="___tAB4" localSheetId="1">#REF!</definedName>
    <definedName name="___tAB4" localSheetId="2">#REF!</definedName>
    <definedName name="___tAB4">#REF!</definedName>
    <definedName name="___tot2" localSheetId="1">'[2]EVALUACIÓN PRIVADA'!#REF!</definedName>
    <definedName name="___tot2" localSheetId="2">'[2]EVALUACIÓN PRIVADA'!#REF!</definedName>
    <definedName name="___tot2">'[2]EVALUACIÓN PRIVADA'!#REF!</definedName>
    <definedName name="___tot3" localSheetId="1">'[2]EVALUACIÓN PRIVADA'!#REF!</definedName>
    <definedName name="___tot3" localSheetId="2">'[2]EVALUACIÓN PRIVADA'!#REF!</definedName>
    <definedName name="___tot3">'[2]EVALUACIÓN PRIVADA'!#REF!</definedName>
    <definedName name="___UES96" localSheetId="1">#REF!</definedName>
    <definedName name="___UES96" localSheetId="2">#REF!</definedName>
    <definedName name="___UES96">#REF!</definedName>
    <definedName name="__1__123Graph_AFIG_D" localSheetId="1" hidden="1">#REF!</definedName>
    <definedName name="__1__123Graph_AFIG_D" localSheetId="2" hidden="1">#REF!</definedName>
    <definedName name="__1__123Graph_AFIG_D" hidden="1">#REF!</definedName>
    <definedName name="__123Graph_A" localSheetId="1" hidden="1">[7]SPNF!#REF!</definedName>
    <definedName name="__123Graph_A" localSheetId="2" hidden="1">[7]SPNF!#REF!</definedName>
    <definedName name="__123Graph_A" hidden="1">[8]SPNF!#REF!</definedName>
    <definedName name="__123Graph_B" localSheetId="1" hidden="1">'[9]Central Govt'!#REF!</definedName>
    <definedName name="__123Graph_B" localSheetId="2" hidden="1">'[9]Central Govt'!#REF!</definedName>
    <definedName name="__123Graph_B" hidden="1">'[9]Central Govt'!#REF!</definedName>
    <definedName name="__123Graph_C" localSheetId="1" hidden="1">[7]SPNF!#REF!</definedName>
    <definedName name="__123Graph_C" localSheetId="2" hidden="1">[7]SPNF!#REF!</definedName>
    <definedName name="__123Graph_C" hidden="1">[8]SPNF!#REF!</definedName>
    <definedName name="__123Graph_D" hidden="1">[10]FLUJO!$B$7937:$C$7937</definedName>
    <definedName name="__123Graph_E" localSheetId="1" hidden="1">[7]SPNF!#REF!</definedName>
    <definedName name="__123Graph_E" localSheetId="2" hidden="1">[7]SPNF!#REF!</definedName>
    <definedName name="__123Graph_E" hidden="1">[8]SPNF!#REF!</definedName>
    <definedName name="__123Graph_F" localSheetId="1" hidden="1">[7]SPNF!#REF!</definedName>
    <definedName name="__123Graph_F" localSheetId="2" hidden="1">[7]SPNF!#REF!</definedName>
    <definedName name="__123Graph_F" hidden="1">[8]SPNF!#REF!</definedName>
    <definedName name="__123Graph_X" hidden="1">[10]FLUJO!$B$7901:$C$7901</definedName>
    <definedName name="__2__123Graph_ATERMS_OF_TRADE" localSheetId="1" hidden="1">#REF!</definedName>
    <definedName name="__2__123Graph_ATERMS_OF_TRADE" localSheetId="2" hidden="1">#REF!</definedName>
    <definedName name="__2__123Graph_ATERMS_OF_TRADE" hidden="1">#REF!</definedName>
    <definedName name="__3__123Graph_BTERMS_OF_TRADE" localSheetId="1" hidden="1">#REF!</definedName>
    <definedName name="__3__123Graph_BTERMS_OF_TRADE" localSheetId="2" hidden="1">#REF!</definedName>
    <definedName name="__3__123Graph_BTERMS_OF_TRADE" hidden="1">#REF!</definedName>
    <definedName name="__4__123Graph_XFIG_D" localSheetId="1" hidden="1">#REF!</definedName>
    <definedName name="__4__123Graph_XFIG_D" localSheetId="2" hidden="1">#REF!</definedName>
    <definedName name="__4__123Graph_XFIG_D" hidden="1">#REF!</definedName>
    <definedName name="__5__123Graph_XTERMS_OF_TRADE" localSheetId="1" hidden="1">#REF!</definedName>
    <definedName name="__5__123Graph_XTERMS_OF_TRADE" localSheetId="2" hidden="1">#REF!</definedName>
    <definedName name="__5__123Graph_XTERMS_OF_TRADE" hidden="1">#REF!</definedName>
    <definedName name="__abs1" localSheetId="1">#REF!</definedName>
    <definedName name="__abs1" localSheetId="2">#REF!</definedName>
    <definedName name="__abs1">#REF!</definedName>
    <definedName name="__abs2" localSheetId="1">#REF!</definedName>
    <definedName name="__abs2" localSheetId="2">#REF!</definedName>
    <definedName name="__abs2">#REF!</definedName>
    <definedName name="__abs3" localSheetId="1">#REF!</definedName>
    <definedName name="__abs3" localSheetId="2">#REF!</definedName>
    <definedName name="__abs3">#REF!</definedName>
    <definedName name="__aen1" localSheetId="1">#REF!</definedName>
    <definedName name="__aen1" localSheetId="2">#REF!</definedName>
    <definedName name="__aen1">#REF!</definedName>
    <definedName name="__aen2" localSheetId="1">#REF!</definedName>
    <definedName name="__aen2" localSheetId="2">#REF!</definedName>
    <definedName name="__aen2">#REF!</definedName>
    <definedName name="__bem98" localSheetId="1">[5]Programa!#REF!</definedName>
    <definedName name="__bem98" localSheetId="2">[5]Programa!#REF!</definedName>
    <definedName name="__bem98">[5]Programa!#REF!</definedName>
    <definedName name="__BOP1" localSheetId="1">#REF!</definedName>
    <definedName name="__BOP1" localSheetId="2">#REF!</definedName>
    <definedName name="__BOP1">#REF!</definedName>
    <definedName name="__BOP2" localSheetId="1">#REF!</definedName>
    <definedName name="__BOP2" localSheetId="2">#REF!</definedName>
    <definedName name="__BOP2">#REF!</definedName>
    <definedName name="__cap2" localSheetId="1">'[2]EVALUACIÓN PRIVADA'!#REF!</definedName>
    <definedName name="__cap2" localSheetId="2">'[2]EVALUACIÓN PRIVADA'!#REF!</definedName>
    <definedName name="__cap2">'[2]EVALUACIÓN PRIVADA'!#REF!</definedName>
    <definedName name="__cap3" localSheetId="1">'[2]EVALUACIÓN PRIVADA'!#REF!</definedName>
    <definedName name="__cap3" localSheetId="2">'[2]EVALUACIÓN PRIVADA'!#REF!</definedName>
    <definedName name="__cap3">'[2]EVALUACIÓN PRIVADA'!#REF!</definedName>
    <definedName name="__cas2" localSheetId="1">'[2]EVALUACIÓN SOCIOECONÓMICA'!#REF!</definedName>
    <definedName name="__cas2" localSheetId="2">'[2]EVALUACIÓN SOCIOECONÓMICA'!#REF!</definedName>
    <definedName name="__cas2">'[2]EVALUACIÓN SOCIOECONÓMICA'!#REF!</definedName>
    <definedName name="__cas3" localSheetId="1">'[2]EVALUACIÓN SOCIOECONÓMICA'!#REF!</definedName>
    <definedName name="__cas3" localSheetId="2">'[2]EVALUACIÓN SOCIOECONÓMICA'!#REF!</definedName>
    <definedName name="__cas3">'[2]EVALUACIÓN SOCIOECONÓMICA'!#REF!</definedName>
    <definedName name="__CEL96" localSheetId="1">#REF!</definedName>
    <definedName name="__CEL96" localSheetId="2">#REF!</definedName>
    <definedName name="__CEL96">#REF!</definedName>
    <definedName name="__cud21" localSheetId="1">#REF!</definedName>
    <definedName name="__cud21" localSheetId="2">#REF!</definedName>
    <definedName name="__cud21">#REF!</definedName>
    <definedName name="__dcc2000" localSheetId="1">#REF!</definedName>
    <definedName name="__dcc2000" localSheetId="2">#REF!</definedName>
    <definedName name="__dcc2000">#REF!</definedName>
    <definedName name="__dcc2001" localSheetId="1">#REF!</definedName>
    <definedName name="__dcc2001" localSheetId="2">#REF!</definedName>
    <definedName name="__dcc2001">#REF!</definedName>
    <definedName name="__dcc2002" localSheetId="1">#REF!</definedName>
    <definedName name="__dcc2002" localSheetId="2">#REF!</definedName>
    <definedName name="__dcc2002">#REF!</definedName>
    <definedName name="__dcc2003" localSheetId="1">#REF!</definedName>
    <definedName name="__dcc2003" localSheetId="2">#REF!</definedName>
    <definedName name="__dcc2003">#REF!</definedName>
    <definedName name="__dcc98" localSheetId="1">[5]Programa!#REF!</definedName>
    <definedName name="__dcc98" localSheetId="2">[5]Programa!#REF!</definedName>
    <definedName name="__dcc98">[5]Programa!#REF!</definedName>
    <definedName name="__dcc99" localSheetId="1">#REF!</definedName>
    <definedName name="__dcc99" localSheetId="2">#REF!</definedName>
    <definedName name="__dcc99">#REF!</definedName>
    <definedName name="__DES2" localSheetId="1">'[2]EVALUACIÓN PRIVADA'!#REF!</definedName>
    <definedName name="__DES2" localSheetId="2">'[2]EVALUACIÓN PRIVADA'!#REF!</definedName>
    <definedName name="__DES2">'[2]EVALUACIÓN PRIVADA'!#REF!</definedName>
    <definedName name="__DES3" localSheetId="1">'[2]EVALUACIÓN PRIVADA'!#REF!</definedName>
    <definedName name="__DES3" localSheetId="2">'[2]EVALUACIÓN PRIVADA'!#REF!</definedName>
    <definedName name="__DES3">'[2]EVALUACIÓN PRIVADA'!#REF!</definedName>
    <definedName name="__dic96" localSheetId="1">#REF!</definedName>
    <definedName name="__dic96" localSheetId="2">#REF!</definedName>
    <definedName name="__dic96">#REF!</definedName>
    <definedName name="__emi2000" localSheetId="1">#REF!</definedName>
    <definedName name="__emi2000" localSheetId="2">#REF!</definedName>
    <definedName name="__emi2000">#REF!</definedName>
    <definedName name="__emi2001" localSheetId="1">#REF!</definedName>
    <definedName name="__emi2001" localSheetId="2">#REF!</definedName>
    <definedName name="__emi2001">#REF!</definedName>
    <definedName name="__emi2002" localSheetId="1">#REF!</definedName>
    <definedName name="__emi2002" localSheetId="2">#REF!</definedName>
    <definedName name="__emi2002">#REF!</definedName>
    <definedName name="__emi2003" localSheetId="1">#REF!</definedName>
    <definedName name="__emi2003" localSheetId="2">#REF!</definedName>
    <definedName name="__emi2003">#REF!</definedName>
    <definedName name="__emi98" localSheetId="1">#REF!</definedName>
    <definedName name="__emi98" localSheetId="2">#REF!</definedName>
    <definedName name="__emi98">#REF!</definedName>
    <definedName name="__emi99" localSheetId="1">#REF!</definedName>
    <definedName name="__emi99" localSheetId="2">#REF!</definedName>
    <definedName name="__emi99">#REF!</definedName>
    <definedName name="__FIS96" localSheetId="1">#REF!</definedName>
    <definedName name="__FIS96" localSheetId="2">#REF!</definedName>
    <definedName name="__FIS96">#REF!</definedName>
    <definedName name="__Ind12" localSheetId="1">'[2]ANÁLISIS DE SENSIBILIDAD'!#REF!</definedName>
    <definedName name="__Ind12" localSheetId="2">'[2]ANÁLISIS DE SENSIBILIDAD'!#REF!</definedName>
    <definedName name="__Ind12">'[2]ANÁLISIS DE SENSIBILIDAD'!#REF!</definedName>
    <definedName name="__Ind17" localSheetId="1">'[2]ANÁLISIS DE SENSIBILIDAD'!#REF!</definedName>
    <definedName name="__Ind17" localSheetId="2">'[2]ANÁLISIS DE SENSIBILIDAD'!#REF!</definedName>
    <definedName name="__Ind17">'[2]ANÁLISIS DE SENSIBILIDAD'!#REF!</definedName>
    <definedName name="__Ind18" localSheetId="1">'[2]ANÁLISIS DE SENSIBILIDAD'!#REF!</definedName>
    <definedName name="__Ind18" localSheetId="2">'[2]ANÁLISIS DE SENSIBILIDAD'!#REF!</definedName>
    <definedName name="__Ind18">'[2]ANÁLISIS DE SENSIBILIDAD'!#REF!</definedName>
    <definedName name="__Ind22" localSheetId="1">'[2]ANÁLISIS DE SENSIBILIDAD'!#REF!</definedName>
    <definedName name="__Ind22" localSheetId="2">'[2]ANÁLISIS DE SENSIBILIDAD'!#REF!</definedName>
    <definedName name="__Ind22">'[2]ANÁLISIS DE SENSIBILIDAD'!#REF!</definedName>
    <definedName name="__Ind27" localSheetId="1">'[2]ANÁLISIS DE SENSIBILIDAD'!#REF!</definedName>
    <definedName name="__Ind27" localSheetId="2">'[2]ANÁLISIS DE SENSIBILIDAD'!#REF!</definedName>
    <definedName name="__Ind27">'[2]ANÁLISIS DE SENSIBILIDAD'!#REF!</definedName>
    <definedName name="__Ind28" localSheetId="1">'[2]ANÁLISIS DE SENSIBILIDAD'!#REF!</definedName>
    <definedName name="__Ind28" localSheetId="2">'[2]ANÁLISIS DE SENSIBILIDAD'!#REF!</definedName>
    <definedName name="__Ind28">'[2]ANÁLISIS DE SENSIBILIDAD'!#REF!</definedName>
    <definedName name="__Ind32" localSheetId="1">'[2]ANÁLISIS DE SENSIBILIDAD'!#REF!</definedName>
    <definedName name="__Ind32" localSheetId="2">'[2]ANÁLISIS DE SENSIBILIDAD'!#REF!</definedName>
    <definedName name="__Ind32">'[2]ANÁLISIS DE SENSIBILIDAD'!#REF!</definedName>
    <definedName name="__Ind41" localSheetId="1">[2]INDICADORES!#REF!</definedName>
    <definedName name="__Ind41" localSheetId="2">[2]INDICADORES!#REF!</definedName>
    <definedName name="__Ind41">[2]INDICADORES!#REF!</definedName>
    <definedName name="__Ind42" localSheetId="1">[2]INDICADORES!#REF!</definedName>
    <definedName name="__Ind42" localSheetId="2">[2]INDICADORES!#REF!</definedName>
    <definedName name="__Ind42">[2]INDICADORES!#REF!</definedName>
    <definedName name="__Ind43" localSheetId="1">[2]INDICADORES!#REF!</definedName>
    <definedName name="__Ind43" localSheetId="2">[2]INDICADORES!#REF!</definedName>
    <definedName name="__Ind43">[2]INDICADORES!#REF!</definedName>
    <definedName name="__INE1" localSheetId="1">#REF!</definedName>
    <definedName name="__INE1" localSheetId="2">#REF!</definedName>
    <definedName name="__INE1">#REF!</definedName>
    <definedName name="__ipc2000" localSheetId="1">#REF!</definedName>
    <definedName name="__ipc2000" localSheetId="2">#REF!</definedName>
    <definedName name="__ipc2000">#REF!</definedName>
    <definedName name="__ipc2001" localSheetId="1">#REF!</definedName>
    <definedName name="__ipc2001" localSheetId="2">#REF!</definedName>
    <definedName name="__ipc2001">#REF!</definedName>
    <definedName name="__ipc2002" localSheetId="1">#REF!</definedName>
    <definedName name="__ipc2002" localSheetId="2">#REF!</definedName>
    <definedName name="__ipc2002">#REF!</definedName>
    <definedName name="__ipc2003" localSheetId="1">#REF!</definedName>
    <definedName name="__ipc2003" localSheetId="2">#REF!</definedName>
    <definedName name="__ipc2003">#REF!</definedName>
    <definedName name="__ipc98" localSheetId="1">#REF!</definedName>
    <definedName name="__ipc98" localSheetId="2">#REF!</definedName>
    <definedName name="__ipc98">#REF!</definedName>
    <definedName name="__ipc99" localSheetId="1">#REF!</definedName>
    <definedName name="__ipc99" localSheetId="2">#REF!</definedName>
    <definedName name="__ipc99">#REF!</definedName>
    <definedName name="__me98" localSheetId="1">[5]Programa!#REF!</definedName>
    <definedName name="__me98" localSheetId="2">[5]Programa!#REF!</definedName>
    <definedName name="__me98">[5]Programa!#REF!</definedName>
    <definedName name="__mk14" localSheetId="1">[6]NFPEntps!#REF!</definedName>
    <definedName name="__mk14" localSheetId="2">[6]NFPEntps!#REF!</definedName>
    <definedName name="__mk14">[6]NFPEntps!#REF!</definedName>
    <definedName name="__npp2000" localSheetId="1">#REF!</definedName>
    <definedName name="__npp2000" localSheetId="2">#REF!</definedName>
    <definedName name="__npp2000">#REF!</definedName>
    <definedName name="__npp2001" localSheetId="1">#REF!</definedName>
    <definedName name="__npp2001" localSheetId="2">#REF!</definedName>
    <definedName name="__npp2001">#REF!</definedName>
    <definedName name="__npp2002" localSheetId="1">#REF!</definedName>
    <definedName name="__npp2002" localSheetId="2">#REF!</definedName>
    <definedName name="__npp2002">#REF!</definedName>
    <definedName name="__npp2003" localSheetId="1">#REF!</definedName>
    <definedName name="__npp2003" localSheetId="2">#REF!</definedName>
    <definedName name="__npp2003">#REF!</definedName>
    <definedName name="__npp98" localSheetId="1">#REF!</definedName>
    <definedName name="__npp98" localSheetId="2">#REF!</definedName>
    <definedName name="__npp98">#REF!</definedName>
    <definedName name="__npp99" localSheetId="1">#REF!</definedName>
    <definedName name="__npp99" localSheetId="2">#REF!</definedName>
    <definedName name="__npp99">#REF!</definedName>
    <definedName name="__OUT1" localSheetId="1">#REF!</definedName>
    <definedName name="__OUT1" localSheetId="2">#REF!</definedName>
    <definedName name="__OUT1">#REF!</definedName>
    <definedName name="__OUT2" localSheetId="1">'[4]Serv&amp;Trans'!#REF!</definedName>
    <definedName name="__OUT2" localSheetId="2">'[4]Serv&amp;Trans'!#REF!</definedName>
    <definedName name="__OUT2">'[4]Serv&amp;Trans'!#REF!</definedName>
    <definedName name="__OUT3" localSheetId="1">#REF!</definedName>
    <definedName name="__OUT3" localSheetId="2">#REF!</definedName>
    <definedName name="__OUT3">#REF!</definedName>
    <definedName name="__OUT4" localSheetId="1">#REF!</definedName>
    <definedName name="__OUT4" localSheetId="2">#REF!</definedName>
    <definedName name="__OUT4">#REF!</definedName>
    <definedName name="__OUT5" localSheetId="1">#REF!</definedName>
    <definedName name="__OUT5" localSheetId="2">#REF!</definedName>
    <definedName name="__OUT5">#REF!</definedName>
    <definedName name="__OUT6" localSheetId="1">#REF!</definedName>
    <definedName name="__OUT6" localSheetId="2">#REF!</definedName>
    <definedName name="__OUT6">#REF!</definedName>
    <definedName name="__OUT7" localSheetId="1">#REF!</definedName>
    <definedName name="__OUT7" localSheetId="2">#REF!</definedName>
    <definedName name="__OUT7">#REF!</definedName>
    <definedName name="__pib2000" localSheetId="1">#REF!</definedName>
    <definedName name="__pib2000" localSheetId="2">#REF!</definedName>
    <definedName name="__pib2000">#REF!</definedName>
    <definedName name="__pib2001" localSheetId="1">#REF!</definedName>
    <definedName name="__pib2001" localSheetId="2">#REF!</definedName>
    <definedName name="__pib2001">#REF!</definedName>
    <definedName name="__pib2002" localSheetId="1">#REF!</definedName>
    <definedName name="__pib2002" localSheetId="2">#REF!</definedName>
    <definedName name="__pib2002">#REF!</definedName>
    <definedName name="__pib2003" localSheetId="1">#REF!</definedName>
    <definedName name="__pib2003" localSheetId="2">#REF!</definedName>
    <definedName name="__pib2003">#REF!</definedName>
    <definedName name="__pib98" localSheetId="1">[5]Programa!#REF!</definedName>
    <definedName name="__pib98" localSheetId="2">[5]Programa!#REF!</definedName>
    <definedName name="__pib98">[5]Programa!#REF!</definedName>
    <definedName name="__pib99" localSheetId="1">#REF!</definedName>
    <definedName name="__pib99" localSheetId="2">#REF!</definedName>
    <definedName name="__pib99">#REF!</definedName>
    <definedName name="__POR96" localSheetId="1">#REF!</definedName>
    <definedName name="__POR96" localSheetId="2">#REF!</definedName>
    <definedName name="__POR96">#REF!</definedName>
    <definedName name="__PRN96" localSheetId="1">#REF!</definedName>
    <definedName name="__PRN96" localSheetId="2">#REF!</definedName>
    <definedName name="__PRN96">#REF!</definedName>
    <definedName name="__sel10" localSheetId="1">'[2]EVALUACIÓN SOCIOECONÓMICA'!#REF!</definedName>
    <definedName name="__sel10" localSheetId="2">'[2]EVALUACIÓN SOCIOECONÓMICA'!#REF!</definedName>
    <definedName name="__sel10">'[2]EVALUACIÓN SOCIOECONÓMICA'!#REF!</definedName>
    <definedName name="__sel11" localSheetId="1">'[2]EVALUACIÓN SOCIOECONÓMICA'!#REF!</definedName>
    <definedName name="__sel11" localSheetId="2">'[2]EVALUACIÓN SOCIOECONÓMICA'!#REF!</definedName>
    <definedName name="__sel11">'[2]EVALUACIÓN SOCIOECONÓMICA'!#REF!</definedName>
    <definedName name="__sel12" localSheetId="1">'[2]EVALUACIÓN PRIVADA'!#REF!</definedName>
    <definedName name="__sel12" localSheetId="2">'[2]EVALUACIÓN PRIVADA'!#REF!</definedName>
    <definedName name="__sel12">'[2]EVALUACIÓN PRIVADA'!#REF!</definedName>
    <definedName name="__sel13" localSheetId="1">'[2]EVALUACIÓN PRIVADA'!#REF!</definedName>
    <definedName name="__sel13" localSheetId="2">'[2]EVALUACIÓN PRIVADA'!#REF!</definedName>
    <definedName name="__sel13">'[2]EVALUACIÓN PRIVADA'!#REF!</definedName>
    <definedName name="__sel14" localSheetId="1">'[2]EVALUACIÓN PRIVADA'!#REF!</definedName>
    <definedName name="__sel14" localSheetId="2">'[2]EVALUACIÓN PRIVADA'!#REF!</definedName>
    <definedName name="__sel14">'[2]EVALUACIÓN PRIVADA'!#REF!</definedName>
    <definedName name="__sel16" localSheetId="1">'[2]EVALUACIÓN PRIVADA'!#REF!</definedName>
    <definedName name="__sel16" localSheetId="2">'[2]EVALUACIÓN PRIVADA'!#REF!</definedName>
    <definedName name="__sel16">'[2]EVALUACIÓN PRIVADA'!#REF!</definedName>
    <definedName name="__sel18" localSheetId="1">[2]FINANCIACIÓN!#REF!</definedName>
    <definedName name="__sel18" localSheetId="2">[2]FINANCIACIÓN!#REF!</definedName>
    <definedName name="__sel18">[2]FINANCIACIÓN!#REF!</definedName>
    <definedName name="__sel22" localSheetId="1">'[2]EVALUACIÓN PRIVADA'!#REF!</definedName>
    <definedName name="__sel22" localSheetId="2">'[2]EVALUACIÓN PRIVADA'!#REF!</definedName>
    <definedName name="__sel22">'[2]EVALUACIÓN PRIVADA'!#REF!</definedName>
    <definedName name="__sel23" localSheetId="1">'[2]EVALUACIÓN SOCIOECONÓMICA'!#REF!</definedName>
    <definedName name="__sel23" localSheetId="2">'[2]EVALUACIÓN SOCIOECONÓMICA'!#REF!</definedName>
    <definedName name="__sel23">'[2]EVALUACIÓN SOCIOECONÓMICA'!#REF!</definedName>
    <definedName name="__sel24" localSheetId="1">'[2]EVALUACIÓN SOCIOECONÓMICA'!#REF!</definedName>
    <definedName name="__sel24" localSheetId="2">'[2]EVALUACIÓN SOCIOECONÓMICA'!#REF!</definedName>
    <definedName name="__sel24">'[2]EVALUACIÓN SOCIOECONÓMICA'!#REF!</definedName>
    <definedName name="__sel31" localSheetId="1">'[2]EVALUACIÓN PRIVADA'!#REF!</definedName>
    <definedName name="__sel31" localSheetId="2">'[2]EVALUACIÓN PRIVADA'!#REF!</definedName>
    <definedName name="__sel31">'[2]EVALUACIÓN PRIVADA'!#REF!</definedName>
    <definedName name="__sel32" localSheetId="1">'[2]EVALUACIÓN PRIVADA'!#REF!</definedName>
    <definedName name="__sel32" localSheetId="2">'[2]EVALUACIÓN PRIVADA'!#REF!</definedName>
    <definedName name="__sel32">'[2]EVALUACIÓN PRIVADA'!#REF!</definedName>
    <definedName name="__sel33" localSheetId="1">'[2]EVALUACIÓN SOCIOECONÓMICA'!#REF!</definedName>
    <definedName name="__sel33" localSheetId="2">'[2]EVALUACIÓN SOCIOECONÓMICA'!#REF!</definedName>
    <definedName name="__sel33">'[2]EVALUACIÓN SOCIOECONÓMICA'!#REF!</definedName>
    <definedName name="__sel34" localSheetId="1">'[2]EVALUACIÓN SOCIOECONÓMICA'!#REF!</definedName>
    <definedName name="__sel34" localSheetId="2">'[2]EVALUACIÓN SOCIOECONÓMICA'!#REF!</definedName>
    <definedName name="__sel34">'[2]EVALUACIÓN SOCIOECONÓMICA'!#REF!</definedName>
    <definedName name="__sel5" localSheetId="1">[2]ALTERNATIVAS!#REF!</definedName>
    <definedName name="__sel5" localSheetId="2">[2]ALTERNATIVAS!#REF!</definedName>
    <definedName name="__sel5">[2]ALTERNATIVAS!#REF!</definedName>
    <definedName name="__sel6" localSheetId="1">'[2]EVALUACIÓN SOCIOECONÓMICA'!#REF!</definedName>
    <definedName name="__sel6" localSheetId="2">'[2]EVALUACIÓN SOCIOECONÓMICA'!#REF!</definedName>
    <definedName name="__sel6">'[2]EVALUACIÓN SOCIOECONÓMICA'!#REF!</definedName>
    <definedName name="__sel7" localSheetId="1">'[2]EVALUACIÓN SOCIOECONÓMICA'!#REF!</definedName>
    <definedName name="__sel7" localSheetId="2">'[2]EVALUACIÓN SOCIOECONÓMICA'!#REF!</definedName>
    <definedName name="__sel7">'[2]EVALUACIÓN SOCIOECONÓMICA'!#REF!</definedName>
    <definedName name="__sel8" localSheetId="1">'[2]EVALUACIÓN SOCIOECONÓMICA'!#REF!</definedName>
    <definedName name="__sel8" localSheetId="2">'[2]EVALUACIÓN SOCIOECONÓMICA'!#REF!</definedName>
    <definedName name="__sel8">'[2]EVALUACIÓN SOCIOECONÓMICA'!#REF!</definedName>
    <definedName name="__sel9" localSheetId="1">'[2]EVALUACIÓN SOCIOECONÓMICA'!#REF!</definedName>
    <definedName name="__sel9" localSheetId="2">'[2]EVALUACIÓN SOCIOECONÓMICA'!#REF!</definedName>
    <definedName name="__sel9">'[2]EVALUACIÓN SOCIOECONÓMICA'!#REF!</definedName>
    <definedName name="__SRN96" localSheetId="1">#REF!</definedName>
    <definedName name="__SRN96" localSheetId="2">#REF!</definedName>
    <definedName name="__SRN96">#REF!</definedName>
    <definedName name="__SRT11" localSheetId="2" hidden="1">{"Minpmon",#N/A,FALSE,"Monthinput"}</definedName>
    <definedName name="__SRT11" hidden="1">{"Minpmon",#N/A,FALSE,"Monthinput"}</definedName>
    <definedName name="__tAB4" localSheetId="1">#REF!</definedName>
    <definedName name="__tAB4" localSheetId="2">#REF!</definedName>
    <definedName name="__tAB4">#REF!</definedName>
    <definedName name="__tot2" localSheetId="1">'[2]EVALUACIÓN PRIVADA'!#REF!</definedName>
    <definedName name="__tot2" localSheetId="2">'[2]EVALUACIÓN PRIVADA'!#REF!</definedName>
    <definedName name="__tot2">'[2]EVALUACIÓN PRIVADA'!#REF!</definedName>
    <definedName name="__tot3" localSheetId="1">'[2]EVALUACIÓN PRIVADA'!#REF!</definedName>
    <definedName name="__tot3" localSheetId="2">'[2]EVALUACIÓN PRIVADA'!#REF!</definedName>
    <definedName name="__tot3">'[2]EVALUACIÓN PRIVADA'!#REF!</definedName>
    <definedName name="__UES96" localSheetId="1">#REF!</definedName>
    <definedName name="__UES96" localSheetId="2">#REF!</definedName>
    <definedName name="__UES96">#REF!</definedName>
    <definedName name="_1___123Graph_AFIG_D" localSheetId="1" hidden="1">#REF!</definedName>
    <definedName name="_1___123Graph_AFIG_D" localSheetId="2" hidden="1">#REF!</definedName>
    <definedName name="_1___123Graph_AFIG_D" hidden="1">#REF!</definedName>
    <definedName name="_1__123Graph_AFIG_D" localSheetId="1" hidden="1">#REF!</definedName>
    <definedName name="_1__123Graph_AFIG_D" localSheetId="2" hidden="1">#REF!</definedName>
    <definedName name="_1__123Graph_AFIG_D" hidden="1">#REF!</definedName>
    <definedName name="_2__123Graph_ATERMS_OF_TRADE" localSheetId="1" hidden="1">#REF!</definedName>
    <definedName name="_2__123Graph_ATERMS_OF_TRADE" localSheetId="2" hidden="1">#REF!</definedName>
    <definedName name="_2__123Graph_ATERMS_OF_TRADE" hidden="1">#REF!</definedName>
    <definedName name="_3__123Graph_BTERMS_OF_TRADE" localSheetId="1" hidden="1">#REF!</definedName>
    <definedName name="_3__123Graph_BTERMS_OF_TRADE" localSheetId="2" hidden="1">#REF!</definedName>
    <definedName name="_3__123Graph_BTERMS_OF_TRADE" hidden="1">#REF!</definedName>
    <definedName name="_4__123Graph_XFIG_D" localSheetId="1" hidden="1">#REF!</definedName>
    <definedName name="_4__123Graph_XFIG_D" localSheetId="2" hidden="1">#REF!</definedName>
    <definedName name="_4__123Graph_XFIG_D" hidden="1">#REF!</definedName>
    <definedName name="_5__123Graph_XTERMS_OF_TRADE" localSheetId="1" hidden="1">#REF!</definedName>
    <definedName name="_5__123Graph_XTERMS_OF_TRADE" localSheetId="2" hidden="1">#REF!</definedName>
    <definedName name="_5__123Graph_XTERMS_OF_TRADE" hidden="1">#REF!</definedName>
    <definedName name="_abs1" localSheetId="1">#REF!</definedName>
    <definedName name="_abs1" localSheetId="2">#REF!</definedName>
    <definedName name="_abs1">#REF!</definedName>
    <definedName name="_abs2" localSheetId="1">#REF!</definedName>
    <definedName name="_abs2" localSheetId="2">#REF!</definedName>
    <definedName name="_abs2">#REF!</definedName>
    <definedName name="_abs3" localSheetId="1">#REF!</definedName>
    <definedName name="_abs3" localSheetId="2">#REF!</definedName>
    <definedName name="_abs3">#REF!</definedName>
    <definedName name="_aen1" localSheetId="1">#REF!</definedName>
    <definedName name="_aen1" localSheetId="2">#REF!</definedName>
    <definedName name="_aen1">#REF!</definedName>
    <definedName name="_aen2" localSheetId="1">#REF!</definedName>
    <definedName name="_aen2" localSheetId="2">#REF!</definedName>
    <definedName name="_aen2">#REF!</definedName>
    <definedName name="_ast2" localSheetId="1">'[2]EVALUACIÓN SOCIOECONÓMICA'!#REF!</definedName>
    <definedName name="_ast2" localSheetId="2">'[2]EVALUACIÓN SOCIOECONÓMICA'!#REF!</definedName>
    <definedName name="_ast2">'[2]EVALUACIÓN SOCIOECONÓMICA'!#REF!</definedName>
    <definedName name="_bem98" localSheetId="1">[11]Programa!#REF!</definedName>
    <definedName name="_bem98" localSheetId="2">[11]Programa!#REF!</definedName>
    <definedName name="_bem98">[12]Programa!#REF!</definedName>
    <definedName name="_BOP1" localSheetId="1">#REF!</definedName>
    <definedName name="_BOP1" localSheetId="2">#REF!</definedName>
    <definedName name="_BOP1">#REF!</definedName>
    <definedName name="_BOP2" localSheetId="1">#REF!</definedName>
    <definedName name="_BOP2" localSheetId="2">#REF!</definedName>
    <definedName name="_BOP2">#REF!</definedName>
    <definedName name="_cap2" localSheetId="1">'[2]EVALUACIÓN PRIVADA'!#REF!</definedName>
    <definedName name="_cap2" localSheetId="2">'[2]EVALUACIÓN PRIVADA'!#REF!</definedName>
    <definedName name="_cap2">'[2]EVALUACIÓN PRIVADA'!#REF!</definedName>
    <definedName name="_cap3" localSheetId="1">'[2]EVALUACIÓN PRIVADA'!#REF!</definedName>
    <definedName name="_cap3" localSheetId="2">'[2]EVALUACIÓN PRIVADA'!#REF!</definedName>
    <definedName name="_cap3">'[2]EVALUACIÓN PRIVADA'!#REF!</definedName>
    <definedName name="_cas2" localSheetId="1">'[2]EVALUACIÓN SOCIOECONÓMICA'!#REF!</definedName>
    <definedName name="_cas2" localSheetId="2">'[2]EVALUACIÓN SOCIOECONÓMICA'!#REF!</definedName>
    <definedName name="_cas2">'[2]EVALUACIÓN SOCIOECONÓMICA'!#REF!</definedName>
    <definedName name="_cas3" localSheetId="1">'[2]EVALUACIÓN SOCIOECONÓMICA'!#REF!</definedName>
    <definedName name="_cas3" localSheetId="2">'[2]EVALUACIÓN SOCIOECONÓMICA'!#REF!</definedName>
    <definedName name="_cas3">'[2]EVALUACIÓN SOCIOECONÓMICA'!#REF!</definedName>
    <definedName name="_CEL96" localSheetId="1">#REF!</definedName>
    <definedName name="_CEL96" localSheetId="2">#REF!</definedName>
    <definedName name="_CEL96">#REF!</definedName>
    <definedName name="_cud21" localSheetId="1">#REF!</definedName>
    <definedName name="_cud21" localSheetId="2">#REF!</definedName>
    <definedName name="_cud21">#REF!</definedName>
    <definedName name="_dcc2000" localSheetId="1">#REF!</definedName>
    <definedName name="_dcc2000" localSheetId="2">#REF!</definedName>
    <definedName name="_dcc2000">#REF!</definedName>
    <definedName name="_dcc2001" localSheetId="1">#REF!</definedName>
    <definedName name="_dcc2001" localSheetId="2">#REF!</definedName>
    <definedName name="_dcc2001">#REF!</definedName>
    <definedName name="_dcc2002" localSheetId="1">#REF!</definedName>
    <definedName name="_dcc2002" localSheetId="2">#REF!</definedName>
    <definedName name="_dcc2002">#REF!</definedName>
    <definedName name="_dcc2003" localSheetId="1">#REF!</definedName>
    <definedName name="_dcc2003" localSheetId="2">#REF!</definedName>
    <definedName name="_dcc2003">#REF!</definedName>
    <definedName name="_dcc98" localSheetId="1">[11]Programa!#REF!</definedName>
    <definedName name="_dcc98" localSheetId="2">[11]Programa!#REF!</definedName>
    <definedName name="_dcc98">[12]Programa!#REF!</definedName>
    <definedName name="_dcc99" localSheetId="1">#REF!</definedName>
    <definedName name="_dcc99" localSheetId="2">#REF!</definedName>
    <definedName name="_dcc99">#REF!</definedName>
    <definedName name="_DES2" localSheetId="1">'[2]EVALUACIÓN PRIVADA'!#REF!</definedName>
    <definedName name="_DES2" localSheetId="2">'[2]EVALUACIÓN PRIVADA'!#REF!</definedName>
    <definedName name="_DES2">'[2]EVALUACIÓN PRIVADA'!#REF!</definedName>
    <definedName name="_DES3" localSheetId="1">'[2]EVALUACIÓN PRIVADA'!#REF!</definedName>
    <definedName name="_DES3" localSheetId="2">'[2]EVALUACIÓN PRIVADA'!#REF!</definedName>
    <definedName name="_DES3">'[2]EVALUACIÓN PRIVADA'!#REF!</definedName>
    <definedName name="_dic96" localSheetId="1">#REF!</definedName>
    <definedName name="_dic96" localSheetId="2">#REF!</definedName>
    <definedName name="_dic96">#REF!</definedName>
    <definedName name="_emi2000" localSheetId="1">#REF!</definedName>
    <definedName name="_emi2000" localSheetId="2">#REF!</definedName>
    <definedName name="_emi2000">#REF!</definedName>
    <definedName name="_emi2001" localSheetId="1">#REF!</definedName>
    <definedName name="_emi2001" localSheetId="2">#REF!</definedName>
    <definedName name="_emi2001">#REF!</definedName>
    <definedName name="_emi2002" localSheetId="1">#REF!</definedName>
    <definedName name="_emi2002" localSheetId="2">#REF!</definedName>
    <definedName name="_emi2002">#REF!</definedName>
    <definedName name="_emi2003" localSheetId="1">#REF!</definedName>
    <definedName name="_emi2003" localSheetId="2">#REF!</definedName>
    <definedName name="_emi2003">#REF!</definedName>
    <definedName name="_emi98" localSheetId="1">#REF!</definedName>
    <definedName name="_emi98" localSheetId="2">#REF!</definedName>
    <definedName name="_emi98">#REF!</definedName>
    <definedName name="_emi99" localSheetId="1">#REF!</definedName>
    <definedName name="_emi99" localSheetId="2">#REF!</definedName>
    <definedName name="_emi99">#REF!</definedName>
    <definedName name="_emo2004" localSheetId="1">#REF!</definedName>
    <definedName name="_emo2004" localSheetId="2">#REF!</definedName>
    <definedName name="_emo2004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'Solde Crédits Août 23'!$A$5:$O$175</definedName>
    <definedName name="_xlnm._FilterDatabase" localSheetId="2" hidden="1">'Solde Crédits Oct.&amp; Août 23'!$A$5:$O$175</definedName>
    <definedName name="_xlnm._FilterDatabase" hidden="1">[13]C!$P$428:$T$428</definedName>
    <definedName name="_FIS96" localSheetId="1">#REF!</definedName>
    <definedName name="_FIS96" localSheetId="2">#REF!</definedName>
    <definedName name="_FIS96">#REF!</definedName>
    <definedName name="_Ind12" localSheetId="1">'[2]ANÁLISIS DE SENSIBILIDAD'!#REF!</definedName>
    <definedName name="_Ind12" localSheetId="2">'[2]ANÁLISIS DE SENSIBILIDAD'!#REF!</definedName>
    <definedName name="_Ind12">'[2]ANÁLISIS DE SENSIBILIDAD'!#REF!</definedName>
    <definedName name="_Ind17" localSheetId="1">'[2]ANÁLISIS DE SENSIBILIDAD'!#REF!</definedName>
    <definedName name="_Ind17" localSheetId="2">'[2]ANÁLISIS DE SENSIBILIDAD'!#REF!</definedName>
    <definedName name="_Ind17">'[2]ANÁLISIS DE SENSIBILIDAD'!#REF!</definedName>
    <definedName name="_Ind18" localSheetId="1">'[2]ANÁLISIS DE SENSIBILIDAD'!#REF!</definedName>
    <definedName name="_Ind18" localSheetId="2">'[2]ANÁLISIS DE SENSIBILIDAD'!#REF!</definedName>
    <definedName name="_Ind18">'[2]ANÁLISIS DE SENSIBILIDAD'!#REF!</definedName>
    <definedName name="_Ind22" localSheetId="1">'[2]ANÁLISIS DE SENSIBILIDAD'!#REF!</definedName>
    <definedName name="_Ind22" localSheetId="2">'[2]ANÁLISIS DE SENSIBILIDAD'!#REF!</definedName>
    <definedName name="_Ind22">'[2]ANÁLISIS DE SENSIBILIDAD'!#REF!</definedName>
    <definedName name="_Ind27" localSheetId="1">'[2]ANÁLISIS DE SENSIBILIDAD'!#REF!</definedName>
    <definedName name="_Ind27" localSheetId="2">'[2]ANÁLISIS DE SENSIBILIDAD'!#REF!</definedName>
    <definedName name="_Ind27">'[2]ANÁLISIS DE SENSIBILIDAD'!#REF!</definedName>
    <definedName name="_Ind28" localSheetId="1">'[2]ANÁLISIS DE SENSIBILIDAD'!#REF!</definedName>
    <definedName name="_Ind28" localSheetId="2">'[2]ANÁLISIS DE SENSIBILIDAD'!#REF!</definedName>
    <definedName name="_Ind28">'[2]ANÁLISIS DE SENSIBILIDAD'!#REF!</definedName>
    <definedName name="_Ind32" localSheetId="1">'[2]ANÁLISIS DE SENSIBILIDAD'!#REF!</definedName>
    <definedName name="_Ind32" localSheetId="2">'[2]ANÁLISIS DE SENSIBILIDAD'!#REF!</definedName>
    <definedName name="_Ind32">'[2]ANÁLISIS DE SENSIBILIDAD'!#REF!</definedName>
    <definedName name="_Ind41" localSheetId="1">[2]INDICADORES!#REF!</definedName>
    <definedName name="_Ind41" localSheetId="2">[2]INDICADORES!#REF!</definedName>
    <definedName name="_Ind41">[2]INDICADORES!#REF!</definedName>
    <definedName name="_Ind42" localSheetId="1">[2]INDICADORES!#REF!</definedName>
    <definedName name="_Ind42" localSheetId="2">[2]INDICADORES!#REF!</definedName>
    <definedName name="_Ind42">[2]INDICADORES!#REF!</definedName>
    <definedName name="_Ind43" localSheetId="1">[2]INDICADORES!#REF!</definedName>
    <definedName name="_Ind43" localSheetId="2">[2]INDICADORES!#REF!</definedName>
    <definedName name="_Ind43">[2]INDICADORES!#REF!</definedName>
    <definedName name="_INE1" localSheetId="1">#REF!</definedName>
    <definedName name="_INE1" localSheetId="2">#REF!</definedName>
    <definedName name="_INE1">#REF!</definedName>
    <definedName name="_ipc2000" localSheetId="1">#REF!</definedName>
    <definedName name="_ipc2000" localSheetId="2">#REF!</definedName>
    <definedName name="_ipc2000">#REF!</definedName>
    <definedName name="_ipc2001" localSheetId="1">#REF!</definedName>
    <definedName name="_ipc2001" localSheetId="2">#REF!</definedName>
    <definedName name="_ipc2001">#REF!</definedName>
    <definedName name="_ipc2002" localSheetId="1">#REF!</definedName>
    <definedName name="_ipc2002" localSheetId="2">#REF!</definedName>
    <definedName name="_ipc2002">#REF!</definedName>
    <definedName name="_ipc2003" localSheetId="1">#REF!</definedName>
    <definedName name="_ipc2003" localSheetId="2">#REF!</definedName>
    <definedName name="_ipc2003">#REF!</definedName>
    <definedName name="_ipc98" localSheetId="1">#REF!</definedName>
    <definedName name="_ipc98" localSheetId="2">#REF!</definedName>
    <definedName name="_ipc98">#REF!</definedName>
    <definedName name="_ipc99" localSheetId="1">#REF!</definedName>
    <definedName name="_ipc99" localSheetId="2">#REF!</definedName>
    <definedName name="_ipc99">#REF!</definedName>
    <definedName name="_me98" localSheetId="1">[11]Programa!#REF!</definedName>
    <definedName name="_me98" localSheetId="2">[11]Programa!#REF!</definedName>
    <definedName name="_me98">[12]Programa!#REF!</definedName>
    <definedName name="_mk14" localSheetId="1">[14]NFPEntps!#REF!</definedName>
    <definedName name="_mk14" localSheetId="2">[14]NFPEntps!#REF!</definedName>
    <definedName name="_mk14">[15]NFPEntps!#REF!</definedName>
    <definedName name="_npp2000" localSheetId="1">#REF!</definedName>
    <definedName name="_npp2000" localSheetId="2">#REF!</definedName>
    <definedName name="_npp2000">#REF!</definedName>
    <definedName name="_npp2001" localSheetId="1">#REF!</definedName>
    <definedName name="_npp2001" localSheetId="2">#REF!</definedName>
    <definedName name="_npp2001">#REF!</definedName>
    <definedName name="_npp2002" localSheetId="1">#REF!</definedName>
    <definedName name="_npp2002" localSheetId="2">#REF!</definedName>
    <definedName name="_npp2002">#REF!</definedName>
    <definedName name="_npp2003" localSheetId="1">#REF!</definedName>
    <definedName name="_npp2003" localSheetId="2">#REF!</definedName>
    <definedName name="_npp2003">#REF!</definedName>
    <definedName name="_npp98" localSheetId="1">#REF!</definedName>
    <definedName name="_npp98" localSheetId="2">#REF!</definedName>
    <definedName name="_npp98">#REF!</definedName>
    <definedName name="_npp99" localSheetId="1">#REF!</definedName>
    <definedName name="_npp99" localSheetId="2">#REF!</definedName>
    <definedName name="_npp99">#REF!</definedName>
    <definedName name="_Order1" hidden="1">255</definedName>
    <definedName name="_OUT1" localSheetId="1">#REF!</definedName>
    <definedName name="_OUT1" localSheetId="2">#REF!</definedName>
    <definedName name="_OUT1">#REF!</definedName>
    <definedName name="_OUT2" localSheetId="1">'[4]Serv&amp;Trans'!#REF!</definedName>
    <definedName name="_OUT2" localSheetId="2">'[4]Serv&amp;Trans'!#REF!</definedName>
    <definedName name="_OUT2">'[4]Serv&amp;Trans'!#REF!</definedName>
    <definedName name="_OUT3" localSheetId="1">#REF!</definedName>
    <definedName name="_OUT3" localSheetId="2">#REF!</definedName>
    <definedName name="_OUT3">#REF!</definedName>
    <definedName name="_OUT4" localSheetId="1">#REF!</definedName>
    <definedName name="_OUT4" localSheetId="2">#REF!</definedName>
    <definedName name="_OUT4">#REF!</definedName>
    <definedName name="_OUT5" localSheetId="1">#REF!</definedName>
    <definedName name="_OUT5" localSheetId="2">#REF!</definedName>
    <definedName name="_OUT5">#REF!</definedName>
    <definedName name="_OUT6" localSheetId="1">#REF!</definedName>
    <definedName name="_OUT6" localSheetId="2">#REF!</definedName>
    <definedName name="_OUT6">#REF!</definedName>
    <definedName name="_OUT7" localSheetId="1">#REF!</definedName>
    <definedName name="_OUT7" localSheetId="2">#REF!</definedName>
    <definedName name="_OUT7">#REF!</definedName>
    <definedName name="_Parse_Out" localSheetId="1" hidden="1">#REF!</definedName>
    <definedName name="_Parse_Out" localSheetId="2" hidden="1">#REF!</definedName>
    <definedName name="_Parse_Out" hidden="1">#REF!</definedName>
    <definedName name="_pib2000" localSheetId="1">#REF!</definedName>
    <definedName name="_pib2000" localSheetId="2">#REF!</definedName>
    <definedName name="_pib2000">#REF!</definedName>
    <definedName name="_pib2001" localSheetId="1">#REF!</definedName>
    <definedName name="_pib2001" localSheetId="2">#REF!</definedName>
    <definedName name="_pib2001">#REF!</definedName>
    <definedName name="_pib2002" localSheetId="1">#REF!</definedName>
    <definedName name="_pib2002" localSheetId="2">#REF!</definedName>
    <definedName name="_pib2002">#REF!</definedName>
    <definedName name="_pib2003" localSheetId="1">#REF!</definedName>
    <definedName name="_pib2003" localSheetId="2">#REF!</definedName>
    <definedName name="_pib2003">#REF!</definedName>
    <definedName name="_pib98" localSheetId="1">[11]Programa!#REF!</definedName>
    <definedName name="_pib98" localSheetId="2">[11]Programa!#REF!</definedName>
    <definedName name="_pib98">[12]Programa!#REF!</definedName>
    <definedName name="_pib99" localSheetId="1">#REF!</definedName>
    <definedName name="_pib99" localSheetId="2">#REF!</definedName>
    <definedName name="_pib99">#REF!</definedName>
    <definedName name="_POR96" localSheetId="1">#REF!</definedName>
    <definedName name="_POR96" localSheetId="2">#REF!</definedName>
    <definedName name="_POR96">#REF!</definedName>
    <definedName name="_PRN96" localSheetId="1">#REF!</definedName>
    <definedName name="_PRN96" localSheetId="2">#REF!</definedName>
    <definedName name="_PRN96">#REF!</definedName>
    <definedName name="_Regression_Int" hidden="1">1</definedName>
    <definedName name="_Regression_Out" hidden="1">[13]C!$AK$18:$AK$18</definedName>
    <definedName name="_Regression_X" hidden="1">[13]C!$AK$11:$AU$11</definedName>
    <definedName name="_Regression_Y" hidden="1">[13]C!$AK$10:$AU$10</definedName>
    <definedName name="_sel10" localSheetId="1">'[2]EVALUACIÓN SOCIOECONÓMICA'!#REF!</definedName>
    <definedName name="_sel10" localSheetId="2">'[2]EVALUACIÓN SOCIOECONÓMICA'!#REF!</definedName>
    <definedName name="_sel10">'[2]EVALUACIÓN SOCIOECONÓMICA'!#REF!</definedName>
    <definedName name="_sel11" localSheetId="1">'[2]EVALUACIÓN SOCIOECONÓMICA'!#REF!</definedName>
    <definedName name="_sel11" localSheetId="2">'[2]EVALUACIÓN SOCIOECONÓMICA'!#REF!</definedName>
    <definedName name="_sel11">'[2]EVALUACIÓN SOCIOECONÓMICA'!#REF!</definedName>
    <definedName name="_sel12" localSheetId="1">'[2]EVALUACIÓN PRIVADA'!#REF!</definedName>
    <definedName name="_sel12" localSheetId="2">'[2]EVALUACIÓN PRIVADA'!#REF!</definedName>
    <definedName name="_sel12">'[2]EVALUACIÓN PRIVADA'!#REF!</definedName>
    <definedName name="_sel13" localSheetId="1">'[2]EVALUACIÓN PRIVADA'!#REF!</definedName>
    <definedName name="_sel13" localSheetId="2">'[2]EVALUACIÓN PRIVADA'!#REF!</definedName>
    <definedName name="_sel13">'[2]EVALUACIÓN PRIVADA'!#REF!</definedName>
    <definedName name="_sel14" localSheetId="1">'[2]EVALUACIÓN PRIVADA'!#REF!</definedName>
    <definedName name="_sel14" localSheetId="2">'[2]EVALUACIÓN PRIVADA'!#REF!</definedName>
    <definedName name="_sel14">'[2]EVALUACIÓN PRIVADA'!#REF!</definedName>
    <definedName name="_sel16" localSheetId="1">'[2]EVALUACIÓN PRIVADA'!#REF!</definedName>
    <definedName name="_sel16" localSheetId="2">'[2]EVALUACIÓN PRIVADA'!#REF!</definedName>
    <definedName name="_sel16">'[2]EVALUACIÓN PRIVADA'!#REF!</definedName>
    <definedName name="_sel18" localSheetId="1">[2]FINANCIACIÓN!#REF!</definedName>
    <definedName name="_sel18" localSheetId="2">[2]FINANCIACIÓN!#REF!</definedName>
    <definedName name="_sel18">[2]FINANCIACIÓN!#REF!</definedName>
    <definedName name="_sel22" localSheetId="1">'[2]EVALUACIÓN PRIVADA'!#REF!</definedName>
    <definedName name="_sel22" localSheetId="2">'[2]EVALUACIÓN PRIVADA'!#REF!</definedName>
    <definedName name="_sel22">'[2]EVALUACIÓN PRIVADA'!#REF!</definedName>
    <definedName name="_sel23" localSheetId="1">'[2]EVALUACIÓN SOCIOECONÓMICA'!#REF!</definedName>
    <definedName name="_sel23" localSheetId="2">'[2]EVALUACIÓN SOCIOECONÓMICA'!#REF!</definedName>
    <definedName name="_sel23">'[2]EVALUACIÓN SOCIOECONÓMICA'!#REF!</definedName>
    <definedName name="_sel24" localSheetId="1">'[2]EVALUACIÓN SOCIOECONÓMICA'!#REF!</definedName>
    <definedName name="_sel24" localSheetId="2">'[2]EVALUACIÓN SOCIOECONÓMICA'!#REF!</definedName>
    <definedName name="_sel24">'[2]EVALUACIÓN SOCIOECONÓMICA'!#REF!</definedName>
    <definedName name="_sel31" localSheetId="1">'[2]EVALUACIÓN PRIVADA'!#REF!</definedName>
    <definedName name="_sel31" localSheetId="2">'[2]EVALUACIÓN PRIVADA'!#REF!</definedName>
    <definedName name="_sel31">'[2]EVALUACIÓN PRIVADA'!#REF!</definedName>
    <definedName name="_sel32" localSheetId="1">'[2]EVALUACIÓN PRIVADA'!#REF!</definedName>
    <definedName name="_sel32" localSheetId="2">'[2]EVALUACIÓN PRIVADA'!#REF!</definedName>
    <definedName name="_sel32">'[2]EVALUACIÓN PRIVADA'!#REF!</definedName>
    <definedName name="_sel33" localSheetId="1">'[2]EVALUACIÓN SOCIOECONÓMICA'!#REF!</definedName>
    <definedName name="_sel33" localSheetId="2">'[2]EVALUACIÓN SOCIOECONÓMICA'!#REF!</definedName>
    <definedName name="_sel33">'[2]EVALUACIÓN SOCIOECONÓMICA'!#REF!</definedName>
    <definedName name="_sel34" localSheetId="1">'[2]EVALUACIÓN SOCIOECONÓMICA'!#REF!</definedName>
    <definedName name="_sel34" localSheetId="2">'[2]EVALUACIÓN SOCIOECONÓMICA'!#REF!</definedName>
    <definedName name="_sel34">'[2]EVALUACIÓN SOCIOECONÓMICA'!#REF!</definedName>
    <definedName name="_sel5" localSheetId="1">[2]ALTERNATIVAS!#REF!</definedName>
    <definedName name="_sel5" localSheetId="2">[2]ALTERNATIVAS!#REF!</definedName>
    <definedName name="_sel5">[2]ALTERNATIVAS!#REF!</definedName>
    <definedName name="_sel6" localSheetId="1">'[2]EVALUACIÓN SOCIOECONÓMICA'!#REF!</definedName>
    <definedName name="_sel6" localSheetId="2">'[2]EVALUACIÓN SOCIOECONÓMICA'!#REF!</definedName>
    <definedName name="_sel6">'[2]EVALUACIÓN SOCIOECONÓMICA'!#REF!</definedName>
    <definedName name="_sel7" localSheetId="1">'[2]EVALUACIÓN SOCIOECONÓMICA'!#REF!</definedName>
    <definedName name="_sel7" localSheetId="2">'[2]EVALUACIÓN SOCIOECONÓMICA'!#REF!</definedName>
    <definedName name="_sel7">'[2]EVALUACIÓN SOCIOECONÓMICA'!#REF!</definedName>
    <definedName name="_sel8" localSheetId="1">'[2]EVALUACIÓN SOCIOECONÓMICA'!#REF!</definedName>
    <definedName name="_sel8" localSheetId="2">'[2]EVALUACIÓN SOCIOECONÓMICA'!#REF!</definedName>
    <definedName name="_sel8">'[2]EVALUACIÓN SOCIOECONÓMICA'!#REF!</definedName>
    <definedName name="_sel9" localSheetId="1">'[2]EVALUACIÓN SOCIOECONÓMICA'!#REF!</definedName>
    <definedName name="_sel9" localSheetId="2">'[2]EVALUACIÓN SOCIOECONÓMICA'!#REF!</definedName>
    <definedName name="_sel9">'[2]EVALUACIÓN SOCIOECONÓMICA'!#REF!</definedName>
    <definedName name="_SRN96" localSheetId="1">#REF!</definedName>
    <definedName name="_SRN96" localSheetId="2">#REF!</definedName>
    <definedName name="_SRN96">#REF!</definedName>
    <definedName name="_SRT11" localSheetId="1" hidden="1">{"Minpmon",#N/A,FALSE,"Monthinput"}</definedName>
    <definedName name="_SRT11" localSheetId="2" hidden="1">{"Minpmon",#N/A,FALSE,"Monthinput"}</definedName>
    <definedName name="_SRT11" hidden="1">{"Minpmon",#N/A,FALSE,"Monthinput"}</definedName>
    <definedName name="_tAB4" localSheetId="1">#REF!</definedName>
    <definedName name="_tAB4" localSheetId="2">#REF!</definedName>
    <definedName name="_tAB4">#REF!</definedName>
    <definedName name="_tot2" localSheetId="1">'[2]EVALUACIÓN PRIVADA'!#REF!</definedName>
    <definedName name="_tot2" localSheetId="2">'[2]EVALUACIÓN PRIVADA'!#REF!</definedName>
    <definedName name="_tot2">'[2]EVALUACIÓN PRIVADA'!#REF!</definedName>
    <definedName name="_tot3" localSheetId="1">'[2]EVALUACIÓN PRIVADA'!#REF!</definedName>
    <definedName name="_tot3" localSheetId="2">'[2]EVALUACIÓN PRIVADA'!#REF!</definedName>
    <definedName name="_tot3">'[2]EVALUACIÓN PRIVADA'!#REF!</definedName>
    <definedName name="_UES96" localSheetId="1">#REF!</definedName>
    <definedName name="_UES96" localSheetId="2">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 localSheetId="1">#REF!</definedName>
    <definedName name="a" localSheetId="2">#REF!</definedName>
    <definedName name="a">#REF!</definedName>
    <definedName name="A_impresión_IM" localSheetId="1">#REF!</definedName>
    <definedName name="A_impresión_IM" localSheetId="2">#REF!</definedName>
    <definedName name="A_impresión_IM">#REF!</definedName>
    <definedName name="A_MPCE" localSheetId="1">#REF!</definedName>
    <definedName name="A_MPCE" localSheetId="2">#REF!</definedName>
    <definedName name="A_MPCE">#REF!</definedName>
    <definedName name="AA" localSheetId="1">#REF!</definedName>
    <definedName name="AA" localSheetId="2">#REF!</definedName>
    <definedName name="AA">#REF!</definedName>
    <definedName name="AA__Contents_and_file_description" localSheetId="1">#REF!</definedName>
    <definedName name="AA__Contents_and_file_description" localSheetId="2">#REF!</definedName>
    <definedName name="AA__Contents_and_file_description">#REF!</definedName>
    <definedName name="aaa" localSheetId="1" hidden="1">{"Riqfin97",#N/A,FALSE,"Tran";"Riqfinpro",#N/A,FALSE,"Tran"}</definedName>
    <definedName name="aaa" localSheetId="2" hidden="1">{"Riqfin97",#N/A,FALSE,"Tran";"Riqfinpro",#N/A,FALSE,"Tran"}</definedName>
    <definedName name="aaa" hidden="1">{"Riqfin97",#N/A,FALSE,"Tran";"Riqfinpro",#N/A,FALSE,"Tran"}</definedName>
    <definedName name="aaaaaaaaaa" localSheetId="2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 localSheetId="1">[11]Programa!#REF!</definedName>
    <definedName name="abr" localSheetId="2">[11]Programa!#REF!</definedName>
    <definedName name="abr">[12]Programa!#REF!</definedName>
    <definedName name="Accumulated_flows" localSheetId="1">[18]Program!#REF!</definedName>
    <definedName name="Accumulated_flows" localSheetId="2">[18]Program!#REF!</definedName>
    <definedName name="Accumulated_flows">[18]Program!#REF!</definedName>
    <definedName name="ACPAZ96" localSheetId="1">#REF!</definedName>
    <definedName name="ACPAZ96" localSheetId="2">#REF!</definedName>
    <definedName name="ACPAZ96">#REF!</definedName>
    <definedName name="ACTIVATE" localSheetId="1">#REF!</definedName>
    <definedName name="ACTIVATE" localSheetId="2">#REF!</definedName>
    <definedName name="ACTIVATE">#REF!</definedName>
    <definedName name="ActualNumberOfPayments" localSheetId="2">#N/A</definedName>
    <definedName name="ActualNumberOfPayments">#N/A</definedName>
    <definedName name="ad" localSheetId="1" hidden="1">{"Riqfin97",#N/A,FALSE,"Tran";"Riqfinpro",#N/A,FALSE,"Tran"}</definedName>
    <definedName name="ad" localSheetId="2" hidden="1">{"Riqfin97",#N/A,FALSE,"Tran";"Riqfinpro",#N/A,FALSE,"Tran"}</definedName>
    <definedName name="ad" hidden="1">{"Riqfin97",#N/A,FALSE,"Tran";"Riqfinpro",#N/A,FALSE,"Tran"}</definedName>
    <definedName name="af" localSheetId="1" hidden="1">{"Tab1",#N/A,FALSE,"P";"Tab2",#N/A,FALSE,"P"}</definedName>
    <definedName name="af" localSheetId="2" hidden="1">{"Tab1",#N/A,FALSE,"P";"Tab2",#N/A,FALSE,"P"}</definedName>
    <definedName name="af" hidden="1">{"Tab1",#N/A,FALSE,"P";"Tab2",#N/A,FALSE,"P"}</definedName>
    <definedName name="afc">OFFSET('[19]PROGR&amp;PROJETS_21-22'!$AA$7,0,0,COUNTA('[19]PROGR&amp;PROJETS_21-22'!$O:$O)+165,1)</definedName>
    <definedName name="ag" localSheetId="1" hidden="1">{"Tab1",#N/A,FALSE,"P";"Tab2",#N/A,FALSE,"P"}</definedName>
    <definedName name="ag" localSheetId="2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localSheetId="2" hidden="1">{"Riqfin97",#N/A,FALSE,"Tran";"Riqfinpro",#N/A,FALSE,"Tran"}</definedName>
    <definedName name="ah" hidden="1">{"Riqfin97",#N/A,FALSE,"Tran";"Riqfinpro",#N/A,FALSE,"Tran"}</definedName>
    <definedName name="ahme2000" localSheetId="1">#REF!</definedName>
    <definedName name="ahme2000" localSheetId="2">#REF!</definedName>
    <definedName name="ahme2000">#REF!</definedName>
    <definedName name="ahme2001" localSheetId="1">#REF!</definedName>
    <definedName name="ahme2001" localSheetId="2">#REF!</definedName>
    <definedName name="ahme2001">#REF!</definedName>
    <definedName name="ahme2002" localSheetId="1">#REF!</definedName>
    <definedName name="ahme2002" localSheetId="2">#REF!</definedName>
    <definedName name="ahme2002">#REF!</definedName>
    <definedName name="ahme2003" localSheetId="1">#REF!</definedName>
    <definedName name="ahme2003" localSheetId="2">#REF!</definedName>
    <definedName name="ahme2003">#REF!</definedName>
    <definedName name="ahme98" localSheetId="1">[11]Programa!#REF!</definedName>
    <definedName name="ahme98" localSheetId="2">[11]Programa!#REF!</definedName>
    <definedName name="ahme98">[12]Programa!#REF!</definedName>
    <definedName name="ahme98s" localSheetId="1">#REF!</definedName>
    <definedName name="ahme98s" localSheetId="2">#REF!</definedName>
    <definedName name="ahme98s">#REF!</definedName>
    <definedName name="ahme99" localSheetId="1">#REF!</definedName>
    <definedName name="ahme99" localSheetId="2">#REF!</definedName>
    <definedName name="ahme99">#REF!</definedName>
    <definedName name="ahome" localSheetId="1">#REF!</definedName>
    <definedName name="ahome" localSheetId="2">#REF!</definedName>
    <definedName name="ahome">#REF!</definedName>
    <definedName name="ahome98" localSheetId="1">[11]Programa!#REF!</definedName>
    <definedName name="ahome98" localSheetId="2">[11]Programa!#REF!</definedName>
    <definedName name="ahome98">[12]Programa!#REF!</definedName>
    <definedName name="ahome98j" localSheetId="1">[11]Programa!#REF!</definedName>
    <definedName name="ahome98j" localSheetId="2">[11]Programa!#REF!</definedName>
    <definedName name="ahome98j">[12]Programa!#REF!</definedName>
    <definedName name="ahorro" localSheetId="1">#REF!</definedName>
    <definedName name="ahorro" localSheetId="2">#REF!</definedName>
    <definedName name="ahorro">#REF!</definedName>
    <definedName name="ahorro2000" localSheetId="1">#REF!</definedName>
    <definedName name="ahorro2000" localSheetId="2">#REF!</definedName>
    <definedName name="ahorro2000">#REF!</definedName>
    <definedName name="ahorro2001" localSheetId="1">#REF!</definedName>
    <definedName name="ahorro2001" localSheetId="2">#REF!</definedName>
    <definedName name="ahorro2001">#REF!</definedName>
    <definedName name="ahorro2002" localSheetId="1">#REF!</definedName>
    <definedName name="ahorro2002" localSheetId="2">#REF!</definedName>
    <definedName name="ahorro2002">#REF!</definedName>
    <definedName name="ahorro2003" localSheetId="1">#REF!</definedName>
    <definedName name="ahorro2003" localSheetId="2">#REF!</definedName>
    <definedName name="ahorro2003">#REF!</definedName>
    <definedName name="ahorro98" localSheetId="1">[11]Programa!#REF!</definedName>
    <definedName name="ahorro98" localSheetId="2">[11]Programa!#REF!</definedName>
    <definedName name="ahorro98">[12]Programa!#REF!</definedName>
    <definedName name="ahorro98j" localSheetId="1">[11]Programa!#REF!</definedName>
    <definedName name="ahorro98j" localSheetId="2">[11]Programa!#REF!</definedName>
    <definedName name="ahorro98j">[12]Programa!#REF!</definedName>
    <definedName name="ahorro98s" localSheetId="1">#REF!</definedName>
    <definedName name="ahorro98s" localSheetId="2">#REF!</definedName>
    <definedName name="ahorro98s">#REF!</definedName>
    <definedName name="ahorro99" localSheetId="1">#REF!</definedName>
    <definedName name="ahorro99" localSheetId="2">#REF!</definedName>
    <definedName name="ahorro99">#REF!</definedName>
    <definedName name="aj" localSheetId="1" hidden="1">{"Riqfin97",#N/A,FALSE,"Tran";"Riqfinpro",#N/A,FALSE,"Tran"}</definedName>
    <definedName name="aj" localSheetId="2" hidden="1">{"Riqfin97",#N/A,FALSE,"Tran";"Riqfinpro",#N/A,FALSE,"Tran"}</definedName>
    <definedName name="aj" hidden="1">{"Riqfin97",#N/A,FALSE,"Tran";"Riqfinpro",#N/A,FALSE,"Tran"}</definedName>
    <definedName name="AJUST" localSheetId="1">#REF!</definedName>
    <definedName name="AJUST" localSheetId="2">#REF!</definedName>
    <definedName name="AJUST">#REF!</definedName>
    <definedName name="ajust0" localSheetId="1">#REF!</definedName>
    <definedName name="ajust0" localSheetId="2">#REF!</definedName>
    <definedName name="ajust0">#REF!</definedName>
    <definedName name="ajust1" localSheetId="1">#REF!</definedName>
    <definedName name="ajust1" localSheetId="2">#REF!</definedName>
    <definedName name="ajust1">#REF!</definedName>
    <definedName name="ajustsal" localSheetId="1">#REF!</definedName>
    <definedName name="ajustsal" localSheetId="2">#REF!</definedName>
    <definedName name="ajustsal">#REF!</definedName>
    <definedName name="ajustsal_1" localSheetId="1">#REF!</definedName>
    <definedName name="ajustsal_1" localSheetId="2">#REF!</definedName>
    <definedName name="ajustsal_1">#REF!</definedName>
    <definedName name="al" localSheetId="1" hidden="1">{"Riqfin97",#N/A,FALSE,"Tran";"Riqfinpro",#N/A,FALSE,"Tran"}</definedName>
    <definedName name="al" localSheetId="2" hidden="1">{"Riqfin97",#N/A,FALSE,"Tran";"Riqfinpro",#N/A,FALSE,"Tran"}</definedName>
    <definedName name="al" hidden="1">{"Riqfin97",#N/A,FALSE,"Tran";"Riqfinpro",#N/A,FALSE,"Tran"}</definedName>
    <definedName name="alkor" localSheetId="1">[2]ALTERNATIVAS!#REF!</definedName>
    <definedName name="alkor" localSheetId="2">[2]ALTERNATIVAS!#REF!</definedName>
    <definedName name="alkor">[2]ALTERNATIVAS!#REF!</definedName>
    <definedName name="all" localSheetId="1">#REF!</definedName>
    <definedName name="all" localSheetId="2">#REF!</definedName>
    <definedName name="all">#REF!</definedName>
    <definedName name="alternativa" localSheetId="1">[2]ALTERNATIVAS!#REF!</definedName>
    <definedName name="alternativa" localSheetId="2">[2]ALTERNATIVAS!#REF!</definedName>
    <definedName name="alternativa">[2]ALTERNATIVAS!#REF!</definedName>
    <definedName name="AlternativaSeleccionada" localSheetId="1">'[2]ANÁLISIS DE SENSIBILIDAD'!#REF!</definedName>
    <definedName name="AlternativaSeleccionada" localSheetId="2">'[2]ANÁLISIS DE SENSIBILIDAD'!#REF!</definedName>
    <definedName name="AlternativaSeleccionada">'[2]ANÁLISIS DE SENSIBILIDAD'!#REF!</definedName>
    <definedName name="amortext" localSheetId="1">#REF!</definedName>
    <definedName name="amortext" localSheetId="2">#REF!</definedName>
    <definedName name="amortext">#REF!</definedName>
    <definedName name="amortint" localSheetId="1">#REF!</definedName>
    <definedName name="amortint" localSheetId="2">#REF!</definedName>
    <definedName name="amortint">#REF!</definedName>
    <definedName name="ANDA96" localSheetId="1">#REF!</definedName>
    <definedName name="ANDA96" localSheetId="2">#REF!</definedName>
    <definedName name="ANDA96">#REF!</definedName>
    <definedName name="AÑO_1999" localSheetId="1">#REF!</definedName>
    <definedName name="AÑO_1999" localSheetId="2">#REF!</definedName>
    <definedName name="AÑO_1999">#REF!</definedName>
    <definedName name="años2" localSheetId="1">'[2]EVALUACIÓN PRIVADA'!#REF!</definedName>
    <definedName name="años2" localSheetId="2">'[2]EVALUACIÓN PRIVADA'!#REF!</definedName>
    <definedName name="años2">'[2]EVALUACIÓN PRIVADA'!#REF!</definedName>
    <definedName name="años3" localSheetId="1">'[2]EVALUACIÓN PRIVADA'!#REF!</definedName>
    <definedName name="años3" localSheetId="2">'[2]EVALUACIÓN PRIVADA'!#REF!</definedName>
    <definedName name="años3">'[2]EVALUACIÓN PRIVADA'!#REF!</definedName>
    <definedName name="ANTECEDENTES" localSheetId="1">[2]PREPARACION!#REF!</definedName>
    <definedName name="ANTECEDENTES" localSheetId="2">[2]PREPARACION!#REF!</definedName>
    <definedName name="ANTECEDENTES">[2]PREPARACION!#REF!</definedName>
    <definedName name="ANTEL96" localSheetId="1">#REF!</definedName>
    <definedName name="ANTEL96" localSheetId="2">#REF!</definedName>
    <definedName name="ANTEL96">#REF!</definedName>
    <definedName name="ANTERIEUR" localSheetId="1">[20]mensuel_section_alinea!#REF!</definedName>
    <definedName name="ANTERIEUR" localSheetId="2">[20]mensuel_section_alinea!#REF!</definedName>
    <definedName name="ANTERIEUR">[20]mensuel_section_alinea!#REF!</definedName>
    <definedName name="ARCHIVES">'[21]NOUVEAUX-PROGRAMMES 2012-2013_'!$F$1004</definedName>
    <definedName name="areor" localSheetId="1">#REF!</definedName>
    <definedName name="areor" localSheetId="2">#REF!</definedName>
    <definedName name="areor">#REF!</definedName>
    <definedName name="as" localSheetId="1" hidden="1">{"Minpmon",#N/A,FALSE,"Monthinput"}</definedName>
    <definedName name="as" localSheetId="2" hidden="1">{"Minpmon",#N/A,FALSE,"Monthinput"}</definedName>
    <definedName name="as" hidden="1">{"Minpmon",#N/A,FALSE,"Monthinput"}</definedName>
    <definedName name="aug" localSheetId="1">[22]section_article!#REF!</definedName>
    <definedName name="aug" localSheetId="2">[22]section_article!#REF!</definedName>
    <definedName name="aug">[23]section_article!#REF!</definedName>
    <definedName name="AUTOMECA1" localSheetId="2">#N/A</definedName>
    <definedName name="AUTOMECA1">#N/A</definedName>
    <definedName name="Autres" localSheetId="2" hidden="1">{"Riqfin97",#N/A,FALSE,"Tran";"Riqfinpro",#N/A,FALSE,"Tran"}</definedName>
    <definedName name="Autres" hidden="1">{"Riqfin97",#N/A,FALSE,"Tran";"Riqfinpro",#N/A,FALSE,"Tran"}</definedName>
    <definedName name="b" localSheetId="1">#REF!</definedName>
    <definedName name="b" localSheetId="2">#REF!</definedName>
    <definedName name="b">#REF!</definedName>
    <definedName name="B_MEF" localSheetId="1">#REF!</definedName>
    <definedName name="B_MEF" localSheetId="2">#REF!</definedName>
    <definedName name="B_MEF">#REF!</definedName>
    <definedName name="B_S" localSheetId="1">#REF!</definedName>
    <definedName name="B_S" localSheetId="2">#REF!</definedName>
    <definedName name="B_S">#REF!</definedName>
    <definedName name="bancos" localSheetId="1">#REF!</definedName>
    <definedName name="bancos" localSheetId="2">#REF!</definedName>
    <definedName name="bancos">#REF!</definedName>
    <definedName name="BANCOS_COMERCIALES" localSheetId="1">#REF!</definedName>
    <definedName name="BANCOS_COMERCIALES" localSheetId="2">#REF!</definedName>
    <definedName name="BANCOS_COMERCIALES">#REF!</definedName>
    <definedName name="Bank_soundness" localSheetId="1">#REF!</definedName>
    <definedName name="Bank_soundness" localSheetId="2">#REF!</definedName>
    <definedName name="Bank_soundness">#REF!</definedName>
    <definedName name="BaseYear" localSheetId="1">#REF!</definedName>
    <definedName name="BaseYear" localSheetId="2">#REF!</definedName>
    <definedName name="BaseYear">#REF!</definedName>
    <definedName name="Basic_Data" localSheetId="1">#REF!</definedName>
    <definedName name="Basic_Data" localSheetId="2">#REF!</definedName>
    <definedName name="Basic_Data">#REF!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hidden="1">{"Riqfin97",#N/A,FALSE,"Tran";"Riqfinpro",#N/A,FALSE,"Tran"}</definedName>
    <definedName name="BB__Data_Exports_from_Real__Sector_File" localSheetId="1">#REF!</definedName>
    <definedName name="BB__Data_Exports_from_Real__Sector_File" localSheetId="2">#REF!</definedName>
    <definedName name="BB__Data_Exports_from_Real__Sector_File">#REF!</definedName>
    <definedName name="BB__Data_Imports_from_BOP_File" localSheetId="1">#REF!</definedName>
    <definedName name="BB__Data_Imports_from_BOP_File" localSheetId="2">#REF!</definedName>
    <definedName name="BB__Data_Imports_from_BOP_File">#REF!</definedName>
    <definedName name="BB__Data_Imports_from_Fiscal_File" localSheetId="1">#REF!</definedName>
    <definedName name="BB__Data_Imports_from_Fiscal_File" localSheetId="2">#REF!</definedName>
    <definedName name="BB__Data_Imports_from_Fiscal_File">#REF!</definedName>
    <definedName name="BB__Data_Imports_from_Monetary_File" localSheetId="1">#REF!</definedName>
    <definedName name="BB__Data_Imports_from_Monetary_File" localSheetId="2">#REF!</definedName>
    <definedName name="BB__Data_Imports_from_Monetary_File">#REF!</definedName>
    <definedName name="BB__Data_inputs_for_projections" localSheetId="1">#REF!</definedName>
    <definedName name="BB__Data_inputs_for_projections" localSheetId="2">#REF!</definedName>
    <definedName name="BB__Data_inputs_for_projections">#REF!</definedName>
    <definedName name="bbbb" localSheetId="1" hidden="1">{"Minpmon",#N/A,FALSE,"Monthinput"}</definedName>
    <definedName name="bbbb" localSheetId="2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localSheetId="2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1">'[2]EVALUACIÓN PRIVADA'!#REF!</definedName>
    <definedName name="bcaeinicial2" localSheetId="2">'[2]EVALUACIÓN PRIVADA'!#REF!</definedName>
    <definedName name="bcaeinicial2">'[2]EVALUACIÓN PRIVADA'!#REF!</definedName>
    <definedName name="bcaeinicial3" localSheetId="1">'[2]EVALUACIÓN PRIVADA'!#REF!</definedName>
    <definedName name="bcaeinicial3" localSheetId="2">'[2]EVALUACIÓN PRIVADA'!#REF!</definedName>
    <definedName name="bcaeinicial3">'[2]EVALUACIÓN PRIVADA'!#REF!</definedName>
    <definedName name="bcaminicial2" localSheetId="1">'[2]EVALUACIÓN PRIVADA'!#REF!</definedName>
    <definedName name="bcaminicial2" localSheetId="2">'[2]EVALUACIÓN PRIVADA'!#REF!</definedName>
    <definedName name="bcaminicial2">'[2]EVALUACIÓN PRIVADA'!#REF!</definedName>
    <definedName name="bcaminicial3" localSheetId="1">'[2]EVALUACIÓN PRIVADA'!#REF!</definedName>
    <definedName name="bcaminicial3" localSheetId="2">'[2]EVALUACIÓN PRIVADA'!#REF!</definedName>
    <definedName name="bcaminicial3">'[2]EVALUACIÓN PRIVADA'!#REF!</definedName>
    <definedName name="bcos" localSheetId="1">#REF!</definedName>
    <definedName name="bcos" localSheetId="2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1">[11]Programa!#REF!</definedName>
    <definedName name="bem" localSheetId="2">[11]Programa!#REF!</definedName>
    <definedName name="bem">[12]Programa!#REF!</definedName>
    <definedName name="BENE" localSheetId="1">[24]Liste!#REF!</definedName>
    <definedName name="BENE" localSheetId="2">[24]Liste!#REF!</definedName>
    <definedName name="BENE">[24]Liste!#REF!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1">#REF!</definedName>
    <definedName name="bf" localSheetId="2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#N/A</definedName>
    <definedName name="BFLD_DF" localSheetId="2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OFFSET('[19]PROGR&amp;PROJETS_21-22'!$AD$7,0,0,COUNTA('[19]PROGR&amp;PROJETS_21-22'!$O:$O)+165,1)</definedName>
    <definedName name="BK">#N/A</definedName>
    <definedName name="BKF">#N/A</definedName>
    <definedName name="BMG" localSheetId="1">[25]Q6!$E$28:$AH$28</definedName>
    <definedName name="BMG" localSheetId="2">[25]Q6!$E$28:$AH$28</definedName>
    <definedName name="BMG">[26]Q6!$E$28:$AH$28</definedName>
    <definedName name="BMII">#N/A</definedName>
    <definedName name="BMIIB">#N/A</definedName>
    <definedName name="BMIIG">#N/A</definedName>
    <definedName name="BOP" localSheetId="1">#REF!</definedName>
    <definedName name="BOP" localSheetId="2">#REF!</definedName>
    <definedName name="BOP">#REF!</definedName>
    <definedName name="BOP_Q96" localSheetId="1">#REF!</definedName>
    <definedName name="BOP_Q96" localSheetId="2">#REF!</definedName>
    <definedName name="BOP_Q96">#REF!</definedName>
    <definedName name="BOP_Q97" localSheetId="1">#REF!</definedName>
    <definedName name="BOP_Q97" localSheetId="2">#REF!</definedName>
    <definedName name="BOP_Q97">#REF!</definedName>
    <definedName name="BOP_SUM" localSheetId="1">#REF!</definedName>
    <definedName name="BOP_SUM" localSheetId="2">#REF!</definedName>
    <definedName name="BOP_SUM">#REF!</definedName>
    <definedName name="BXG" localSheetId="1">[25]Q6!$E$26:$AH$26</definedName>
    <definedName name="BXG" localSheetId="2">[25]Q6!$E$26:$AH$26</definedName>
    <definedName name="BXG">[26]Q6!$E$26:$AH$26</definedName>
    <definedName name="C_MARNDR" localSheetId="1">#REF!</definedName>
    <definedName name="C_MARNDR" localSheetId="2">#REF!</definedName>
    <definedName name="C_MARNDR">#REF!</definedName>
    <definedName name="caep2" localSheetId="1">'[2]EVALUACIÓN PRIVADA'!#REF!</definedName>
    <definedName name="caep2" localSheetId="2">'[2]EVALUACIÓN PRIVADA'!#REF!</definedName>
    <definedName name="caep2">'[2]EVALUACIÓN PRIVADA'!#REF!</definedName>
    <definedName name="caep3" localSheetId="1">'[2]EVALUACIÓN PRIVADA'!#REF!</definedName>
    <definedName name="caep3" localSheetId="2">'[2]EVALUACIÓN PRIVADA'!#REF!</definedName>
    <definedName name="caep3">'[2]EVALUACIÓN PRIVADA'!#REF!</definedName>
    <definedName name="caes2" localSheetId="1">'[2]EVALUACIÓN SOCIOECONÓMICA'!#REF!</definedName>
    <definedName name="caes2" localSheetId="2">'[2]EVALUACIÓN SOCIOECONÓMICA'!#REF!</definedName>
    <definedName name="caes2">'[2]EVALUACIÓN SOCIOECONÓMICA'!#REF!</definedName>
    <definedName name="caes3" localSheetId="1">'[2]EVALUACIÓN SOCIOECONÓMICA'!#REF!</definedName>
    <definedName name="caes3" localSheetId="2">'[2]EVALUACIÓN SOCIOECONÓMICA'!#REF!</definedName>
    <definedName name="caes3">'[2]EVALUACIÓN SOCIOECONÓMICA'!#REF!</definedName>
    <definedName name="CAJA" localSheetId="1">#REF!</definedName>
    <definedName name="CAJA" localSheetId="2">#REF!</definedName>
    <definedName name="CAJA">#REF!</definedName>
    <definedName name="calcNGS_NGDP">#N/A</definedName>
    <definedName name="CAT" localSheetId="1">#REF!</definedName>
    <definedName name="CAT" localSheetId="2">#REF!</definedName>
    <definedName name="CAT">#REF!</definedName>
    <definedName name="categorie">OFFSET([27]Code!$A$2,0,0,COUNTA([27]Code!$A:$A)-1,1)</definedName>
    <definedName name="categoriedesc">OFFSET([27]Code!$A$2,0,0,COUNTA([27]Code!$A:$A)-1,2)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hidden="1">{"Riqfin97",#N/A,FALSE,"Tran";"Riqfinpro",#N/A,FALSE,"Tran"}</definedName>
    <definedName name="CC_1" localSheetId="1">#REF!</definedName>
    <definedName name="CC_1" localSheetId="2">#REF!</definedName>
    <definedName name="CC_1">#REF!</definedName>
    <definedName name="CC_1__CPI_data" localSheetId="1">#REF!</definedName>
    <definedName name="CC_1__CPI_data" localSheetId="2">#REF!</definedName>
    <definedName name="CC_1__CPI_data">#REF!</definedName>
    <definedName name="CC_1__GDP_by_Final_Demand_Component" localSheetId="1">#REF!</definedName>
    <definedName name="CC_1__GDP_by_Final_Demand_Component" localSheetId="2">#REF!</definedName>
    <definedName name="CC_1__GDP_by_Final_Demand_Component">#REF!</definedName>
    <definedName name="CC_1__Gross_Domestic_Investment" localSheetId="1">#REF!</definedName>
    <definedName name="CC_1__Gross_Domestic_Investment" localSheetId="2">#REF!</definedName>
    <definedName name="CC_1__Gross_Domestic_Investment">#REF!</definedName>
    <definedName name="CC_1__National_Income_at_current_prices" localSheetId="1">#REF!</definedName>
    <definedName name="CC_1__National_Income_at_current_prices" localSheetId="2">#REF!</definedName>
    <definedName name="CC_1__National_Income_at_current_prices">#REF!</definedName>
    <definedName name="CC_1__Real_GDP_by_Sector" localSheetId="1">#REF!</definedName>
    <definedName name="CC_1__Real_GDP_by_Sector" localSheetId="2">#REF!</definedName>
    <definedName name="CC_1__Real_GDP_by_Sector">#REF!</definedName>
    <definedName name="CC_1__Selected_Wage_Indicators" localSheetId="1">#REF!</definedName>
    <definedName name="CC_1__Selected_Wage_Indicators" localSheetId="2">#REF!</definedName>
    <definedName name="CC_1__Selected_Wage_Indicators">#REF!</definedName>
    <definedName name="CC_1__Statistics_Agriculture" localSheetId="1">#REF!</definedName>
    <definedName name="CC_1__Statistics_Agriculture" localSheetId="2">#REF!</definedName>
    <definedName name="CC_1__Statistics_Agriculture">#REF!</definedName>
    <definedName name="CC_1__Statistics_Manufacturing_Production" localSheetId="1">#REF!</definedName>
    <definedName name="CC_1__Statistics_Manufacturing_Production" localSheetId="2">#REF!</definedName>
    <definedName name="CC_1__Statistics_Manufacturing_Production">#REF!</definedName>
    <definedName name="CC_2" localSheetId="1">#REF!</definedName>
    <definedName name="CC_2" localSheetId="2">#REF!</definedName>
    <definedName name="CC_2">#REF!</definedName>
    <definedName name="ccbccr" localSheetId="1">#REF!</definedName>
    <definedName name="ccbccr" localSheetId="2">#REF!</definedName>
    <definedName name="ccbccr">#REF!</definedName>
    <definedName name="ccc" localSheetId="1">#N/A</definedName>
    <definedName name="ccc" localSheetId="2">#N/A</definedName>
    <definedName name="ccc">#N/A</definedName>
    <definedName name="cccc" localSheetId="1">#N/A</definedName>
    <definedName name="cccc" localSheetId="2">#N/A</definedName>
    <definedName name="cccc">#N/A</definedName>
    <definedName name="ccccc" localSheetId="1" hidden="1">{"Minpmon",#N/A,FALSE,"Monthinput"}</definedName>
    <definedName name="ccccc" localSheetId="2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localSheetId="2" hidden="1">{"Tab1",#N/A,FALSE,"P";"Tab2",#N/A,FALSE,"P"}</definedName>
    <definedName name="cccccccccccccc" hidden="1">{"Tab1",#N/A,FALSE,"P";"Tab2",#N/A,FALSE,"P"}</definedName>
    <definedName name="ccccccccccccccccccccccc" localSheetId="2" hidden="1">{"Minpmon",#N/A,FALSE,"Monthinput"}</definedName>
    <definedName name="ccccccccccccccccccccccc" hidden="1">{"Minpmon",#N/A,FALSE,"Monthinput"}</definedName>
    <definedName name="cccm" localSheetId="1" hidden="1">{"Riqfin97",#N/A,FALSE,"Tran";"Riqfinpro",#N/A,FALSE,"Tran"}</definedName>
    <definedName name="cccm" localSheetId="2" hidden="1">{"Riqfin97",#N/A,FALSE,"Tran";"Riqfinpro",#N/A,FALSE,"Tran"}</definedName>
    <definedName name="cccm" hidden="1">{"Riqfin97",#N/A,FALSE,"Tran";"Riqfinpro",#N/A,FALSE,"Tran"}</definedName>
    <definedName name="ccme" localSheetId="1">#REF!</definedName>
    <definedName name="ccme" localSheetId="2">#REF!</definedName>
    <definedName name="ccme">#REF!</definedName>
    <definedName name="ccme2000" localSheetId="1">#REF!</definedName>
    <definedName name="ccme2000" localSheetId="2">#REF!</definedName>
    <definedName name="ccme2000">#REF!</definedName>
    <definedName name="ccme2001" localSheetId="1">#REF!</definedName>
    <definedName name="ccme2001" localSheetId="2">#REF!</definedName>
    <definedName name="ccme2001">#REF!</definedName>
    <definedName name="ccme2002" localSheetId="1">#REF!</definedName>
    <definedName name="ccme2002" localSheetId="2">#REF!</definedName>
    <definedName name="ccme2002">#REF!</definedName>
    <definedName name="ccme2003" localSheetId="1">#REF!</definedName>
    <definedName name="ccme2003" localSheetId="2">#REF!</definedName>
    <definedName name="ccme2003">#REF!</definedName>
    <definedName name="ccme98" localSheetId="1">[11]Programa!#REF!</definedName>
    <definedName name="ccme98" localSheetId="2">[11]Programa!#REF!</definedName>
    <definedName name="ccme98">[12]Programa!#REF!</definedName>
    <definedName name="ccme98j" localSheetId="1">[11]Programa!#REF!</definedName>
    <definedName name="ccme98j" localSheetId="2">[11]Programa!#REF!</definedName>
    <definedName name="ccme98j">[12]Programa!#REF!</definedName>
    <definedName name="ccme98s" localSheetId="1">#REF!</definedName>
    <definedName name="ccme98s" localSheetId="2">#REF!</definedName>
    <definedName name="ccme98s">#REF!</definedName>
    <definedName name="ccme99" localSheetId="1">#REF!</definedName>
    <definedName name="ccme99" localSheetId="2">#REF!</definedName>
    <definedName name="ccme99">#REF!</definedName>
    <definedName name="CCode">[28]Codes!$A$2</definedName>
    <definedName name="cde" localSheetId="1" hidden="1">{"Riqfin97",#N/A,FALSE,"Tran";"Riqfinpro",#N/A,FALSE,"Tran"}</definedName>
    <definedName name="cde" localSheetId="2" hidden="1">{"Riqfin97",#N/A,FALSE,"Tran";"Riqfinpro",#N/A,FALSE,"Tran"}</definedName>
    <definedName name="cde" hidden="1">{"Riqfin97",#N/A,FALSE,"Tran";"Riqfinpro",#N/A,FALSE,"Tran"}</definedName>
    <definedName name="celda0" localSheetId="1">[2]PREPARACION!#REF!</definedName>
    <definedName name="celda0" localSheetId="2">[2]PREPARACION!#REF!</definedName>
    <definedName name="celda0">[2]PREPARACION!#REF!</definedName>
    <definedName name="celda10" localSheetId="1">'[2]EVALUACIÓN SOCIOECONÓMICA'!#REF!</definedName>
    <definedName name="celda10" localSheetId="2">'[2]EVALUACIÓN SOCIOECONÓMICA'!#REF!</definedName>
    <definedName name="celda10">'[2]EVALUACIÓN SOCIOECONÓMICA'!#REF!</definedName>
    <definedName name="celda10a" localSheetId="1">'[2]EVALUACIÓN SOCIOECONÓMICA'!#REF!</definedName>
    <definedName name="celda10a" localSheetId="2">'[2]EVALUACIÓN SOCIOECONÓMICA'!#REF!</definedName>
    <definedName name="celda10a">'[2]EVALUACIÓN SOCIOECONÓMICA'!#REF!</definedName>
    <definedName name="celda11" localSheetId="1">'[2]EVALUACIÓN SOCIOECONÓMICA'!#REF!</definedName>
    <definedName name="celda11" localSheetId="2">'[2]EVALUACIÓN SOCIOECONÓMICA'!#REF!</definedName>
    <definedName name="celda11">'[2]EVALUACIÓN SOCIOECONÓMICA'!#REF!</definedName>
    <definedName name="celda11a" localSheetId="1">'[2]EVALUACIÓN SOCIOECONÓMICA'!#REF!</definedName>
    <definedName name="celda11a" localSheetId="2">'[2]EVALUACIÓN SOCIOECONÓMICA'!#REF!</definedName>
    <definedName name="celda11a">'[2]EVALUACIÓN SOCIOECONÓMICA'!#REF!</definedName>
    <definedName name="celda12" localSheetId="1">'[2]EVALUACIÓN PRIVADA'!#REF!</definedName>
    <definedName name="celda12" localSheetId="2">'[2]EVALUACIÓN PRIVADA'!#REF!</definedName>
    <definedName name="celda12">'[2]EVALUACIÓN PRIVADA'!#REF!</definedName>
    <definedName name="celda12a" localSheetId="1">'[2]EVALUACIÓN PRIVADA'!#REF!</definedName>
    <definedName name="celda12a" localSheetId="2">'[2]EVALUACIÓN PRIVADA'!#REF!</definedName>
    <definedName name="celda12a">'[2]EVALUACIÓN PRIVADA'!#REF!</definedName>
    <definedName name="celda13" localSheetId="1">'[2]EVALUACIÓN PRIVADA'!#REF!</definedName>
    <definedName name="celda13" localSheetId="2">'[2]EVALUACIÓN PRIVADA'!#REF!</definedName>
    <definedName name="celda13">'[2]EVALUACIÓN PRIVADA'!#REF!</definedName>
    <definedName name="celda13a" localSheetId="1">'[2]EVALUACIÓN PRIVADA'!#REF!</definedName>
    <definedName name="celda13a" localSheetId="2">'[2]EVALUACIÓN PRIVADA'!#REF!</definedName>
    <definedName name="celda13a">'[2]EVALUACIÓN PRIVADA'!#REF!</definedName>
    <definedName name="celda14" localSheetId="1">'[2]EVALUACIÓN PRIVADA'!#REF!</definedName>
    <definedName name="celda14" localSheetId="2">'[2]EVALUACIÓN PRIVADA'!#REF!</definedName>
    <definedName name="celda14">'[2]EVALUACIÓN PRIVADA'!#REF!</definedName>
    <definedName name="celda14a" localSheetId="1">'[2]EVALUACIÓN PRIVADA'!#REF!</definedName>
    <definedName name="celda14a" localSheetId="2">'[2]EVALUACIÓN PRIVADA'!#REF!</definedName>
    <definedName name="celda14a">'[2]EVALUACIÓN PRIVADA'!#REF!</definedName>
    <definedName name="celda15" localSheetId="1">'[2]EVALUACIÓN PRIVADA'!#REF!</definedName>
    <definedName name="celda15" localSheetId="2">'[2]EVALUACIÓN PRIVADA'!#REF!</definedName>
    <definedName name="celda15">'[2]EVALUACIÓN PRIVADA'!#REF!</definedName>
    <definedName name="celda16" localSheetId="1">'[2]EVALUACIÓN PRIVADA'!#REF!</definedName>
    <definedName name="celda16" localSheetId="2">'[2]EVALUACIÓN PRIVADA'!#REF!</definedName>
    <definedName name="celda16">'[2]EVALUACIÓN PRIVADA'!#REF!</definedName>
    <definedName name="celda16a" localSheetId="1">'[2]EVALUACIÓN PRIVADA'!#REF!</definedName>
    <definedName name="celda16a" localSheetId="2">'[2]EVALUACIÓN PRIVADA'!#REF!</definedName>
    <definedName name="celda16a">'[2]EVALUACIÓN PRIVADA'!#REF!</definedName>
    <definedName name="celda18" localSheetId="1">[2]FINANCIACIÓN!#REF!</definedName>
    <definedName name="celda18" localSheetId="2">[2]FINANCIACIÓN!#REF!</definedName>
    <definedName name="celda18">[2]FINANCIACIÓN!#REF!</definedName>
    <definedName name="celda18b" localSheetId="1">[2]FINANCIACIÓN!#REF!</definedName>
    <definedName name="celda18b" localSheetId="2">[2]FINANCIACIÓN!#REF!</definedName>
    <definedName name="celda18b">[2]FINANCIACIÓN!#REF!</definedName>
    <definedName name="celda19" localSheetId="1">[2]PREPARACION!#REF!</definedName>
    <definedName name="celda19" localSheetId="2">[2]PREPARACION!#REF!</definedName>
    <definedName name="celda19">[2]PREPARACION!#REF!</definedName>
    <definedName name="celda20" localSheetId="1">[2]ALTERNATIVAS!#REF!</definedName>
    <definedName name="celda20" localSheetId="2">[2]ALTERNATIVAS!#REF!</definedName>
    <definedName name="celda20">[2]ALTERNATIVAS!#REF!</definedName>
    <definedName name="celda21c" localSheetId="1">'[2]EVALUACIÓN PRIVADA'!#REF!</definedName>
    <definedName name="celda21c" localSheetId="2">'[2]EVALUACIÓN PRIVADA'!#REF!</definedName>
    <definedName name="celda21c">'[2]EVALUACIÓN PRIVADA'!#REF!</definedName>
    <definedName name="celda22" localSheetId="1">'[2]EVALUACIÓN PRIVADA'!#REF!</definedName>
    <definedName name="celda22" localSheetId="2">'[2]EVALUACIÓN PRIVADA'!#REF!</definedName>
    <definedName name="celda22">'[2]EVALUACIÓN PRIVADA'!#REF!</definedName>
    <definedName name="celda22a" localSheetId="1">'[2]EVALUACIÓN PRIVADA'!#REF!</definedName>
    <definedName name="celda22a" localSheetId="2">'[2]EVALUACIÓN PRIVADA'!#REF!</definedName>
    <definedName name="celda22a">'[2]EVALUACIÓN PRIVADA'!#REF!</definedName>
    <definedName name="celda22b" localSheetId="1">'[2]EVALUACIÓN PRIVADA'!#REF!</definedName>
    <definedName name="celda22b" localSheetId="2">'[2]EVALUACIÓN PRIVADA'!#REF!</definedName>
    <definedName name="celda22b">'[2]EVALUACIÓN PRIVADA'!#REF!</definedName>
    <definedName name="celda22c" localSheetId="1">'[2]EVALUACIÓN PRIVADA'!#REF!</definedName>
    <definedName name="celda22c" localSheetId="2">'[2]EVALUACIÓN PRIVADA'!#REF!</definedName>
    <definedName name="celda22c">'[2]EVALUACIÓN PRIVADA'!#REF!</definedName>
    <definedName name="celda22d" localSheetId="1">'[2]EVALUACIÓN PRIVADA'!#REF!</definedName>
    <definedName name="celda22d" localSheetId="2">'[2]EVALUACIÓN PRIVADA'!#REF!</definedName>
    <definedName name="celda22d">'[2]EVALUACIÓN PRIVADA'!#REF!</definedName>
    <definedName name="celda22e" localSheetId="1">'[2]EVALUACIÓN PRIVADA'!#REF!</definedName>
    <definedName name="celda22e" localSheetId="2">'[2]EVALUACIÓN PRIVADA'!#REF!</definedName>
    <definedName name="celda22e">'[2]EVALUACIÓN PRIVADA'!#REF!</definedName>
    <definedName name="celda22f" localSheetId="1">'[2]EVALUACIÓN PRIVADA'!#REF!</definedName>
    <definedName name="celda22f" localSheetId="2">'[2]EVALUACIÓN PRIVADA'!#REF!</definedName>
    <definedName name="celda22f">'[2]EVALUACIÓN PRIVADA'!#REF!</definedName>
    <definedName name="celda22g" localSheetId="1">'[2]EVALUACIÓN PRIVADA'!#REF!</definedName>
    <definedName name="celda22g" localSheetId="2">'[2]EVALUACIÓN PRIVADA'!#REF!</definedName>
    <definedName name="celda22g">'[2]EVALUACIÓN PRIVADA'!#REF!</definedName>
    <definedName name="celda22h" localSheetId="1">'[2]EVALUACIÓN PRIVADA'!#REF!</definedName>
    <definedName name="celda22h" localSheetId="2">'[2]EVALUACIÓN PRIVADA'!#REF!</definedName>
    <definedName name="celda22h">'[2]EVALUACIÓN PRIVADA'!#REF!</definedName>
    <definedName name="celda22i" localSheetId="1">'[2]EVALUACIÓN PRIVADA'!#REF!</definedName>
    <definedName name="celda22i" localSheetId="2">'[2]EVALUACIÓN PRIVADA'!#REF!</definedName>
    <definedName name="celda22i">'[2]EVALUACIÓN PRIVADA'!#REF!</definedName>
    <definedName name="celda22j" localSheetId="1">'[2]EVALUACIÓN PRIVADA'!#REF!</definedName>
    <definedName name="celda22j" localSheetId="2">'[2]EVALUACIÓN PRIVADA'!#REF!</definedName>
    <definedName name="celda22j">'[2]EVALUACIÓN PRIVADA'!#REF!</definedName>
    <definedName name="celda23" localSheetId="1">'[2]EVALUACIÓN SOCIOECONÓMICA'!#REF!</definedName>
    <definedName name="celda23" localSheetId="2">'[2]EVALUACIÓN SOCIOECONÓMICA'!#REF!</definedName>
    <definedName name="celda23">'[2]EVALUACIÓN SOCIOECONÓMICA'!#REF!</definedName>
    <definedName name="celda23a" localSheetId="1">'[2]EVALUACIÓN SOCIOECONÓMICA'!#REF!</definedName>
    <definedName name="celda23a" localSheetId="2">'[2]EVALUACIÓN SOCIOECONÓMICA'!#REF!</definedName>
    <definedName name="celda23a">'[2]EVALUACIÓN SOCIOECONÓMICA'!#REF!</definedName>
    <definedName name="celda23b" localSheetId="1">'[2]EVALUACIÓN SOCIOECONÓMICA'!#REF!</definedName>
    <definedName name="celda23b" localSheetId="2">'[2]EVALUACIÓN SOCIOECONÓMICA'!#REF!</definedName>
    <definedName name="celda23b">'[2]EVALUACIÓN SOCIOECONÓMICA'!#REF!</definedName>
    <definedName name="celda23c" localSheetId="1">'[2]EVALUACIÓN SOCIOECONÓMICA'!#REF!</definedName>
    <definedName name="celda23c" localSheetId="2">'[2]EVALUACIÓN SOCIOECONÓMICA'!#REF!</definedName>
    <definedName name="celda23c">'[2]EVALUACIÓN SOCIOECONÓMICA'!#REF!</definedName>
    <definedName name="celda24" localSheetId="1">'[2]EVALUACIÓN SOCIOECONÓMICA'!#REF!</definedName>
    <definedName name="celda24" localSheetId="2">'[2]EVALUACIÓN SOCIOECONÓMICA'!#REF!</definedName>
    <definedName name="celda24">'[2]EVALUACIÓN SOCIOECONÓMICA'!#REF!</definedName>
    <definedName name="celda24a" localSheetId="1">'[2]EVALUACIÓN SOCIOECONÓMICA'!#REF!</definedName>
    <definedName name="celda24a" localSheetId="2">'[2]EVALUACIÓN SOCIOECONÓMICA'!#REF!</definedName>
    <definedName name="celda24a">'[2]EVALUACIÓN SOCIOECONÓMICA'!#REF!</definedName>
    <definedName name="celda24b" localSheetId="1">'[2]EVALUACIÓN SOCIOECONÓMICA'!#REF!</definedName>
    <definedName name="celda24b" localSheetId="2">'[2]EVALUACIÓN SOCIOECONÓMICA'!#REF!</definedName>
    <definedName name="celda24b">'[2]EVALUACIÓN SOCIOECONÓMICA'!#REF!</definedName>
    <definedName name="celda24c" localSheetId="1">'[2]EVALUACIÓN SOCIOECONÓMICA'!#REF!</definedName>
    <definedName name="celda24c" localSheetId="2">'[2]EVALUACIÓN SOCIOECONÓMICA'!#REF!</definedName>
    <definedName name="celda24c">'[2]EVALUACIÓN SOCIOECONÓMICA'!#REF!</definedName>
    <definedName name="celda24d" localSheetId="1">'[2]EVALUACIÓN SOCIOECONÓMICA'!#REF!</definedName>
    <definedName name="celda24d" localSheetId="2">'[2]EVALUACIÓN SOCIOECONÓMICA'!#REF!</definedName>
    <definedName name="celda24d">'[2]EVALUACIÓN SOCIOECONÓMICA'!#REF!</definedName>
    <definedName name="celda24e" localSheetId="1">'[2]EVALUACIÓN SOCIOECONÓMICA'!#REF!</definedName>
    <definedName name="celda24e" localSheetId="2">'[2]EVALUACIÓN SOCIOECONÓMICA'!#REF!</definedName>
    <definedName name="celda24e">'[2]EVALUACIÓN SOCIOECONÓMICA'!#REF!</definedName>
    <definedName name="celda24f" localSheetId="1">'[2]EVALUACIÓN SOCIOECONÓMICA'!#REF!</definedName>
    <definedName name="celda24f" localSheetId="2">'[2]EVALUACIÓN SOCIOECONÓMICA'!#REF!</definedName>
    <definedName name="celda24f">'[2]EVALUACIÓN SOCIOECONÓMICA'!#REF!</definedName>
    <definedName name="celda24g" localSheetId="1">'[2]EVALUACIÓN SOCIOECONÓMICA'!#REF!</definedName>
    <definedName name="celda24g" localSheetId="2">'[2]EVALUACIÓN SOCIOECONÓMICA'!#REF!</definedName>
    <definedName name="celda24g">'[2]EVALUACIÓN SOCIOECONÓMICA'!#REF!</definedName>
    <definedName name="celda24h" localSheetId="1">'[2]EVALUACIÓN SOCIOECONÓMICA'!#REF!</definedName>
    <definedName name="celda24h" localSheetId="2">'[2]EVALUACIÓN SOCIOECONÓMICA'!#REF!</definedName>
    <definedName name="celda24h">'[2]EVALUACIÓN SOCIOECONÓMICA'!#REF!</definedName>
    <definedName name="celda25" localSheetId="1">'[2]EVALUACIÓN SOCIOECONÓMICA'!#REF!</definedName>
    <definedName name="celda25" localSheetId="2">'[2]EVALUACIÓN SOCIOECONÓMICA'!#REF!</definedName>
    <definedName name="celda25">'[2]EVALUACIÓN SOCIOECONÓMICA'!#REF!</definedName>
    <definedName name="celda26" localSheetId="1">'[2]EVALUACIÓN SOCIOECONÓMICA'!#REF!</definedName>
    <definedName name="celda26" localSheetId="2">'[2]EVALUACIÓN SOCIOECONÓMICA'!#REF!</definedName>
    <definedName name="celda26">'[2]EVALUACIÓN SOCIOECONÓMICA'!#REF!</definedName>
    <definedName name="celda27" localSheetId="1">'[2]EVALUACIÓN SOCIOECONÓMICA'!#REF!</definedName>
    <definedName name="celda27" localSheetId="2">'[2]EVALUACIÓN SOCIOECONÓMICA'!#REF!</definedName>
    <definedName name="celda27">'[2]EVALUACIÓN SOCIOECONÓMICA'!#REF!</definedName>
    <definedName name="celda28" localSheetId="1">'[2]EVALUACIÓN SOCIOECONÓMICA'!#REF!</definedName>
    <definedName name="celda28" localSheetId="2">'[2]EVALUACIÓN SOCIOECONÓMICA'!#REF!</definedName>
    <definedName name="celda28">'[2]EVALUACIÓN SOCIOECONÓMICA'!#REF!</definedName>
    <definedName name="celda29" localSheetId="1">'[2]EVALUACIÓN PRIVADA'!#REF!</definedName>
    <definedName name="celda29" localSheetId="2">'[2]EVALUACIÓN PRIVADA'!#REF!</definedName>
    <definedName name="celda29">'[2]EVALUACIÓN PRIVADA'!#REF!</definedName>
    <definedName name="celda2h" localSheetId="1">'[2]EVALUACIÓN PRIVADA'!#REF!</definedName>
    <definedName name="celda2h" localSheetId="2">'[2]EVALUACIÓN PRIVADA'!#REF!</definedName>
    <definedName name="celda2h">'[2]EVALUACIÓN PRIVADA'!#REF!</definedName>
    <definedName name="celda2i" localSheetId="1">'[2]EVALUACIÓN PRIVADA'!#REF!</definedName>
    <definedName name="celda2i" localSheetId="2">'[2]EVALUACIÓN PRIVADA'!#REF!</definedName>
    <definedName name="celda2i">'[2]EVALUACIÓN PRIVADA'!#REF!</definedName>
    <definedName name="celda30" localSheetId="1">'[2]EVALUACIÓN PRIVADA'!#REF!</definedName>
    <definedName name="celda30" localSheetId="2">'[2]EVALUACIÓN PRIVADA'!#REF!</definedName>
    <definedName name="celda30">'[2]EVALUACIÓN PRIVADA'!#REF!</definedName>
    <definedName name="celda31" localSheetId="1">'[2]EVALUACIÓN PRIVADA'!#REF!</definedName>
    <definedName name="celda31" localSheetId="2">'[2]EVALUACIÓN PRIVADA'!#REF!</definedName>
    <definedName name="celda31">'[2]EVALUACIÓN PRIVADA'!#REF!</definedName>
    <definedName name="celda31a" localSheetId="1">'[2]EVALUACIÓN PRIVADA'!#REF!</definedName>
    <definedName name="celda31a" localSheetId="2">'[2]EVALUACIÓN PRIVADA'!#REF!</definedName>
    <definedName name="celda31a">'[2]EVALUACIÓN PRIVADA'!#REF!</definedName>
    <definedName name="celda31b" localSheetId="1">'[2]EVALUACIÓN PRIVADA'!#REF!</definedName>
    <definedName name="celda31b" localSheetId="2">'[2]EVALUACIÓN PRIVADA'!#REF!</definedName>
    <definedName name="celda31b">'[2]EVALUACIÓN PRIVADA'!#REF!</definedName>
    <definedName name="celda31c" localSheetId="1">'[2]EVALUACIÓN PRIVADA'!#REF!</definedName>
    <definedName name="celda31c" localSheetId="2">'[2]EVALUACIÓN PRIVADA'!#REF!</definedName>
    <definedName name="celda31c">'[2]EVALUACIÓN PRIVADA'!#REF!</definedName>
    <definedName name="celda32" localSheetId="1">'[2]EVALUACIÓN PRIVADA'!#REF!</definedName>
    <definedName name="celda32" localSheetId="2">'[2]EVALUACIÓN PRIVADA'!#REF!</definedName>
    <definedName name="celda32">'[2]EVALUACIÓN PRIVADA'!#REF!</definedName>
    <definedName name="celda32a" localSheetId="1">'[2]EVALUACIÓN PRIVADA'!#REF!</definedName>
    <definedName name="celda32a" localSheetId="2">'[2]EVALUACIÓN PRIVADA'!#REF!</definedName>
    <definedName name="celda32a">'[2]EVALUACIÓN PRIVADA'!#REF!</definedName>
    <definedName name="celda32b" localSheetId="1">'[2]EVALUACIÓN PRIVADA'!#REF!</definedName>
    <definedName name="celda32b" localSheetId="2">'[2]EVALUACIÓN PRIVADA'!#REF!</definedName>
    <definedName name="celda32b">'[2]EVALUACIÓN PRIVADA'!#REF!</definedName>
    <definedName name="celda32c" localSheetId="1">'[2]EVALUACIÓN PRIVADA'!#REF!</definedName>
    <definedName name="celda32c" localSheetId="2">'[2]EVALUACIÓN PRIVADA'!#REF!</definedName>
    <definedName name="celda32c">'[2]EVALUACIÓN PRIVADA'!#REF!</definedName>
    <definedName name="celda32d" localSheetId="1">'[2]EVALUACIÓN PRIVADA'!#REF!</definedName>
    <definedName name="celda32d" localSheetId="2">'[2]EVALUACIÓN PRIVADA'!#REF!</definedName>
    <definedName name="celda32d">'[2]EVALUACIÓN PRIVADA'!#REF!</definedName>
    <definedName name="celda32e" localSheetId="1">'[2]EVALUACIÓN PRIVADA'!#REF!</definedName>
    <definedName name="celda32e" localSheetId="2">'[2]EVALUACIÓN PRIVADA'!#REF!</definedName>
    <definedName name="celda32e">'[2]EVALUACIÓN PRIVADA'!#REF!</definedName>
    <definedName name="celda32f" localSheetId="1">'[2]EVALUACIÓN PRIVADA'!#REF!</definedName>
    <definedName name="celda32f" localSheetId="2">'[2]EVALUACIÓN PRIVADA'!#REF!</definedName>
    <definedName name="celda32f">'[2]EVALUACIÓN PRIVADA'!#REF!</definedName>
    <definedName name="celda32g" localSheetId="1">'[2]EVALUACIÓN PRIVADA'!#REF!</definedName>
    <definedName name="celda32g" localSheetId="2">'[2]EVALUACIÓN PRIVADA'!#REF!</definedName>
    <definedName name="celda32g">'[2]EVALUACIÓN PRIVADA'!#REF!</definedName>
    <definedName name="celda32h" localSheetId="1">'[2]EVALUACIÓN PRIVADA'!#REF!</definedName>
    <definedName name="celda32h" localSheetId="2">'[2]EVALUACIÓN PRIVADA'!#REF!</definedName>
    <definedName name="celda32h">'[2]EVALUACIÓN PRIVADA'!#REF!</definedName>
    <definedName name="celda32i" localSheetId="1">'[2]EVALUACIÓN PRIVADA'!#REF!</definedName>
    <definedName name="celda32i" localSheetId="2">'[2]EVALUACIÓN PRIVADA'!#REF!</definedName>
    <definedName name="celda32i">'[2]EVALUACIÓN PRIVADA'!#REF!</definedName>
    <definedName name="celda32j" localSheetId="1">'[2]EVALUACIÓN PRIVADA'!#REF!</definedName>
    <definedName name="celda32j" localSheetId="2">'[2]EVALUACIÓN PRIVADA'!#REF!</definedName>
    <definedName name="celda32j">'[2]EVALUACIÓN PRIVADA'!#REF!</definedName>
    <definedName name="celda33" localSheetId="1">'[2]EVALUACIÓN SOCIOECONÓMICA'!#REF!</definedName>
    <definedName name="celda33" localSheetId="2">'[2]EVALUACIÓN SOCIOECONÓMICA'!#REF!</definedName>
    <definedName name="celda33">'[2]EVALUACIÓN SOCIOECONÓMICA'!#REF!</definedName>
    <definedName name="celda33a" localSheetId="1">'[2]EVALUACIÓN SOCIOECONÓMICA'!#REF!</definedName>
    <definedName name="celda33a" localSheetId="2">'[2]EVALUACIÓN SOCIOECONÓMICA'!#REF!</definedName>
    <definedName name="celda33a">'[2]EVALUACIÓN SOCIOECONÓMICA'!#REF!</definedName>
    <definedName name="celda33b" localSheetId="1">'[2]EVALUACIÓN SOCIOECONÓMICA'!#REF!</definedName>
    <definedName name="celda33b" localSheetId="2">'[2]EVALUACIÓN SOCIOECONÓMICA'!#REF!</definedName>
    <definedName name="celda33b">'[2]EVALUACIÓN SOCIOECONÓMICA'!#REF!</definedName>
    <definedName name="celda33c" localSheetId="1">'[2]EVALUACIÓN SOCIOECONÓMICA'!#REF!</definedName>
    <definedName name="celda33c" localSheetId="2">'[2]EVALUACIÓN SOCIOECONÓMICA'!#REF!</definedName>
    <definedName name="celda33c">'[2]EVALUACIÓN SOCIOECONÓMICA'!#REF!</definedName>
    <definedName name="celda34" localSheetId="1">'[2]EVALUACIÓN SOCIOECONÓMICA'!#REF!</definedName>
    <definedName name="celda34" localSheetId="2">'[2]EVALUACIÓN SOCIOECONÓMICA'!#REF!</definedName>
    <definedName name="celda34">'[2]EVALUACIÓN SOCIOECONÓMICA'!#REF!</definedName>
    <definedName name="celda34a" localSheetId="1">'[2]EVALUACIÓN SOCIOECONÓMICA'!#REF!</definedName>
    <definedName name="celda34a" localSheetId="2">'[2]EVALUACIÓN SOCIOECONÓMICA'!#REF!</definedName>
    <definedName name="celda34a">'[2]EVALUACIÓN SOCIOECONÓMICA'!#REF!</definedName>
    <definedName name="celda34b" localSheetId="1">'[2]EVALUACIÓN SOCIOECONÓMICA'!#REF!</definedName>
    <definedName name="celda34b" localSheetId="2">'[2]EVALUACIÓN SOCIOECONÓMICA'!#REF!</definedName>
    <definedName name="celda34b">'[2]EVALUACIÓN SOCIOECONÓMICA'!#REF!</definedName>
    <definedName name="celda34c" localSheetId="1">'[2]EVALUACIÓN SOCIOECONÓMICA'!#REF!</definedName>
    <definedName name="celda34c" localSheetId="2">'[2]EVALUACIÓN SOCIOECONÓMICA'!#REF!</definedName>
    <definedName name="celda34c">'[2]EVALUACIÓN SOCIOECONÓMICA'!#REF!</definedName>
    <definedName name="celda34d" localSheetId="1">'[2]EVALUACIÓN SOCIOECONÓMICA'!#REF!</definedName>
    <definedName name="celda34d" localSheetId="2">'[2]EVALUACIÓN SOCIOECONÓMICA'!#REF!</definedName>
    <definedName name="celda34d">'[2]EVALUACIÓN SOCIOECONÓMICA'!#REF!</definedName>
    <definedName name="celda34e" localSheetId="1">'[2]EVALUACIÓN SOCIOECONÓMICA'!#REF!</definedName>
    <definedName name="celda34e" localSheetId="2">'[2]EVALUACIÓN SOCIOECONÓMICA'!#REF!</definedName>
    <definedName name="celda34e">'[2]EVALUACIÓN SOCIOECONÓMICA'!#REF!</definedName>
    <definedName name="celda34f" localSheetId="1">'[2]EVALUACIÓN SOCIOECONÓMICA'!#REF!</definedName>
    <definedName name="celda34f" localSheetId="2">'[2]EVALUACIÓN SOCIOECONÓMICA'!#REF!</definedName>
    <definedName name="celda34f">'[2]EVALUACIÓN SOCIOECONÓMICA'!#REF!</definedName>
    <definedName name="celda34g" localSheetId="1">'[2]EVALUACIÓN SOCIOECONÓMICA'!#REF!</definedName>
    <definedName name="celda34g" localSheetId="2">'[2]EVALUACIÓN SOCIOECONÓMICA'!#REF!</definedName>
    <definedName name="celda34g">'[2]EVALUACIÓN SOCIOECONÓMICA'!#REF!</definedName>
    <definedName name="celda34h" localSheetId="1">'[2]EVALUACIÓN SOCIOECONÓMICA'!#REF!</definedName>
    <definedName name="celda34h" localSheetId="2">'[2]EVALUACIÓN SOCIOECONÓMICA'!#REF!</definedName>
    <definedName name="celda34h">'[2]EVALUACIÓN SOCIOECONÓMICA'!#REF!</definedName>
    <definedName name="celda35" localSheetId="1">[2]FINANCIACIÓN!#REF!</definedName>
    <definedName name="celda35" localSheetId="2">[2]FINANCIACIÓN!#REF!</definedName>
    <definedName name="celda35">[2]FINANCIACIÓN!#REF!</definedName>
    <definedName name="Celda36" localSheetId="1">[2]ALTERNATIVAS!#REF!</definedName>
    <definedName name="Celda36" localSheetId="2">[2]ALTERNATIVAS!#REF!</definedName>
    <definedName name="Celda36">[2]ALTERNATIVAS!#REF!</definedName>
    <definedName name="celda37" localSheetId="1">[2]ALTERNATIVAS!#REF!</definedName>
    <definedName name="celda37" localSheetId="2">[2]ALTERNATIVAS!#REF!</definedName>
    <definedName name="celda37">[2]ALTERNATIVAS!#REF!</definedName>
    <definedName name="celda38" localSheetId="1">[2]ALTERNATIVAS!#REF!</definedName>
    <definedName name="celda38" localSheetId="2">[2]ALTERNATIVAS!#REF!</definedName>
    <definedName name="celda38">[2]ALTERNATIVAS!#REF!</definedName>
    <definedName name="celda5" localSheetId="1">[2]ALTERNATIVAS!#REF!</definedName>
    <definedName name="celda5" localSheetId="2">[2]ALTERNATIVAS!#REF!</definedName>
    <definedName name="celda5">[2]ALTERNATIVAS!#REF!</definedName>
    <definedName name="celda6" localSheetId="1">'[2]EVALUACIÓN SOCIOECONÓMICA'!#REF!</definedName>
    <definedName name="celda6" localSheetId="2">'[2]EVALUACIÓN SOCIOECONÓMICA'!#REF!</definedName>
    <definedName name="celda6">'[2]EVALUACIÓN SOCIOECONÓMICA'!#REF!</definedName>
    <definedName name="celda6a" localSheetId="1">'[2]EVALUACIÓN SOCIOECONÓMICA'!#REF!</definedName>
    <definedName name="celda6a" localSheetId="2">'[2]EVALUACIÓN SOCIOECONÓMICA'!#REF!</definedName>
    <definedName name="celda6a">'[2]EVALUACIÓN SOCIOECONÓMICA'!#REF!</definedName>
    <definedName name="celda7" localSheetId="1">'[2]EVALUACIÓN SOCIOECONÓMICA'!#REF!</definedName>
    <definedName name="celda7" localSheetId="2">'[2]EVALUACIÓN SOCIOECONÓMICA'!#REF!</definedName>
    <definedName name="celda7">'[2]EVALUACIÓN SOCIOECONÓMICA'!#REF!</definedName>
    <definedName name="celda7a" localSheetId="1">'[2]EVALUACIÓN SOCIOECONÓMICA'!#REF!</definedName>
    <definedName name="celda7a" localSheetId="2">'[2]EVALUACIÓN SOCIOECONÓMICA'!#REF!</definedName>
    <definedName name="celda7a">'[2]EVALUACIÓN SOCIOECONÓMICA'!#REF!</definedName>
    <definedName name="celda8" localSheetId="1">'[2]EVALUACIÓN SOCIOECONÓMICA'!#REF!</definedName>
    <definedName name="celda8" localSheetId="2">'[2]EVALUACIÓN SOCIOECONÓMICA'!#REF!</definedName>
    <definedName name="celda8">'[2]EVALUACIÓN SOCIOECONÓMICA'!#REF!</definedName>
    <definedName name="celda8a" localSheetId="1">'[2]EVALUACIÓN SOCIOECONÓMICA'!#REF!</definedName>
    <definedName name="celda8a" localSheetId="2">'[2]EVALUACIÓN SOCIOECONÓMICA'!#REF!</definedName>
    <definedName name="celda8a">'[2]EVALUACIÓN SOCIOECONÓMICA'!#REF!</definedName>
    <definedName name="celda9" localSheetId="1">'[2]EVALUACIÓN SOCIOECONÓMICA'!#REF!</definedName>
    <definedName name="celda9" localSheetId="2">'[2]EVALUACIÓN SOCIOECONÓMICA'!#REF!</definedName>
    <definedName name="celda9">'[2]EVALUACIÓN SOCIOECONÓMICA'!#REF!</definedName>
    <definedName name="celda9a" localSheetId="1">'[2]EVALUACIÓN SOCIOECONÓMICA'!#REF!</definedName>
    <definedName name="celda9a" localSheetId="2">'[2]EVALUACIÓN SOCIOECONÓMICA'!#REF!</definedName>
    <definedName name="celda9a">'[2]EVALUACIÓN SOCIOECONÓMICA'!#REF!</definedName>
    <definedName name="celdacontrol2" localSheetId="1">'[2]EVALUACIÓN SOCIOECONÓMICA'!#REF!</definedName>
    <definedName name="celdacontrol2" localSheetId="2">'[2]EVALUACIÓN SOCIOECONÓMICA'!#REF!</definedName>
    <definedName name="celdacontrol2">'[2]EVALUACIÓN SOCIOECONÓMICA'!#REF!</definedName>
    <definedName name="celdacontrol3" localSheetId="1">'[2]EVALUACIÓN SOCIOECONÓMICA'!#REF!</definedName>
    <definedName name="celdacontrol3" localSheetId="2">'[2]EVALUACIÓN SOCIOECONÓMICA'!#REF!</definedName>
    <definedName name="celdacontrol3">'[2]EVALUACIÓN SOCIOECONÓMICA'!#REF!</definedName>
    <definedName name="celdatotal" localSheetId="1">'[2]EVALUACIÓN SOCIOECONÓMICA'!#REF!</definedName>
    <definedName name="celdatotal" localSheetId="2">'[2]EVALUACIÓN SOCIOECONÓMICA'!#REF!</definedName>
    <definedName name="celdatotal">'[2]EVALUACIÓN SOCIOECONÓMICA'!#REF!</definedName>
    <definedName name="celdatotal2" localSheetId="1">'[2]EVALUACIÓN SOCIOECONÓMICA'!#REF!</definedName>
    <definedName name="celdatotal2" localSheetId="2">'[2]EVALUACIÓN SOCIOECONÓMICA'!#REF!</definedName>
    <definedName name="celdatotal2">'[2]EVALUACIÓN SOCIOECONÓMICA'!#REF!</definedName>
    <definedName name="celdatotal3" localSheetId="1">'[2]EVALUACIÓN SOCIOECONÓMICA'!#REF!</definedName>
    <definedName name="celdatotal3" localSheetId="2">'[2]EVALUACIÓN SOCIOECONÓMICA'!#REF!</definedName>
    <definedName name="celdatotal3">'[2]EVALUACIÓN SOCIOECONÓMICA'!#REF!</definedName>
    <definedName name="celdatotal4" localSheetId="1">'[2]EVALUACIÓN PRIVADA'!#REF!</definedName>
    <definedName name="celdatotal4" localSheetId="2">'[2]EVALUACIÓN PRIVADA'!#REF!</definedName>
    <definedName name="celdatotal4">'[2]EVALUACIÓN PRIVADA'!#REF!</definedName>
    <definedName name="celdatotal5" localSheetId="1">'[2]EVALUACIÓN PRIVADA'!#REF!</definedName>
    <definedName name="celdatotal5" localSheetId="2">'[2]EVALUACIÓN PRIVADA'!#REF!</definedName>
    <definedName name="celdatotal5">'[2]EVALUACIÓN PRIVADA'!#REF!</definedName>
    <definedName name="celdatotal6" localSheetId="1">'[2]EVALUACIÓN PRIVADA'!#REF!</definedName>
    <definedName name="celdatotal6" localSheetId="2">'[2]EVALUACIÓN PRIVADA'!#REF!</definedName>
    <definedName name="celdatotal6">'[2]EVALUACIÓN PRIVADA'!#REF!</definedName>
    <definedName name="celdax" localSheetId="1">[2]PREPARACION!#REF!</definedName>
    <definedName name="celdax" localSheetId="2">[2]PREPARACION!#REF!</definedName>
    <definedName name="celdax">[2]PREPARACION!#REF!</definedName>
    <definedName name="celdaxa" localSheetId="1">[2]PREPARACION!#REF!</definedName>
    <definedName name="celdaxa" localSheetId="2">[2]PREPARACION!#REF!</definedName>
    <definedName name="celdaxa">[2]PREPARACION!#REF!</definedName>
    <definedName name="CENGOVT" localSheetId="1">#REF!</definedName>
    <definedName name="CENGOVT" localSheetId="2">#REF!</definedName>
    <definedName name="CENGOVT">#REF!</definedName>
    <definedName name="CEP" localSheetId="1">#REF!</definedName>
    <definedName name="CEP" localSheetId="2">#REF!</definedName>
    <definedName name="CEP">#REF!</definedName>
    <definedName name="CEPA96" localSheetId="1">#REF!</definedName>
    <definedName name="CEPA96" localSheetId="2">#REF!</definedName>
    <definedName name="CEPA96">#REF!</definedName>
    <definedName name="CGBUDG" localSheetId="1">#REF!</definedName>
    <definedName name="CGBUDG" localSheetId="2">#REF!</definedName>
    <definedName name="CGBUDG">#REF!</definedName>
    <definedName name="CGBUDG_" localSheetId="1">#REF!</definedName>
    <definedName name="CGBUDG_" localSheetId="2">#REF!</definedName>
    <definedName name="CGBUDG_">#REF!</definedName>
    <definedName name="CGEXBUDG" localSheetId="1">#REF!</definedName>
    <definedName name="CGEXBUDG" localSheetId="2">#REF!</definedName>
    <definedName name="CGEXBUDG">#REF!</definedName>
    <definedName name="CGFIS" localSheetId="1">#REF!</definedName>
    <definedName name="CGFIS" localSheetId="2">#REF!</definedName>
    <definedName name="CGFIS">#REF!</definedName>
    <definedName name="CGNRP" localSheetId="1">#REF!</definedName>
    <definedName name="CGNRP" localSheetId="2">#REF!</definedName>
    <definedName name="CGNRP">#REF!</definedName>
    <definedName name="CHAPITRE" localSheetId="1">#REF!</definedName>
    <definedName name="CHAPITRE" localSheetId="2">#REF!</definedName>
    <definedName name="CHAPITRE" localSheetId="0">#REF!</definedName>
    <definedName name="CHAPITRE">#REF!</definedName>
    <definedName name="CHAPITRE_" localSheetId="0">#REF!</definedName>
    <definedName name="CHAPITRE_">[29]FEV06!$B$12</definedName>
    <definedName name="CHAPITRE1" localSheetId="1">'[30]solde des crédits'!$B$12</definedName>
    <definedName name="CHAPITRE1" localSheetId="2">'[30]solde des crédits'!$B$12</definedName>
    <definedName name="CHAPITRE1" localSheetId="0">#REF!</definedName>
    <definedName name="CHAPITRE1">'[31]solde des crédits'!$B$12</definedName>
    <definedName name="chapitredesc">OFFSET([27]Code!$G$2,0,0,COUNTA([27]Code!$G:$G)-1,2)</definedName>
    <definedName name="cmbccr" localSheetId="1">#REF!</definedName>
    <definedName name="cmbccr" localSheetId="2">#REF!</definedName>
    <definedName name="cmbccr">#REF!</definedName>
    <definedName name="cmbcom" localSheetId="1">#REF!</definedName>
    <definedName name="cmbcom" localSheetId="2">#REF!</definedName>
    <definedName name="cmbcom">#REF!</definedName>
    <definedName name="cmsbn" localSheetId="1">#REF!</definedName>
    <definedName name="cmsbn" localSheetId="2">#REF!</definedName>
    <definedName name="cmsbn">#REF!</definedName>
    <definedName name="cnspnf" localSheetId="1">#REF!</definedName>
    <definedName name="cnspnf" localSheetId="2">#REF!</definedName>
    <definedName name="cnspnf">#REF!</definedName>
    <definedName name="code">OFFSET([19]dataPIP!$A$2,0,0,COUNTA([19]dataPIP!$A:$A)-1,1)</definedName>
    <definedName name="code_2">OFFSET('[19]PROGR&amp;PROJETS_21-22'!$O$7,0,0,COUNTA('[19]PROGR&amp;PROJETS_21-22'!$O:$O)+165,1)</definedName>
    <definedName name="ColumnTitle1">#REF!</definedName>
    <definedName name="componentes" localSheetId="1">[2]ALTERNATIVAS!#REF!</definedName>
    <definedName name="componentes" localSheetId="2">[2]ALTERNATIVAS!#REF!</definedName>
    <definedName name="componentes">[2]ALTERNATIVAS!#REF!</definedName>
    <definedName name="componentes2" localSheetId="1">[2]ALTERNATIVAS!#REF!</definedName>
    <definedName name="componentes2" localSheetId="2">[2]ALTERNATIVAS!#REF!</definedName>
    <definedName name="componentes2">[2]ALTERNATIVAS!#REF!</definedName>
    <definedName name="componentes3" localSheetId="1">[2]ALTERNATIVAS!#REF!</definedName>
    <definedName name="componentes3" localSheetId="2">[2]ALTERNATIVAS!#REF!</definedName>
    <definedName name="componentes3">[2]ALTERNATIVAS!#REF!</definedName>
    <definedName name="conor" localSheetId="1">#REF!</definedName>
    <definedName name="conor" localSheetId="2">#REF!</definedName>
    <definedName name="conor">#REF!</definedName>
    <definedName name="cons" localSheetId="1">#REF!</definedName>
    <definedName name="cons" localSheetId="2">#REF!</definedName>
    <definedName name="cons">#REF!</definedName>
    <definedName name="COUNTER" localSheetId="1">#REF!</definedName>
    <definedName name="COUNTER" localSheetId="2">#REF!</definedName>
    <definedName name="COUNTER">#REF!</definedName>
    <definedName name="CountryName" localSheetId="1">#REF!</definedName>
    <definedName name="CountryName" localSheetId="2">#REF!</definedName>
    <definedName name="CountryName">#REF!</definedName>
    <definedName name="CPI" localSheetId="1">#REF!</definedName>
    <definedName name="CPI" localSheetId="2">#REF!</definedName>
    <definedName name="CPI">#REF!</definedName>
    <definedName name="CPICUM" localSheetId="1">#REF!</definedName>
    <definedName name="CPICUM" localSheetId="2">#REF!</definedName>
    <definedName name="CPICUM">#REF!</definedName>
    <definedName name="cppc" localSheetId="1">'[2]EVALUACIÓN SOCIOECONÓMICA'!#REF!</definedName>
    <definedName name="cppc" localSheetId="2">'[2]EVALUACIÓN SOCIOECONÓMICA'!#REF!</definedName>
    <definedName name="cppc">'[2]EVALUACIÓN SOCIOECONÓMICA'!#REF!</definedName>
    <definedName name="cppc2" localSheetId="1">'[2]EVALUACIÓN SOCIOECONÓMICA'!#REF!</definedName>
    <definedName name="cppc2" localSheetId="2">'[2]EVALUACIÓN SOCIOECONÓMICA'!#REF!</definedName>
    <definedName name="cppc2">'[2]EVALUACIÓN SOCIOECONÓMICA'!#REF!</definedName>
    <definedName name="cppc3" localSheetId="1">'[2]EVALUACIÓN SOCIOECONÓMICA'!#REF!</definedName>
    <definedName name="cppc3" localSheetId="2">'[2]EVALUACIÓN SOCIOECONÓMICA'!#REF!</definedName>
    <definedName name="cppc3">'[2]EVALUACIÓN SOCIOECONÓMICA'!#REF!</definedName>
    <definedName name="cppcp" localSheetId="1">'[2]EVALUACIÓN PRIVADA'!#REF!</definedName>
    <definedName name="cppcp" localSheetId="2">'[2]EVALUACIÓN PRIVADA'!#REF!</definedName>
    <definedName name="cppcp">'[2]EVALUACIÓN PRIVADA'!#REF!</definedName>
    <definedName name="CRECWM">[32]SUPUESTOS!A$15</definedName>
    <definedName name="cred" localSheetId="1">#REF!</definedName>
    <definedName name="cred" localSheetId="2">#REF!</definedName>
    <definedName name="cred">#REF!</definedName>
    <definedName name="cred1" localSheetId="1">#REF!</definedName>
    <definedName name="cred1" localSheetId="2">#REF!</definedName>
    <definedName name="cred1">#REF!</definedName>
    <definedName name="cred2000" localSheetId="1">#REF!</definedName>
    <definedName name="cred2000" localSheetId="2">#REF!</definedName>
    <definedName name="cred2000">#REF!</definedName>
    <definedName name="cred2001" localSheetId="1">#REF!</definedName>
    <definedName name="cred2001" localSheetId="2">#REF!</definedName>
    <definedName name="cred2001">#REF!</definedName>
    <definedName name="cred2002" localSheetId="1">#REF!</definedName>
    <definedName name="cred2002" localSheetId="2">#REF!</definedName>
    <definedName name="cred2002">#REF!</definedName>
    <definedName name="cred2003" localSheetId="1">#REF!</definedName>
    <definedName name="cred2003" localSheetId="2">#REF!</definedName>
    <definedName name="cred2003">#REF!</definedName>
    <definedName name="cred98" localSheetId="1">[11]Programa!#REF!</definedName>
    <definedName name="cred98" localSheetId="2">[11]Programa!#REF!</definedName>
    <definedName name="cred98">[12]Programa!#REF!</definedName>
    <definedName name="cred98j" localSheetId="1">[11]Programa!#REF!</definedName>
    <definedName name="cred98j" localSheetId="2">[11]Programa!#REF!</definedName>
    <definedName name="cred98j">[12]Programa!#REF!</definedName>
    <definedName name="cred98s" localSheetId="1">#REF!</definedName>
    <definedName name="cred98s" localSheetId="2">#REF!</definedName>
    <definedName name="cred98s">#REF!</definedName>
    <definedName name="cred99" localSheetId="1">#REF!</definedName>
    <definedName name="cred99" localSheetId="2">#REF!</definedName>
    <definedName name="cred99">#REF!</definedName>
    <definedName name="CSCCA" localSheetId="1">#REF!</definedName>
    <definedName name="CSCCA" localSheetId="2">#REF!</definedName>
    <definedName name="CSCCA">#REF!</definedName>
    <definedName name="cuad1" localSheetId="1">#REF!</definedName>
    <definedName name="cuad1" localSheetId="2">#REF!</definedName>
    <definedName name="cuad1">#REF!</definedName>
    <definedName name="cuad10" localSheetId="1">#REF!</definedName>
    <definedName name="cuad10" localSheetId="2">#REF!</definedName>
    <definedName name="cuad10">#REF!</definedName>
    <definedName name="cuad11" localSheetId="1">#REF!</definedName>
    <definedName name="cuad11" localSheetId="2">#REF!</definedName>
    <definedName name="cuad11">#REF!</definedName>
    <definedName name="cuad12" localSheetId="1">#REF!</definedName>
    <definedName name="cuad12" localSheetId="2">#REF!</definedName>
    <definedName name="cuad12">#REF!</definedName>
    <definedName name="cuad13" localSheetId="1">#REF!</definedName>
    <definedName name="cuad13" localSheetId="2">#REF!</definedName>
    <definedName name="cuad13">#REF!</definedName>
    <definedName name="cuad14" localSheetId="1">#REF!</definedName>
    <definedName name="cuad14" localSheetId="2">#REF!</definedName>
    <definedName name="cuad14">#REF!</definedName>
    <definedName name="cuad15" localSheetId="1">#REF!</definedName>
    <definedName name="cuad15" localSheetId="2">#REF!</definedName>
    <definedName name="cuad15">#REF!</definedName>
    <definedName name="cuad16" localSheetId="1">#REF!</definedName>
    <definedName name="cuad16" localSheetId="2">#REF!</definedName>
    <definedName name="cuad16">#REF!</definedName>
    <definedName name="cuad17" localSheetId="1">#REF!</definedName>
    <definedName name="cuad17" localSheetId="2">#REF!</definedName>
    <definedName name="cuad17">#REF!</definedName>
    <definedName name="cuad18" localSheetId="1">#REF!</definedName>
    <definedName name="cuad18" localSheetId="2">#REF!</definedName>
    <definedName name="cuad18">#REF!</definedName>
    <definedName name="cuad19" localSheetId="1">#REF!</definedName>
    <definedName name="cuad19" localSheetId="2">#REF!</definedName>
    <definedName name="cuad19">#REF!</definedName>
    <definedName name="cuad2" localSheetId="1">#REF!</definedName>
    <definedName name="cuad2" localSheetId="2">#REF!</definedName>
    <definedName name="cuad2">#REF!</definedName>
    <definedName name="cuad20" localSheetId="1">#REF!</definedName>
    <definedName name="cuad20" localSheetId="2">#REF!</definedName>
    <definedName name="cuad20">#REF!</definedName>
    <definedName name="cuad21" localSheetId="1">#REF!</definedName>
    <definedName name="cuad21" localSheetId="2">#REF!</definedName>
    <definedName name="cuad21">#REF!</definedName>
    <definedName name="cuad22" localSheetId="1">#REF!</definedName>
    <definedName name="cuad22" localSheetId="2">#REF!</definedName>
    <definedName name="cuad22">#REF!</definedName>
    <definedName name="cuad23" localSheetId="1">#REF!</definedName>
    <definedName name="cuad23" localSheetId="2">#REF!</definedName>
    <definedName name="cuad23">#REF!</definedName>
    <definedName name="cuad24" localSheetId="1">#REF!</definedName>
    <definedName name="cuad24" localSheetId="2">#REF!</definedName>
    <definedName name="cuad24">#REF!</definedName>
    <definedName name="cuad25" localSheetId="1">#REF!</definedName>
    <definedName name="cuad25" localSheetId="2">#REF!</definedName>
    <definedName name="cuad25">#REF!</definedName>
    <definedName name="cuad3" localSheetId="1">#REF!</definedName>
    <definedName name="cuad3" localSheetId="2">#REF!</definedName>
    <definedName name="cuad3">#REF!</definedName>
    <definedName name="cuad4" localSheetId="1">#REF!</definedName>
    <definedName name="cuad4" localSheetId="2">#REF!</definedName>
    <definedName name="cuad4">#REF!</definedName>
    <definedName name="cuad5" localSheetId="1">#REF!</definedName>
    <definedName name="cuad5" localSheetId="2">#REF!</definedName>
    <definedName name="cuad5">#REF!</definedName>
    <definedName name="cuad6" localSheetId="1">#REF!</definedName>
    <definedName name="cuad6" localSheetId="2">#REF!</definedName>
    <definedName name="cuad6">#REF!</definedName>
    <definedName name="cuad7" localSheetId="1">#REF!</definedName>
    <definedName name="cuad7" localSheetId="2">#REF!</definedName>
    <definedName name="cuad7">#REF!</definedName>
    <definedName name="cuad8" localSheetId="1">#REF!</definedName>
    <definedName name="cuad8" localSheetId="2">#REF!</definedName>
    <definedName name="cuad8">#REF!</definedName>
    <definedName name="cuad9" localSheetId="1">#REF!</definedName>
    <definedName name="cuad9" localSheetId="2">#REF!</definedName>
    <definedName name="cuad9">#REF!</definedName>
    <definedName name="CUADR11" localSheetId="1">#REF!</definedName>
    <definedName name="CUADR11" localSheetId="2">#REF!</definedName>
    <definedName name="CUADR11">#REF!</definedName>
    <definedName name="CUADROI" localSheetId="1">#REF!</definedName>
    <definedName name="CUADROI" localSheetId="2">#REF!</definedName>
    <definedName name="CUADROI">#REF!</definedName>
    <definedName name="CUADROII" localSheetId="1">#REF!</definedName>
    <definedName name="CUADROII" localSheetId="2">#REF!</definedName>
    <definedName name="CUADROII">#REF!</definedName>
    <definedName name="CUADROIII" localSheetId="1">#REF!</definedName>
    <definedName name="CUADROIII" localSheetId="2">#REF!</definedName>
    <definedName name="CUADROIII">#REF!</definedName>
    <definedName name="CUADROIV" localSheetId="1">#REF!</definedName>
    <definedName name="CUADROIV" localSheetId="2">#REF!</definedName>
    <definedName name="CUADROIV">#REF!</definedName>
    <definedName name="CUADROV" localSheetId="1">#REF!</definedName>
    <definedName name="CUADROV" localSheetId="2">#REF!</definedName>
    <definedName name="CUADROV">#REF!</definedName>
    <definedName name="CUADROVI" localSheetId="1">#REF!</definedName>
    <definedName name="CUADROVI" localSheetId="2">#REF!</definedName>
    <definedName name="CUADROVI">#REF!</definedName>
    <definedName name="CUADROVII" localSheetId="1">#REF!</definedName>
    <definedName name="CUADROVII" localSheetId="2">#REF!</definedName>
    <definedName name="CUADROVII">#REF!</definedName>
    <definedName name="CULTES" localSheetId="1">#REF!</definedName>
    <definedName name="CULTES" localSheetId="2">#REF!</definedName>
    <definedName name="CULTES">#REF!</definedName>
    <definedName name="CurrVintage">[28]Current!$D$66</definedName>
    <definedName name="D" localSheetId="1">'[33]PIB EN CORR'!#REF!</definedName>
    <definedName name="D" localSheetId="2">'[33]PIB EN CORR'!#REF!</definedName>
    <definedName name="D">'[34]PIB EN CORR'!#REF!</definedName>
    <definedName name="D_MTPTC" localSheetId="1">#REF!</definedName>
    <definedName name="D_MTPTC" localSheetId="2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1">#REF!</definedName>
    <definedName name="date" localSheetId="2">#REF!</definedName>
    <definedName name="date">#REF!</definedName>
    <definedName name="dates" localSheetId="1">#REF!</definedName>
    <definedName name="dates" localSheetId="2">#REF!</definedName>
    <definedName name="dates">#REF!</definedName>
    <definedName name="DATES_A" localSheetId="1">#REF!</definedName>
    <definedName name="DATES_A" localSheetId="2">#REF!</definedName>
    <definedName name="DATES_A">#REF!</definedName>
    <definedName name="DBproj">#N/A</definedName>
    <definedName name="dcc98j" localSheetId="1">[11]Programa!#REF!</definedName>
    <definedName name="dcc98j" localSheetId="2">[11]Programa!#REF!</definedName>
    <definedName name="dcc98j">[12]Programa!#REF!</definedName>
    <definedName name="dcc98s" localSheetId="1">#REF!</definedName>
    <definedName name="dcc98s" localSheetId="2">#REF!</definedName>
    <definedName name="dcc98s">#REF!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hidden="1">{"Riqfin97",#N/A,FALSE,"Tran";"Riqfinpro",#N/A,FALSE,"Tran"}</definedName>
    <definedName name="DD__Charts_area" localSheetId="1">#REF!</definedName>
    <definedName name="DD__Charts_area" localSheetId="2">#REF!</definedName>
    <definedName name="DD__Charts_area">#REF!</definedName>
    <definedName name="DD__GDI" localSheetId="1">#REF!</definedName>
    <definedName name="DD__GDI" localSheetId="2">#REF!</definedName>
    <definedName name="DD__GDI">#REF!</definedName>
    <definedName name="DD__GDP_real_by_sector_of_origin" localSheetId="1">#REF!</definedName>
    <definedName name="DD__GDP_real_by_sector_of_origin" localSheetId="2">#REF!</definedName>
    <definedName name="DD__GDP_real_by_sector_of_origin">#REF!</definedName>
    <definedName name="DD__Labor_Productivity" localSheetId="1">#REF!</definedName>
    <definedName name="DD__Labor_Productivity" localSheetId="2">#REF!</definedName>
    <definedName name="DD__Labor_Productivity">#REF!</definedName>
    <definedName name="DD__National_Accounts_at_1958_prices_" localSheetId="1">#REF!</definedName>
    <definedName name="DD__National_Accounts_at_1958_prices_" localSheetId="2">#REF!</definedName>
    <definedName name="DD__National_Accounts_at_1958_prices_">#REF!</definedName>
    <definedName name="DD__National_Accounts_at_Current_Prices" localSheetId="1">#REF!</definedName>
    <definedName name="DD__National_Accounts_at_Current_Prices" localSheetId="2">#REF!</definedName>
    <definedName name="DD__National_Accounts_at_Current_Prices">#REF!</definedName>
    <definedName name="DD__National_Accounts_Deflators" localSheetId="1">#REF!</definedName>
    <definedName name="DD__National_Accounts_Deflators" localSheetId="2">#REF!</definedName>
    <definedName name="DD__National_Accounts_Deflators">#REF!</definedName>
    <definedName name="DD__Prices_CPI_all_items" localSheetId="1">#REF!</definedName>
    <definedName name="DD__Prices_CPI_all_items" localSheetId="2">#REF!</definedName>
    <definedName name="DD__Prices_CPI_all_items">#REF!</definedName>
    <definedName name="DD__Prices_CPI_by_components" localSheetId="1">#REF!</definedName>
    <definedName name="DD__Prices_CPI_by_components" localSheetId="2">#REF!</definedName>
    <definedName name="DD__Prices_CPI_by_components">#REF!</definedName>
    <definedName name="DD__Prices_Wage_Indicators" localSheetId="1">#REF!</definedName>
    <definedName name="DD__Prices_Wage_Indicators" localSheetId="2">#REF!</definedName>
    <definedName name="DD__Prices_Wage_Indicators">#REF!</definedName>
    <definedName name="DD__Selected_Agricultural_Sector_Statistics" localSheetId="1">#REF!</definedName>
    <definedName name="DD__Selected_Agricultural_Sector_Statistics" localSheetId="2">#REF!</definedName>
    <definedName name="DD__Selected_Agricultural_Sector_Statistics">#REF!</definedName>
    <definedName name="DD__Selected_Agricultural_Sector_Statistics__concluded" localSheetId="1">#REF!</definedName>
    <definedName name="DD__Selected_Agricultural_Sector_Statistics__concluded" localSheetId="2">#REF!</definedName>
    <definedName name="DD__Selected_Agricultural_Sector_Statistics__concluded">#REF!</definedName>
    <definedName name="DD_Index_of_employment" localSheetId="1">#REF!</definedName>
    <definedName name="DD_Index_of_employment" localSheetId="2">#REF!</definedName>
    <definedName name="DD_Index_of_employment">#REF!</definedName>
    <definedName name="DD_Indicators_of_emp_wages_ulc" localSheetId="1">#REF!</definedName>
    <definedName name="DD_Indicators_of_emp_wages_ulc" localSheetId="2">#REF!</definedName>
    <definedName name="DD_Indicators_of_emp_wages_ulc">#REF!</definedName>
    <definedName name="DD_Labor_Productivity" localSheetId="1">#REF!</definedName>
    <definedName name="DD_Labor_Productivity" localSheetId="2">#REF!</definedName>
    <definedName name="DD_Labor_Productivity">#REF!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1" hidden="1">{"Minpmon",#N/A,FALSE,"Monthinput"}</definedName>
    <definedName name="dddd" localSheetId="2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localSheetId="2" hidden="1">{"Tab1",#N/A,FALSE,"P";"Tab2",#N/A,FALSE,"P"}</definedName>
    <definedName name="dddddd" hidden="1">{"Tab1",#N/A,FALSE,"P";"Tab2",#N/A,FALSE,"P"}</definedName>
    <definedName name="dddddddddddd" localSheetId="2" hidden="1">{"Tab1",#N/A,FALSE,"P";"Tab2",#N/A,FALSE,"P"}</definedName>
    <definedName name="dddddddddddd" hidden="1">{"Tab1",#N/A,FALSE,"P";"Tab2",#N/A,FALSE,"P"}</definedName>
    <definedName name="ddddddddddddd" localSheetId="2" hidden="1">{"Riqfin97",#N/A,FALSE,"Tran";"Riqfinpro",#N/A,FALSE,"Tran"}</definedName>
    <definedName name="ddddddddddddd" hidden="1">{"Riqfin97",#N/A,FALSE,"Tran";"Riqfinpro",#N/A,FALSE,"Tran"}</definedName>
    <definedName name="DEBT" localSheetId="1">#REF!</definedName>
    <definedName name="DEBT" localSheetId="2">#REF!</definedName>
    <definedName name="DEBT">#REF!</definedName>
    <definedName name="DEBT_SER" localSheetId="1">#REF!</definedName>
    <definedName name="DEBT_SER" localSheetId="2">#REF!</definedName>
    <definedName name="DEBT_SER">#REF!</definedName>
    <definedName name="defesti" localSheetId="1">#REF!</definedName>
    <definedName name="defesti" localSheetId="2">#REF!</definedName>
    <definedName name="defesti">#REF!</definedName>
    <definedName name="deficit" localSheetId="1">#REF!</definedName>
    <definedName name="deficit" localSheetId="2">#REF!</definedName>
    <definedName name="deficit">#REF!</definedName>
    <definedName name="demandacubierta2" localSheetId="1">'[2]EVALUACIÓN SOCIOECONÓMICA'!#REF!</definedName>
    <definedName name="demandacubierta2" localSheetId="2">'[2]EVALUACIÓN SOCIOECONÓMICA'!#REF!</definedName>
    <definedName name="demandacubierta2">'[2]EVALUACIÓN SOCIOECONÓMICA'!#REF!</definedName>
    <definedName name="demandacubierta3" localSheetId="1">'[2]EVALUACIÓN SOCIOECONÓMICA'!#REF!</definedName>
    <definedName name="demandacubierta3" localSheetId="2">'[2]EVALUACIÓN SOCIOECONÓMICA'!#REF!</definedName>
    <definedName name="demandacubierta3">'[2]EVALUACIÓN SOCIOECONÓMICA'!#REF!</definedName>
    <definedName name="DemandaInicial2" localSheetId="1">'[2]EVALUACIÓN PRIVADA'!#REF!</definedName>
    <definedName name="DemandaInicial2" localSheetId="2">'[2]EVALUACIÓN PRIVADA'!#REF!</definedName>
    <definedName name="DemandaInicial2">'[2]EVALUACIÓN PRIVADA'!#REF!</definedName>
    <definedName name="DemandaInicial3" localSheetId="1">'[2]EVALUACIÓN PRIVADA'!#REF!</definedName>
    <definedName name="DemandaInicial3" localSheetId="2">'[2]EVALUACIÓN PRIVADA'!#REF!</definedName>
    <definedName name="DemandaInicial3">'[2]EVALUACIÓN PRIVADA'!#REF!</definedName>
    <definedName name="DemandaS2" localSheetId="1">'[2]EVALUACIÓN SOCIOECONÓMICA'!#REF!</definedName>
    <definedName name="DemandaS2" localSheetId="2">'[2]EVALUACIÓN SOCIOECONÓMICA'!#REF!</definedName>
    <definedName name="DemandaS2">'[2]EVALUACIÓN SOCIOECONÓMICA'!#REF!</definedName>
    <definedName name="DemandaS3" localSheetId="1">'[2]EVALUACIÓN SOCIOECONÓMICA'!#REF!</definedName>
    <definedName name="DemandaS3" localSheetId="2">'[2]EVALUACIÓN SOCIOECONÓMICA'!#REF!</definedName>
    <definedName name="DemandaS3">'[2]EVALUACIÓN SOCIOECONÓMICA'!#REF!</definedName>
    <definedName name="Department" localSheetId="1">#REF!</definedName>
    <definedName name="Department" localSheetId="2">#REF!</definedName>
    <definedName name="Department">#REF!</definedName>
    <definedName name="der" localSheetId="1" hidden="1">{"Tab1",#N/A,FALSE,"P";"Tab2",#N/A,FALSE,"P"}</definedName>
    <definedName name="der" localSheetId="2" hidden="1">{"Tab1",#N/A,FALSE,"P";"Tab2",#N/A,FALSE,"P"}</definedName>
    <definedName name="der" hidden="1">{"Tab1",#N/A,FALSE,"P";"Tab2",#N/A,FALSE,"P"}</definedName>
    <definedName name="DESC96" localSheetId="1">#REF!</definedName>
    <definedName name="DESC96" localSheetId="2">#REF!</definedName>
    <definedName name="DESC96">#REF!</definedName>
    <definedName name="DEVISE" localSheetId="1">[24]Liste!#REF!</definedName>
    <definedName name="DEVISE" localSheetId="2">[24]Liste!#REF!</definedName>
    <definedName name="DEVISE">[24]Liste!#REF!</definedName>
    <definedName name="dexbccr" localSheetId="1">#REF!</definedName>
    <definedName name="dexbccr" localSheetId="2">#REF!</definedName>
    <definedName name="dexbccr">#REF!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[35]NPV_base!$B$25</definedName>
    <definedName name="Discount_NC" localSheetId="1">[35]NPV_base!#REF!</definedName>
    <definedName name="Discount_NC" localSheetId="2">[35]NPV_base!#REF!</definedName>
    <definedName name="Discount_NC">[35]NPV_base!#REF!</definedName>
    <definedName name="DiscountRate" localSheetId="1">#REF!</definedName>
    <definedName name="DiscountRate" localSheetId="2">#REF!</definedName>
    <definedName name="DiscountRate">#REF!</definedName>
    <definedName name="divisas" localSheetId="1">'[2]EVALUACIÓN SOCIOECONÓMICA'!#REF!</definedName>
    <definedName name="divisas" localSheetId="2">'[2]EVALUACIÓN SOCIOECONÓMICA'!#REF!</definedName>
    <definedName name="divisas">'[2]EVALUACIÓN SOCIOECONÓMICA'!#REF!</definedName>
    <definedName name="divisas2" localSheetId="1">'[2]EVALUACIÓN SOCIOECONÓMICA'!#REF!</definedName>
    <definedName name="divisas2" localSheetId="2">'[2]EVALUACIÓN SOCIOECONÓMICA'!#REF!</definedName>
    <definedName name="divisas2">'[2]EVALUACIÓN SOCIOECONÓMICA'!#REF!</definedName>
    <definedName name="divisas3" localSheetId="1">'[2]EVALUACIÓN SOCIOECONÓMICA'!#REF!</definedName>
    <definedName name="divisas3" localSheetId="2">'[2]EVALUACIÓN SOCIOECONÓMICA'!#REF!</definedName>
    <definedName name="divisas3">'[2]EVALUACIÓN SOCIOECONÓMICA'!#REF!</definedName>
    <definedName name="DMBYS">[32]RESULTADOS!$A$86:$IV$86</definedName>
    <definedName name="dnaissance" localSheetId="1">OFFSET(#REF!,0,0,COUNTA(#REF!),2)</definedName>
    <definedName name="dnaissance" localSheetId="2">OFFSET(#REF!,0,0,COUNTA(#REF!),2)</definedName>
    <definedName name="dnaissance">OFFSET(#REF!,0,0,COUNTA(#REF!),2)</definedName>
    <definedName name="DNP">[32]SUPUESTOS!A$18</definedName>
    <definedName name="DPOB">[32]SUPUESTOS!A$7</definedName>
    <definedName name="DRFP">'[32]SMONET-FINANC'!$A$99:$IV$99</definedName>
    <definedName name="DXBYS">[32]RESULTADOS!$A$82:$IV$82</definedName>
    <definedName name="E" localSheetId="1">'[33]PIB EN CORR'!#REF!</definedName>
    <definedName name="E" localSheetId="2">'[33]PIB EN CORR'!#REF!</definedName>
    <definedName name="E">'[34]PIB EN CORR'!#REF!</definedName>
    <definedName name="E_MCI" localSheetId="1">#REF!</definedName>
    <definedName name="E_MCI" localSheetId="2">#REF!</definedName>
    <definedName name="E_MCI">#REF!</definedName>
    <definedName name="EDH">'[21]NOUVEAUX-PROGRAMMES 2012-2013_'!$F$1001</definedName>
    <definedName name="edr" localSheetId="1" hidden="1">{"Riqfin97",#N/A,FALSE,"Tran";"Riqfinpro",#N/A,FALSE,"Tran"}</definedName>
    <definedName name="edr" localSheetId="2" hidden="1">{"Riqfin97",#N/A,FALSE,"Tran";"Riqfinpro",#N/A,FALSE,"Tran"}</definedName>
    <definedName name="edr" hidden="1">{"Riqfin97",#N/A,FALSE,"Tran";"Riqfinpro",#N/A,FALSE,"Tran"}</definedName>
    <definedName name="edrrrrrrr" localSheetId="2" hidden="1">{"Riqfin97",#N/A,FALSE,"Tran";"Riqfinpro",#N/A,FALSE,"Tran"}</definedName>
    <definedName name="edrrrrrrr" hidden="1">{"Riqfin97",#N/A,FALSE,"Tran";"Riqfinpro",#N/A,FALSE,"Tran"}</definedName>
    <definedName name="ee" localSheetId="1" hidden="1">{"Tab1",#N/A,FALSE,"P";"Tab2",#N/A,FALSE,"P"}</definedName>
    <definedName name="ee" localSheetId="2" hidden="1">{"Tab1",#N/A,FALSE,"P";"Tab2",#N/A,FALSE,"P"}</definedName>
    <definedName name="ee" hidden="1">{"Tab1",#N/A,FALSE,"P";"Tab2",#N/A,FALSE,"P"}</definedName>
    <definedName name="EE_Table_02.___Selected_National_Accounts_Aggregates" localSheetId="1">#REF!</definedName>
    <definedName name="EE_Table_02.___Selected_National_Accounts_Aggregates" localSheetId="2">#REF!</definedName>
    <definedName name="EE_Table_02.___Selected_National_Accounts_Aggregates">#REF!</definedName>
    <definedName name="EE_Table_03.___Expenditure_and_Savings" localSheetId="1">#REF!</definedName>
    <definedName name="EE_Table_03.___Expenditure_and_Savings" localSheetId="2">#REF!</definedName>
    <definedName name="EE_Table_03.___Expenditure_and_Savings">#REF!</definedName>
    <definedName name="EE_Table_04.___Consumer_Price_Indices____1" localSheetId="1">#REF!</definedName>
    <definedName name="EE_Table_04.___Consumer_Price_Indices____1" localSheetId="2">#REF!</definedName>
    <definedName name="EE_Table_04.___Consumer_Price_Indices____1">#REF!</definedName>
    <definedName name="EE_Table_16.__National_Accounts_at_Current_Prices" localSheetId="1">#REF!</definedName>
    <definedName name="EE_Table_16.__National_Accounts_at_Current_Prices" localSheetId="2">#REF!</definedName>
    <definedName name="EE_Table_16.__National_Accounts_at_Current_Prices">#REF!</definedName>
    <definedName name="EE_Table_17___Real_Gross_Domestic_Expenditure" localSheetId="1">#REF!</definedName>
    <definedName name="EE_Table_17___Real_Gross_Domestic_Expenditure" localSheetId="2">#REF!</definedName>
    <definedName name="EE_Table_17___Real_Gross_Domestic_Expenditure">#REF!</definedName>
    <definedName name="EE_Table_18.__Real_Gross_Domestic_Product_by_Sector" localSheetId="1">#REF!</definedName>
    <definedName name="EE_Table_18.__Real_Gross_Domestic_Product_by_Sector" localSheetId="2">#REF!</definedName>
    <definedName name="EE_Table_18.__Real_Gross_Domestic_Product_by_Sector">#REF!</definedName>
    <definedName name="EE_Table_19.__Gross_Domestic_Investment" localSheetId="1">#REF!</definedName>
    <definedName name="EE_Table_19.__Gross_Domestic_Investment" localSheetId="2">#REF!</definedName>
    <definedName name="EE_Table_19.__Gross_Domestic_Investment">#REF!</definedName>
    <definedName name="EE_Table_20.__Selected_Agricultural_Sector_Statistics" localSheetId="1">#REF!</definedName>
    <definedName name="EE_Table_20.__Selected_Agricultural_Sector_Statistics" localSheetId="2">#REF!</definedName>
    <definedName name="EE_Table_20.__Selected_Agricultural_Sector_Statistics">#REF!</definedName>
    <definedName name="EE_Table_20.5__Ag_Sector_Statistics__concluded" localSheetId="1">#REF!</definedName>
    <definedName name="EE_Table_20.5__Ag_Sector_Statistics__concluded" localSheetId="2">#REF!</definedName>
    <definedName name="EE_Table_20.5__Ag_Sector_Statistics__concluded">#REF!</definedName>
    <definedName name="EE_Table_21.__Manufacturing_Production" localSheetId="1">#REF!</definedName>
    <definedName name="EE_Table_21.__Manufacturing_Production" localSheetId="2">#REF!</definedName>
    <definedName name="EE_Table_21.__Manufacturing_Production">#REF!</definedName>
    <definedName name="EE_Table_22.__Production_Exports_and_Imports_of_Petroleum" localSheetId="1">#REF!</definedName>
    <definedName name="EE_Table_22.__Production_Exports_and_Imports_of_Petroleum" localSheetId="2">#REF!</definedName>
    <definedName name="EE_Table_22.__Production_Exports_and_Imports_of_Petroleum">#REF!</definedName>
    <definedName name="EE_Table_23.__Retail_Prices_for_Petroleum_Products" localSheetId="1">#REF!</definedName>
    <definedName name="EE_Table_23.__Retail_Prices_for_Petroleum_Products" localSheetId="2">#REF!</definedName>
    <definedName name="EE_Table_23.__Retail_Prices_for_Petroleum_Products">#REF!</definedName>
    <definedName name="EE_Table_24.__Consumption_of_Petroleum_and_Derivatives" localSheetId="1">#REF!</definedName>
    <definedName name="EE_Table_24.__Consumption_of_Petroleum_and_Derivatives" localSheetId="2">#REF!</definedName>
    <definedName name="EE_Table_24.__Consumption_of_Petroleum_and_Derivatives">#REF!</definedName>
    <definedName name="EE_Table_25.__Production_and_Distribution_Electricity" localSheetId="1">#REF!</definedName>
    <definedName name="EE_Table_25.__Production_and_Distribution_Electricity" localSheetId="2">#REF!</definedName>
    <definedName name="EE_Table_25.__Production_and_Distribution_Electricity">#REF!</definedName>
    <definedName name="EE_Table_26.__Average_Price_of_Electricity" localSheetId="1">#REF!</definedName>
    <definedName name="EE_Table_26.__Average_Price_of_Electricity" localSheetId="2">#REF!</definedName>
    <definedName name="EE_Table_26.__Average_Price_of_Electricity">#REF!</definedName>
    <definedName name="EE_Table_27.__Guatemala___Consumer_Price_Indices__1" localSheetId="1">#REF!</definedName>
    <definedName name="EE_Table_27.__Guatemala___Consumer_Price_Indices__1" localSheetId="2">#REF!</definedName>
    <definedName name="EE_Table_27.__Guatemala___Consumer_Price_Indices__1">#REF!</definedName>
    <definedName name="EE_Table_28._Guatemala___Selected_Wage_Indicators_1" localSheetId="1">#REF!</definedName>
    <definedName name="EE_Table_28._Guatemala___Selected_Wage_Indicators_1" localSheetId="2">#REF!</definedName>
    <definedName name="EE_Table_28._Guatemala___Selected_Wage_Indicators_1">#REF!</definedName>
    <definedName name="EE_Table_29.__Minimum_Monthly_Wages_by_Economic_Activity" localSheetId="1">#REF!</definedName>
    <definedName name="EE_Table_29.__Minimum_Monthly_Wages_by_Economic_Activity" localSheetId="2">#REF!</definedName>
    <definedName name="EE_Table_29.__Minimum_Monthly_Wages_by_Economic_Activity">#REF!</definedName>
    <definedName name="EE_Table_30._Guatemala___Selected_Employment_and_Labor_Productivity_Indicators" localSheetId="1">#REF!</definedName>
    <definedName name="EE_Table_30._Guatemala___Selected_Employment_and_Labor_Productivity_Indicators" localSheetId="2">#REF!</definedName>
    <definedName name="EE_Table_30._Guatemala___Selected_Employment_and_Labor_Productivity_Indicators">#REF!</definedName>
    <definedName name="EE_Table_31._Wage_and_Employment_Indicators_1" localSheetId="1">#REF!</definedName>
    <definedName name="EE_Table_31._Wage_and_Employment_Indicators_1" localSheetId="2">#REF!</definedName>
    <definedName name="EE_Table_31._Wage_and_Employment_Indicators_1">#REF!</definedName>
    <definedName name="EE_Table_32_ULC_PROD_indicators" localSheetId="1">#REF!</definedName>
    <definedName name="EE_Table_32_ULC_PROD_indicators" localSheetId="2">#REF!</definedName>
    <definedName name="EE_Table_32_ULC_PROD_indicators">#REF!</definedName>
    <definedName name="EE_Table_33_Indicators_of_Competitiveness" localSheetId="1">#REF!</definedName>
    <definedName name="EE_Table_33_Indicators_of_Competitiveness" localSheetId="2">#REF!</definedName>
    <definedName name="EE_Table_33_Indicators_of_Competitiveness">#REF!</definedName>
    <definedName name="eee" localSheetId="1" hidden="1">{"Tab1",#N/A,FALSE,"P";"Tab2",#N/A,FALSE,"P"}</definedName>
    <definedName name="eee" localSheetId="2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localSheetId="2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localSheetId="2" hidden="1">{"Riqfin97",#N/A,FALSE,"Tran";"Riqfinpro",#N/A,FALSE,"Tran"}</definedName>
    <definedName name="eeeee" hidden="1">{"Riqfin97",#N/A,FALSE,"Tran";"Riqfinpro",#N/A,FALSE,"Tran"}</definedName>
    <definedName name="eeeeee" localSheetId="2" hidden="1">{"Tab1",#N/A,FALSE,"P";"Tab2",#N/A,FALSE,"P"}</definedName>
    <definedName name="eeeeee" hidden="1">{"Tab1",#N/A,FALSE,"P";"Tab2",#N/A,FALSE,"P"}</definedName>
    <definedName name="eeeeeee" localSheetId="1" hidden="1">{"Riqfin97",#N/A,FALSE,"Tran";"Riqfinpro",#N/A,FALSE,"Tran"}</definedName>
    <definedName name="eeeeeee" localSheetId="2" hidden="1">{"Riqfin97",#N/A,FALSE,"Tran";"Riqfinpro",#N/A,FALSE,"Tran"}</definedName>
    <definedName name="eeeeeee" hidden="1">{"Riqfin97",#N/A,FALSE,"Tran";"Riqfinpro",#N/A,FALSE,"Tran"}</definedName>
    <definedName name="eeeeeeeeee" localSheetId="2" hidden="1">{"Tab1",#N/A,FALSE,"P";"Tab2",#N/A,FALSE,"P"}</definedName>
    <definedName name="eeeeeeeeee" hidden="1">{"Tab1",#N/A,FALSE,"P";"Tab2",#N/A,FALSE,"P"}</definedName>
    <definedName name="eeeeeeeeeeeeeeeeeeeee" localSheetId="2" hidden="1">{"Riqfin97",#N/A,FALSE,"Tran";"Riqfinpro",#N/A,FALSE,"Tran"}</definedName>
    <definedName name="eeeeeeeeeeeeeeeeeeeee" hidden="1">{"Riqfin97",#N/A,FALSE,"Tran";"Riqfinpro",#N/A,FALSE,"Tran"}</definedName>
    <definedName name="ele" localSheetId="1">#REF!</definedName>
    <definedName name="ele" localSheetId="2">#REF!</definedName>
    <definedName name="ele">#REF!</definedName>
    <definedName name="elect" localSheetId="1">#REF!</definedName>
    <definedName name="elect" localSheetId="2">#REF!</definedName>
    <definedName name="elect">#REF!</definedName>
    <definedName name="ELV" localSheetId="1">[36]FIN!#REF!</definedName>
    <definedName name="ELV" localSheetId="2">[36]FIN!#REF!</definedName>
    <definedName name="ELV">[37]FIN!#REF!</definedName>
    <definedName name="emargement" localSheetId="1">OFFSET(#REF!,0,0,COUNTA(#REF!),21)</definedName>
    <definedName name="emargement" localSheetId="2">OFFSET(#REF!,0,0,COUNTA(#REF!),21)</definedName>
    <definedName name="emargement">OFFSET(#REF!,0,0,COUNTA(#REF!),21)</definedName>
    <definedName name="emi98j" localSheetId="1">[11]Programa!#REF!</definedName>
    <definedName name="emi98j" localSheetId="2">[11]Programa!#REF!</definedName>
    <definedName name="emi98j">[12]Programa!#REF!</definedName>
    <definedName name="emi98s" localSheetId="1">#REF!</definedName>
    <definedName name="emi98s" localSheetId="2">#REF!</definedName>
    <definedName name="emi98s">#REF!</definedName>
    <definedName name="empezar" localSheetId="1">[2]ALTERNATIVAS!#REF!</definedName>
    <definedName name="empezar" localSheetId="2">[2]ALTERNATIVAS!#REF!</definedName>
    <definedName name="empezar">[2]ALTERNATIVAS!#REF!</definedName>
    <definedName name="encajec" localSheetId="1">#REF!</definedName>
    <definedName name="encajec" localSheetId="2">#REF!</definedName>
    <definedName name="encajec">#REF!</definedName>
    <definedName name="encajed" localSheetId="1">#REF!</definedName>
    <definedName name="encajed" localSheetId="2">#REF!</definedName>
    <definedName name="encajed">#REF!</definedName>
    <definedName name="End_Bal">#REF!</definedName>
    <definedName name="EPNF96" localSheetId="1">#REF!</definedName>
    <definedName name="EPNF96" localSheetId="2">#REF!</definedName>
    <definedName name="EPNF96">#REF!</definedName>
    <definedName name="ergferger" localSheetId="1" hidden="1">{"Main Economic Indicators",#N/A,FALSE,"C"}</definedName>
    <definedName name="ergferger" localSheetId="2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localSheetId="2" hidden="1">{"Minpmon",#N/A,FALSE,"Monthinput"}</definedName>
    <definedName name="ert" hidden="1">{"Minpmon",#N/A,FALSE,"Monthinput"}</definedName>
    <definedName name="estacional" localSheetId="1">#REF!</definedName>
    <definedName name="estacional" localSheetId="2">#REF!</definedName>
    <definedName name="estacional">#REF!</definedName>
    <definedName name="EXBE" localSheetId="1">[24]Liste!#REF!</definedName>
    <definedName name="EXBE" localSheetId="2">[24]Liste!#REF!</definedName>
    <definedName name="EXBE">[24]Liste!#REF!</definedName>
    <definedName name="Exportacion_Por_Importancia" localSheetId="1">[38]Macro1!$A$1</definedName>
    <definedName name="Exportacion_Por_Importancia" localSheetId="2">[38]Macro1!$A$1</definedName>
    <definedName name="Exportacion_Por_Importancia">[39]Macro1!$A$1</definedName>
    <definedName name="EXTASS_A" localSheetId="1">#REF!</definedName>
    <definedName name="EXTASS_A" localSheetId="2">#REF!</definedName>
    <definedName name="EXTASS_A">#REF!</definedName>
    <definedName name="EXTASS_G97" localSheetId="1">#REF!</definedName>
    <definedName name="EXTASS_G97" localSheetId="2">#REF!</definedName>
    <definedName name="EXTASS_G97">#REF!</definedName>
    <definedName name="EXTASS_Q96" localSheetId="1">#REF!</definedName>
    <definedName name="EXTASS_Q96" localSheetId="2">#REF!</definedName>
    <definedName name="EXTASS_Q96">#REF!</definedName>
    <definedName name="ExtraPayments">#REF!</definedName>
    <definedName name="f" localSheetId="1">#N/A</definedName>
    <definedName name="f" localSheetId="2">#N/A</definedName>
    <definedName name="f">#N/A</definedName>
    <definedName name="F_MDE" localSheetId="1">#REF!</definedName>
    <definedName name="F_MDE" localSheetId="2">#REF!</definedName>
    <definedName name="F_MDE">#REF!</definedName>
    <definedName name="feb" localSheetId="1">[11]Programa!#REF!</definedName>
    <definedName name="feb" localSheetId="2">[11]Programa!#REF!</definedName>
    <definedName name="feb">[12]Programa!#REF!</definedName>
    <definedName name="fecha" localSheetId="1">[11]Programa!#REF!</definedName>
    <definedName name="fecha" localSheetId="2">[11]Programa!#REF!</definedName>
    <definedName name="fecha">[12]Programa!#REF!</definedName>
    <definedName name="fed" localSheetId="1" hidden="1">{"Riqfin97",#N/A,FALSE,"Tran";"Riqfinpro",#N/A,FALSE,"Tran"}</definedName>
    <definedName name="fed" localSheetId="2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localSheetId="2" hidden="1">{"Riqfin97",#N/A,FALSE,"Tran";"Riqfinpro",#N/A,FALSE,"Tran"}</definedName>
    <definedName name="fer" hidden="1">{"Riqfin97",#N/A,FALSE,"Tran";"Riqfinpro",#N/A,FALSE,"Tran"}</definedName>
    <definedName name="ff" localSheetId="1" hidden="1">{"Tab1",#N/A,FALSE,"P";"Tab2",#N/A,FALSE,"P"}</definedName>
    <definedName name="ff" localSheetId="2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localSheetId="2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localSheetId="2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localSheetId="2" hidden="1">{"Minpmon",#N/A,FALSE,"Monthinput"}</definedName>
    <definedName name="fffffff" hidden="1">{"Minpmon",#N/A,FALSE,"Monthinput"}</definedName>
    <definedName name="fffffffffffff" localSheetId="1">#REF!</definedName>
    <definedName name="fffffffffffff" localSheetId="2">#REF!</definedName>
    <definedName name="fffffffffffff">#REF!</definedName>
    <definedName name="ffffffffffffff" localSheetId="1" hidden="1">{"Riqfin97",#N/A,FALSE,"Tran";"Riqfinpro",#N/A,FALSE,"Tran"}</definedName>
    <definedName name="ffffffffffffff" localSheetId="2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localSheetId="2" hidden="1">{"Riqfin97",#N/A,FALSE,"Tran";"Riqfinpro",#N/A,FALSE,"Tran"}</definedName>
    <definedName name="fgf" hidden="1">{"Riqfin97",#N/A,FALSE,"Tran";"Riqfinpro",#N/A,FALSE,"Tran"}</definedName>
    <definedName name="Fila1" localSheetId="1">[2]PREPARACION!#REF!</definedName>
    <definedName name="Fila1" localSheetId="2">[2]PREPARACION!#REF!</definedName>
    <definedName name="Fila1">[2]PREPARACION!#REF!</definedName>
    <definedName name="Fila10" localSheetId="1">'[2]EVALUACIÓN SOCIOECONÓMICA'!#REF!</definedName>
    <definedName name="Fila10" localSheetId="2">'[2]EVALUACIÓN SOCIOECONÓMICA'!#REF!</definedName>
    <definedName name="Fila10">'[2]EVALUACIÓN SOCIOECONÓMICA'!#REF!</definedName>
    <definedName name="Fila11" localSheetId="1">'[2]EVALUACIÓN PRIVADA'!#REF!</definedName>
    <definedName name="Fila11" localSheetId="2">'[2]EVALUACIÓN PRIVADA'!#REF!</definedName>
    <definedName name="Fila11">'[2]EVALUACIÓN PRIVADA'!#REF!</definedName>
    <definedName name="Fila12" localSheetId="1">'[2]EVALUACIÓN PRIVADA'!#REF!</definedName>
    <definedName name="Fila12" localSheetId="2">'[2]EVALUACIÓN PRIVADA'!#REF!</definedName>
    <definedName name="Fila12">'[2]EVALUACIÓN PRIVADA'!#REF!</definedName>
    <definedName name="Fila13" localSheetId="1">'[2]EVALUACIÓN PRIVADA'!#REF!</definedName>
    <definedName name="Fila13" localSheetId="2">'[2]EVALUACIÓN PRIVADA'!#REF!</definedName>
    <definedName name="Fila13">'[2]EVALUACIÓN PRIVADA'!#REF!</definedName>
    <definedName name="Fila15" localSheetId="1">'[2]EVALUACIÓN PRIVADA'!#REF!</definedName>
    <definedName name="Fila15" localSheetId="2">'[2]EVALUACIÓN PRIVADA'!#REF!</definedName>
    <definedName name="Fila15">'[2]EVALUACIÓN PRIVADA'!#REF!</definedName>
    <definedName name="Fila17" localSheetId="1">[2]FINANCIACIÓN!#REF!</definedName>
    <definedName name="Fila17" localSheetId="2">[2]FINANCIACIÓN!#REF!</definedName>
    <definedName name="Fila17">[2]FINANCIACIÓN!#REF!</definedName>
    <definedName name="Fila18" localSheetId="1">[2]ALTERNATIVAS!#REF!</definedName>
    <definedName name="Fila18" localSheetId="2">[2]ALTERNATIVAS!#REF!</definedName>
    <definedName name="Fila18">[2]ALTERNATIVAS!#REF!</definedName>
    <definedName name="Fila19" localSheetId="1">[2]ALTERNATIVAS!#REF!</definedName>
    <definedName name="Fila19" localSheetId="2">[2]ALTERNATIVAS!#REF!</definedName>
    <definedName name="Fila19">[2]ALTERNATIVAS!#REF!</definedName>
    <definedName name="Fila2" localSheetId="1">[2]ALTERNATIVAS!#REF!</definedName>
    <definedName name="Fila2" localSheetId="2">[2]ALTERNATIVAS!#REF!</definedName>
    <definedName name="Fila2">[2]ALTERNATIVAS!#REF!</definedName>
    <definedName name="Fila20" localSheetId="1">[2]ALTERNATIVAS!#REF!</definedName>
    <definedName name="Fila20" localSheetId="2">[2]ALTERNATIVAS!#REF!</definedName>
    <definedName name="Fila20">[2]ALTERNATIVAS!#REF!</definedName>
    <definedName name="Fila3" localSheetId="1">[2]ALTERNATIVAS!#REF!</definedName>
    <definedName name="Fila3" localSheetId="2">[2]ALTERNATIVAS!#REF!</definedName>
    <definedName name="Fila3">[2]ALTERNATIVAS!#REF!</definedName>
    <definedName name="Fila4" localSheetId="1">[2]ALTERNATIVAS!#REF!</definedName>
    <definedName name="Fila4" localSheetId="2">[2]ALTERNATIVAS!#REF!</definedName>
    <definedName name="Fila4">[2]ALTERNATIVAS!#REF!</definedName>
    <definedName name="Fila5" localSheetId="1">'[2]EVALUACIÓN SOCIOECONÓMICA'!#REF!</definedName>
    <definedName name="Fila5" localSheetId="2">'[2]EVALUACIÓN SOCIOECONÓMICA'!#REF!</definedName>
    <definedName name="Fila5">'[2]EVALUACIÓN SOCIOECONÓMICA'!#REF!</definedName>
    <definedName name="Fila6" localSheetId="1">'[2]EVALUACIÓN SOCIOECONÓMICA'!#REF!</definedName>
    <definedName name="Fila6" localSheetId="2">'[2]EVALUACIÓN SOCIOECONÓMICA'!#REF!</definedName>
    <definedName name="Fila6">'[2]EVALUACIÓN SOCIOECONÓMICA'!#REF!</definedName>
    <definedName name="Fila7" localSheetId="1">'[2]EVALUACIÓN SOCIOECONÓMICA'!#REF!</definedName>
    <definedName name="Fila7" localSheetId="2">'[2]EVALUACIÓN SOCIOECONÓMICA'!#REF!</definedName>
    <definedName name="Fila7">'[2]EVALUACIÓN SOCIOECONÓMICA'!#REF!</definedName>
    <definedName name="Fila8" localSheetId="1">'[2]EVALUACIÓN SOCIOECONÓMICA'!#REF!</definedName>
    <definedName name="Fila8" localSheetId="2">'[2]EVALUACIÓN SOCIOECONÓMICA'!#REF!</definedName>
    <definedName name="Fila8">'[2]EVALUACIÓN SOCIOECONÓMICA'!#REF!</definedName>
    <definedName name="Fila9" localSheetId="1">'[2]EVALUACIÓN SOCIOECONÓMICA'!#REF!</definedName>
    <definedName name="Fila9" localSheetId="2">'[2]EVALUACIÓN SOCIOECONÓMICA'!#REF!</definedName>
    <definedName name="Fila9">'[2]EVALUACIÓN SOCIOECONÓMICA'!#REF!</definedName>
    <definedName name="finan" localSheetId="1">#REF!</definedName>
    <definedName name="finan" localSheetId="2">#REF!</definedName>
    <definedName name="finan">#REF!</definedName>
    <definedName name="finan1" localSheetId="1">#REF!</definedName>
    <definedName name="finan1" localSheetId="2">#REF!</definedName>
    <definedName name="finan1">#REF!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hidden="1">{"Tab1",#N/A,FALSE,"P";"Tab2",#N/A,FALSE,"P"}</definedName>
    <definedName name="fluct" localSheetId="1">#REF!</definedName>
    <definedName name="fluct" localSheetId="2">#REF!</definedName>
    <definedName name="fluct">#REF!</definedName>
    <definedName name="FLUJO" localSheetId="1">'[40]Base de Datos Proyecciones'!$A$2:$H$2</definedName>
    <definedName name="FLUJO" localSheetId="2">'[40]Base de Datos Proyecciones'!$A$2:$H$2</definedName>
    <definedName name="FLUJO">'[41]Base de Datos Proyecciones'!$A$2:$H$2</definedName>
    <definedName name="FMI" localSheetId="1">#REF!</definedName>
    <definedName name="FMI" localSheetId="2">#REF!</definedName>
    <definedName name="FMI">#REF!</definedName>
    <definedName name="FNE">'[21]NOUVEAUX-PROGRAMMES 2012-2013_'!$F$1003</definedName>
    <definedName name="Formula1" localSheetId="1">[2]ALTERNATIVAS!#REF!</definedName>
    <definedName name="Formula1" localSheetId="2">[2]ALTERNATIVAS!#REF!</definedName>
    <definedName name="Formula1">[2]ALTERNATIVAS!#REF!</definedName>
    <definedName name="fre" localSheetId="1" hidden="1">{"Tab1",#N/A,FALSE,"P";"Tab2",#N/A,FALSE,"P"}</definedName>
    <definedName name="fre" localSheetId="2" hidden="1">{"Tab1",#N/A,FALSE,"P";"Tab2",#N/A,FALSE,"P"}</definedName>
    <definedName name="fre" hidden="1">{"Tab1",#N/A,FALSE,"P";"Tab2",#N/A,FALSE,"P"}</definedName>
    <definedName name="ftaref" localSheetId="1">#REF!</definedName>
    <definedName name="ftaref" localSheetId="2">#REF!</definedName>
    <definedName name="ftaref">#REF!</definedName>
    <definedName name="ftconf" localSheetId="1">#REF!</definedName>
    <definedName name="ftconf" localSheetId="2">#REF!</definedName>
    <definedName name="ftconf">#REF!</definedName>
    <definedName name="ftima" localSheetId="1">#REF!</definedName>
    <definedName name="ftima" localSheetId="2">#REF!</definedName>
    <definedName name="ftima">#REF!</definedName>
    <definedName name="ftimaf" localSheetId="1">#REF!</definedName>
    <definedName name="ftimaf" localSheetId="2">#REF!</definedName>
    <definedName name="ftimaf">#REF!</definedName>
    <definedName name="ftr" localSheetId="1" hidden="1">{"Riqfin97",#N/A,FALSE,"Tran";"Riqfinpro",#N/A,FALSE,"Tran"}</definedName>
    <definedName name="ftr" localSheetId="2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localSheetId="2" hidden="1">{"Riqfin97",#N/A,FALSE,"Tran";"Riqfinpro",#N/A,FALSE,"Tran"}</definedName>
    <definedName name="fty" hidden="1">{"Riqfin97",#N/A,FALSE,"Tran";"Riqfinpro",#N/A,FALSE,"Tran"}</definedName>
    <definedName name="g" localSheetId="1">#REF!</definedName>
    <definedName name="g" localSheetId="2">#REF!</definedName>
    <definedName name="g">#REF!</definedName>
    <definedName name="G_TOURISME" localSheetId="1">#REF!</definedName>
    <definedName name="G_TOURISME" localSheetId="2">#REF!</definedName>
    <definedName name="G_TOURISME">#REF!</definedName>
    <definedName name="GATO" localSheetId="1">#REF!</definedName>
    <definedName name="GATO" localSheetId="2">#REF!</definedName>
    <definedName name="GATO">#REF!</definedName>
    <definedName name="GDPDEFL" localSheetId="1">[42]NA!#REF!</definedName>
    <definedName name="GDPDEFL" localSheetId="2">[42]NA!#REF!</definedName>
    <definedName name="GDPDEFL">[43]NA!#REF!</definedName>
    <definedName name="GDPOR" localSheetId="1">[42]NA!#REF!</definedName>
    <definedName name="GDPOR" localSheetId="2">[42]NA!#REF!</definedName>
    <definedName name="GDPOR">[43]NA!#REF!</definedName>
    <definedName name="GDPOR_" localSheetId="1">[42]NA!#REF!</definedName>
    <definedName name="GDPOR_" localSheetId="2">[42]NA!#REF!</definedName>
    <definedName name="GDPOR_">[43]NA!#REF!</definedName>
    <definedName name="gg" localSheetId="2" hidden="1">{"Riqfin97",#N/A,FALSE,"Tran";"Riqfinpro",#N/A,FALSE,"Tran"}</definedName>
    <definedName name="gg" hidden="1">{"Riqfin97",#N/A,FALSE,"Tran";"Riqfinpro",#N/A,FALSE,"Tran"}</definedName>
    <definedName name="ggg" localSheetId="2" hidden="1">{"Riqfin97",#N/A,FALSE,"Tran";"Riqfinpro",#N/A,FALSE,"Tran"}</definedName>
    <definedName name="ggg" hidden="1">{"Riqfin97",#N/A,FALSE,"Tran";"Riqfinpro",#N/A,FALSE,"Tran"}</definedName>
    <definedName name="gggg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'[44]J(Priv.Cap)'!#REF!</definedName>
    <definedName name="ggggg" localSheetId="2" hidden="1">'[44]J(Priv.Cap)'!#REF!</definedName>
    <definedName name="ggggg" hidden="1">'[45]J(Priv.Cap)'!#REF!</definedName>
    <definedName name="ggggggg" localSheetId="1">#REF!</definedName>
    <definedName name="ggggggg" localSheetId="2">#REF!</definedName>
    <definedName name="ggggggg">#REF!</definedName>
    <definedName name="ght" localSheetId="1" hidden="1">{"Tab1",#N/A,FALSE,"P";"Tab2",#N/A,FALSE,"P"}</definedName>
    <definedName name="ght" localSheetId="2" hidden="1">{"Tab1",#N/A,FALSE,"P";"Tab2",#N/A,FALSE,"P"}</definedName>
    <definedName name="ght" hidden="1">{"Tab1",#N/A,FALSE,"P";"Tab2",#N/A,FALSE,"P"}</definedName>
    <definedName name="GOESC96" localSheetId="1">#REF!</definedName>
    <definedName name="GOESC96" localSheetId="2">#REF!</definedName>
    <definedName name="GOESC96">#REF!</definedName>
    <definedName name="Grace_IDA">[35]NPV_base!$B$22</definedName>
    <definedName name="Grace_NC" localSheetId="1">[35]NPV_base!#REF!</definedName>
    <definedName name="Grace_NC" localSheetId="2">[35]NPV_base!#REF!</definedName>
    <definedName name="Grace_NC">[35]NPV_base!#REF!</definedName>
    <definedName name="gre" localSheetId="1" hidden="1">{"Riqfin97",#N/A,FALSE,"Tran";"Riqfinpro",#N/A,FALSE,"Tran"}</definedName>
    <definedName name="gre" localSheetId="2" hidden="1">{"Riqfin97",#N/A,FALSE,"Tran";"Riqfinpro",#N/A,FALSE,"Tran"}</definedName>
    <definedName name="gre" hidden="1">{"Riqfin97",#N/A,FALSE,"Tran";"Riqfinpro",#N/A,FALSE,"Tran"}</definedName>
    <definedName name="gyu" localSheetId="2" hidden="1">{"Tab1",#N/A,FALSE,"P";"Tab2",#N/A,FALSE,"P"}</definedName>
    <definedName name="gyu" hidden="1">{"Tab1",#N/A,FALSE,"P";"Tab2",#N/A,FALSE,"P"}</definedName>
    <definedName name="H_JUSTICE" localSheetId="1">#REF!</definedName>
    <definedName name="H_JUSTICE" localSheetId="2">#REF!</definedName>
    <definedName name="H_JUSTICE">#REF!</definedName>
    <definedName name="Heading39" localSheetId="1">#REF!</definedName>
    <definedName name="Heading39" localSheetId="2">#REF!</definedName>
    <definedName name="Heading39">#REF!</definedName>
    <definedName name="hhh" localSheetId="2" hidden="1">{"Minpmon",#N/A,FALSE,"Monthinput"}</definedName>
    <definedName name="hhh" hidden="1">{"Minpmon",#N/A,FALSE,"Monthinput"}</definedName>
    <definedName name="hhhh" localSheetId="1">[46]!_dcc99</definedName>
    <definedName name="hhhh" localSheetId="2">[46]!_dcc99</definedName>
    <definedName name="hhhh">#N/A</definedName>
    <definedName name="hhhhh" localSheetId="1" hidden="1">{"Tab1",#N/A,FALSE,"P";"Tab2",#N/A,FALSE,"P"}</definedName>
    <definedName name="hhhhh" localSheetId="2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1">#REF!</definedName>
    <definedName name="High_external" localSheetId="2">#REF!</definedName>
    <definedName name="High_external">#REF!</definedName>
    <definedName name="High_fiscal" localSheetId="1">#REF!</definedName>
    <definedName name="High_fiscal" localSheetId="2">#REF!</definedName>
    <definedName name="High_fiscal">#REF!</definedName>
    <definedName name="High_growth_extended" localSheetId="1">#REF!</definedName>
    <definedName name="High_growth_extended" localSheetId="2">#REF!</definedName>
    <definedName name="High_growth_extended">#REF!</definedName>
    <definedName name="High_growth_summary" localSheetId="1">#REF!</definedName>
    <definedName name="High_growth_summary" localSheetId="2">#REF!</definedName>
    <definedName name="High_growth_summary">#REF!</definedName>
    <definedName name="High_monetary" localSheetId="1">#REF!</definedName>
    <definedName name="High_monetary" localSheetId="2">#REF!</definedName>
    <definedName name="High_monetary">#REF!</definedName>
    <definedName name="High_real" localSheetId="1">#REF!</definedName>
    <definedName name="High_real" localSheetId="2">#REF!</definedName>
    <definedName name="High_real">#REF!</definedName>
    <definedName name="High_summary" localSheetId="1">#REF!</definedName>
    <definedName name="High_summary" localSheetId="2">#REF!</definedName>
    <definedName name="High_summary">#REF!</definedName>
    <definedName name="hio" localSheetId="1" hidden="1">{"Tab1",#N/A,FALSE,"P";"Tab2",#N/A,FALSE,"P"}</definedName>
    <definedName name="hio" localSheetId="2" hidden="1">{"Tab1",#N/A,FALSE,"P";"Tab2",#N/A,FALSE,"P"}</definedName>
    <definedName name="hio" hidden="1">{"Tab1",#N/A,FALSE,"P";"Tab2",#N/A,FALSE,"P"}</definedName>
    <definedName name="hora" localSheetId="1">[11]Programa!#REF!</definedName>
    <definedName name="hora" localSheetId="2">[11]Programa!#REF!</definedName>
    <definedName name="hora">[12]Programa!#REF!</definedName>
    <definedName name="HOSP96" localSheetId="1">#REF!</definedName>
    <definedName name="HOSP96" localSheetId="2">#REF!</definedName>
    <definedName name="HOSP96">#REF!</definedName>
    <definedName name="hpu" localSheetId="1" hidden="1">{"Tab1",#N/A,FALSE,"P";"Tab2",#N/A,FALSE,"P"}</definedName>
    <definedName name="hpu" localSheetId="2" hidden="1">{"Tab1",#N/A,FALSE,"P";"Tab2",#N/A,FALSE,"P"}</definedName>
    <definedName name="hpu" hidden="1">{"Tab1",#N/A,FALSE,"P";"Tab2",#N/A,FALSE,"P"}</definedName>
    <definedName name="hui" localSheetId="1" hidden="1">{"Tab1",#N/A,FALSE,"P";"Tab2",#N/A,FALSE,"P"}</definedName>
    <definedName name="hui" localSheetId="2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localSheetId="2" hidden="1">{"Tab1",#N/A,FALSE,"P";"Tab2",#N/A,FALSE,"P"}</definedName>
    <definedName name="huo" hidden="1">{"Tab1",#N/A,FALSE,"P";"Tab2",#N/A,FALSE,"P"}</definedName>
    <definedName name="i" localSheetId="1">#REF!</definedName>
    <definedName name="i" localSheetId="2">#REF!</definedName>
    <definedName name="i">#REF!</definedName>
    <definedName name="I_MHAVE" localSheetId="1">#REF!</definedName>
    <definedName name="I_MHAVE" localSheetId="2">#REF!</definedName>
    <definedName name="I_MHAVE">#REF!</definedName>
    <definedName name="ii" localSheetId="1" hidden="1">{"Tab1",#N/A,FALSE,"P";"Tab2",#N/A,FALSE,"P"}</definedName>
    <definedName name="ii" localSheetId="2" hidden="1">{"Tab1",#N/A,FALSE,"P";"Tab2",#N/A,FALSE,"P"}</definedName>
    <definedName name="ii" hidden="1">{"Tab1",#N/A,FALSE,"P";"Tab2",#N/A,FALSE,"P"}</definedName>
    <definedName name="iii" localSheetId="1" hidden="1">{"Riqfin97",#N/A,FALSE,"Tran";"Riqfinpro",#N/A,FALSE,"Tran"}</definedName>
    <definedName name="iii" localSheetId="2" hidden="1">{"Riqfin97",#N/A,FALSE,"Tran";"Riqfinpro",#N/A,FALSE,"Tran"}</definedName>
    <definedName name="iii" hidden="1">{"Riqfin97",#N/A,FALSE,"Tran";"Riqfinpro",#N/A,FALSE,"Tran"}</definedName>
    <definedName name="ilo" localSheetId="1" hidden="1">{"Riqfin97",#N/A,FALSE,"Tran";"Riqfinpro",#N/A,FALSE,"Tran"}</definedName>
    <definedName name="ilo" localSheetId="2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localSheetId="2" hidden="1">{"Riqfin97",#N/A,FALSE,"Tran";"Riqfinpro",#N/A,FALSE,"Tran"}</definedName>
    <definedName name="ilu" hidden="1">{"Riqfin97",#N/A,FALSE,"Tran";"Riqfinpro",#N/A,FALSE,"Tran"}</definedName>
    <definedName name="ima" localSheetId="1">#REF!</definedName>
    <definedName name="ima" localSheetId="2">#REF!</definedName>
    <definedName name="ima">#REF!</definedName>
    <definedName name="imaor" localSheetId="1">#REF!</definedName>
    <definedName name="imaor" localSheetId="2">#REF!</definedName>
    <definedName name="imaor">#REF!</definedName>
    <definedName name="impactoambiental" localSheetId="1">[2]PREPARACION!#REF!</definedName>
    <definedName name="impactoambiental" localSheetId="2">[2]PREPARACION!#REF!</definedName>
    <definedName name="impactoambiental">[2]PREPARACION!#REF!</definedName>
    <definedName name="Imprimir_área_IM" localSheetId="1">#REF!</definedName>
    <definedName name="Imprimir_área_IM" localSheetId="2">#REF!</definedName>
    <definedName name="Imprimir_área_IM">#REF!</definedName>
    <definedName name="IN2_" localSheetId="1">[4]Assumptions!#REF!</definedName>
    <definedName name="IN2_" localSheetId="2">[4]Assumptions!#REF!</definedName>
    <definedName name="IN2_">[4]Assumptions!#REF!</definedName>
    <definedName name="IN3_" localSheetId="1">[4]Assumptions!#REF!</definedName>
    <definedName name="IN3_" localSheetId="2">[4]Assumptions!#REF!</definedName>
    <definedName name="IN3_">[4]Assumptions!#REF!</definedName>
    <definedName name="ind" localSheetId="1">#REF!</definedName>
    <definedName name="ind" localSheetId="2">#REF!</definedName>
    <definedName name="ind">#REF!</definedName>
    <definedName name="indicador" localSheetId="1">[2]PREPARACION!#REF!</definedName>
    <definedName name="indicador" localSheetId="2">[2]PREPARACION!#REF!</definedName>
    <definedName name="indicador">[2]PREPARACION!#REF!</definedName>
    <definedName name="INDICE" localSheetId="1">[11]Programa!#REF!</definedName>
    <definedName name="INDICE" localSheetId="2">[11]Programa!#REF!</definedName>
    <definedName name="INDICE">[12]Programa!#REF!</definedName>
    <definedName name="INE" localSheetId="1">#REF!</definedName>
    <definedName name="INE" localSheetId="2">#REF!</definedName>
    <definedName name="INE">#REF!</definedName>
    <definedName name="INF">[32]SUPUESTOS!A$21</definedName>
    <definedName name="inflation" localSheetId="1">#REF!</definedName>
    <definedName name="inflation" localSheetId="2">#REF!</definedName>
    <definedName name="inflation">#REF!</definedName>
    <definedName name="INGOES96" localSheetId="1">#REF!</definedName>
    <definedName name="INGOES96" localSheetId="2">#REF!</definedName>
    <definedName name="INGOES96">#REF!</definedName>
    <definedName name="institution" localSheetId="1">#REF!</definedName>
    <definedName name="institution" localSheetId="2">#REF!</definedName>
    <definedName name="institution" localSheetId="0">#REF!</definedName>
    <definedName name="institution">#REF!</definedName>
    <definedName name="interes2" localSheetId="1">'[2]EVALUACIÓN PRIVADA'!#REF!</definedName>
    <definedName name="interes2" localSheetId="2">'[2]EVALUACIÓN PRIVADA'!#REF!</definedName>
    <definedName name="interes2">'[2]EVALUACIÓN PRIVADA'!#REF!</definedName>
    <definedName name="interes3" localSheetId="1">'[2]EVALUACIÓN PRIVADA'!#REF!</definedName>
    <definedName name="interes3" localSheetId="2">'[2]EVALUACIÓN PRIVADA'!#REF!</definedName>
    <definedName name="interes3">'[2]EVALUACIÓN PRIVADA'!#REF!</definedName>
    <definedName name="Interest_IDA">[35]NPV_base!$B$24</definedName>
    <definedName name="Interest_NC" localSheetId="1">[35]NPV_base!#REF!</definedName>
    <definedName name="Interest_NC" localSheetId="2">[35]NPV_base!#REF!</definedName>
    <definedName name="Interest_NC">[35]NPV_base!#REF!</definedName>
    <definedName name="InterestRate" localSheetId="1">#REF!</definedName>
    <definedName name="InterestRate" localSheetId="2">#REF!</definedName>
    <definedName name="InterestRate">#REF!</definedName>
    <definedName name="intext" localSheetId="1">#REF!</definedName>
    <definedName name="intext" localSheetId="2">#REF!</definedName>
    <definedName name="intext">#REF!</definedName>
    <definedName name="intint" localSheetId="1">#REF!</definedName>
    <definedName name="intint" localSheetId="2">#REF!</definedName>
    <definedName name="intint">#REF!</definedName>
    <definedName name="ipc" localSheetId="1">#REF!</definedName>
    <definedName name="ipc" localSheetId="2">#REF!</definedName>
    <definedName name="ipc">#REF!</definedName>
    <definedName name="ipc98j" localSheetId="1">[11]Programa!#REF!</definedName>
    <definedName name="ipc98j" localSheetId="2">[11]Programa!#REF!</definedName>
    <definedName name="ipc98j">[12]Programa!#REF!</definedName>
    <definedName name="ipc98s" localSheetId="1">#REF!</definedName>
    <definedName name="ipc98s" localSheetId="2">#REF!</definedName>
    <definedName name="ipc98s">#REF!</definedName>
    <definedName name="ISSS96" localSheetId="1">#REF!</definedName>
    <definedName name="ISSS96" localSheetId="2">#REF!</definedName>
    <definedName name="ISSS96">#REF!</definedName>
    <definedName name="ISTA96" localSheetId="1">#REF!</definedName>
    <definedName name="ISTA96" localSheetId="2">#REF!</definedName>
    <definedName name="ISTA96">#REF!</definedName>
    <definedName name="J_MAE" localSheetId="1">#REF!</definedName>
    <definedName name="J_MAE" localSheetId="2">#REF!</definedName>
    <definedName name="J_MAE">#REF!</definedName>
    <definedName name="jh" localSheetId="1">#REF!</definedName>
    <definedName name="jh" localSheetId="2">#REF!</definedName>
    <definedName name="jh">#REF!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hidden="1">{"Riqfin97",#N/A,FALSE,"Tran";"Riqfinpro",#N/A,FALSE,"Tran"}</definedName>
    <definedName name="jjj" localSheetId="1" hidden="1">{"Riqfin97",#N/A,FALSE,"Tran";"Riqfinpro",#N/A,FALSE,"Tran"}</definedName>
    <definedName name="jjj" localSheetId="2" hidden="1">{"Riqfin97",#N/A,FALSE,"Tran";"Riqfinpro",#N/A,FALSE,"Tran"}</definedName>
    <definedName name="jjj" hidden="1">{"Riqfin97",#N/A,FALSE,"Tran";"Riqfinpro",#N/A,FALSE,"Tran"}</definedName>
    <definedName name="jjjj" localSheetId="1" hidden="1">{"Tab1",#N/A,FALSE,"P";"Tab2",#N/A,FALSE,"P"}</definedName>
    <definedName name="jjjj" localSheetId="2" hidden="1">{"Tab1",#N/A,FALSE,"P";"Tab2",#N/A,FALSE,"P"}</definedName>
    <definedName name="jjjj" hidden="1">{"Tab1",#N/A,FALSE,"P";"Tab2",#N/A,FALSE,"P"}</definedName>
    <definedName name="jjjjjj" localSheetId="1" hidden="1">'[44]J(Priv.Cap)'!#REF!</definedName>
    <definedName name="jjjjjj" localSheetId="2" hidden="1">'[44]J(Priv.Cap)'!#REF!</definedName>
    <definedName name="jjjjjj" hidden="1">'[45]J(Priv.Cap)'!#REF!</definedName>
    <definedName name="jjjjjjjjjjjjjjjjjj" localSheetId="1" hidden="1">{"Tab1",#N/A,FALSE,"P";"Tab2",#N/A,FALSE,"P"}</definedName>
    <definedName name="jjjjjjjjjjjjjjjjjj" localSheetId="2" hidden="1">{"Tab1",#N/A,FALSE,"P";"Tab2",#N/A,FALSE,"P"}</definedName>
    <definedName name="jjjjjjjjjjjjjjjjjj" hidden="1">{"Tab1",#N/A,FALSE,"P";"Tab2",#N/A,FALSE,"P"}</definedName>
    <definedName name="js">#REF!</definedName>
    <definedName name="jui" localSheetId="1" hidden="1">{"Riqfin97",#N/A,FALSE,"Tran";"Riqfinpro",#N/A,FALSE,"Tran"}</definedName>
    <definedName name="jui" localSheetId="2" hidden="1">{"Riqfin97",#N/A,FALSE,"Tran";"Riqfinpro",#N/A,FALSE,"Tran"}</definedName>
    <definedName name="jui" hidden="1">{"Riqfin97",#N/A,FALSE,"Tran";"Riqfinpro",#N/A,FALSE,"Tran"}</definedName>
    <definedName name="juy" localSheetId="1" hidden="1">{"Tab1",#N/A,FALSE,"P";"Tab2",#N/A,FALSE,"P"}</definedName>
    <definedName name="juy" localSheetId="2" hidden="1">{"Tab1",#N/A,FALSE,"P";"Tab2",#N/A,FALSE,"P"}</definedName>
    <definedName name="juy" hidden="1">{"Tab1",#N/A,FALSE,"P";"Tab2",#N/A,FALSE,"P"}</definedName>
    <definedName name="k" localSheetId="1" hidden="1">{"Riqfin97",#N/A,FALSE,"Tran";"Riqfinpro",#N/A,FALSE,"Tran"}</definedName>
    <definedName name="k" localSheetId="2" hidden="1">{"Riqfin97",#N/A,FALSE,"Tran";"Riqfinpro",#N/A,FALSE,"Tran"}</definedName>
    <definedName name="k" hidden="1">{"Riqfin97",#N/A,FALSE,"Tran";"Riqfinpro",#N/A,FALSE,"Tran"}</definedName>
    <definedName name="K_PRESIDENCE" localSheetId="1">#REF!</definedName>
    <definedName name="K_PRESIDENCE" localSheetId="2">#REF!</definedName>
    <definedName name="K_PRESIDENCE">#REF!</definedName>
    <definedName name="kio" localSheetId="1" hidden="1">{"Tab1",#N/A,FALSE,"P";"Tab2",#N/A,FALSE,"P"}</definedName>
    <definedName name="kio" localSheetId="2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localSheetId="2" hidden="1">{"Riqfin97",#N/A,FALSE,"Tran";"Riqfinpro",#N/A,FALSE,"Tran"}</definedName>
    <definedName name="kiu" hidden="1">{"Riqfin97",#N/A,FALSE,"Tran";"Riqfinpro",#N/A,FALSE,"Tran"}</definedName>
    <definedName name="kk" localSheetId="1" hidden="1">{"Tab1",#N/A,FALSE,"P";"Tab2",#N/A,FALSE,"P"}</definedName>
    <definedName name="kk" localSheetId="2" hidden="1">{"Tab1",#N/A,FALSE,"P";"Tab2",#N/A,FALSE,"P"}</definedName>
    <definedName name="kk" hidden="1">{"Tab1",#N/A,FALSE,"P";"Tab2",#N/A,FALSE,"P"}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#N/A</definedName>
    <definedName name="kkkk" localSheetId="2">#N/A</definedName>
    <definedName name="kkkk">#N/A</definedName>
    <definedName name="kkkkk" localSheetId="1" hidden="1">'[47]J(Priv.Cap)'!#REF!</definedName>
    <definedName name="kkkkk" localSheetId="2" hidden="1">'[47]J(Priv.Cap)'!#REF!</definedName>
    <definedName name="kkkkk" hidden="1">'[48]J(Priv.Cap)'!#REF!</definedName>
    <definedName name="kkkkkkkk" localSheetId="1" hidden="1">{"Riqfin97",#N/A,FALSE,"Tran";"Riqfinpro",#N/A,FALSE,"Tran"}</definedName>
    <definedName name="kkkkkkkk" localSheetId="2" hidden="1">{"Riqfin97",#N/A,FALSE,"Tran";"Riqfinpro",#N/A,FALSE,"Tran"}</definedName>
    <definedName name="kkkkkkkk" hidden="1">{"Riqfin97",#N/A,FALSE,"Tran";"Riqfinpro",#N/A,FALSE,"Tran"}</definedName>
    <definedName name="KMdeRed2" localSheetId="1">'[2]EVALUACIÓN PRIVADA'!#REF!</definedName>
    <definedName name="KMdeRed2" localSheetId="2">'[2]EVALUACIÓN PRIVADA'!#REF!</definedName>
    <definedName name="KMdeRed2">'[2]EVALUACIÓN PRIVADA'!#REF!</definedName>
    <definedName name="KMdeRed3" localSheetId="1">'[2]EVALUACIÓN PRIVADA'!#REF!</definedName>
    <definedName name="KMdeRed3" localSheetId="2">'[2]EVALUACIÓN PRIVADA'!#REF!</definedName>
    <definedName name="KMdeRed3">'[2]EVALUACIÓN PRIVADA'!#REF!</definedName>
    <definedName name="L_BPM" localSheetId="1">#REF!</definedName>
    <definedName name="L_BPM" localSheetId="2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1">#REF!</definedName>
    <definedName name="lettres_brh" localSheetId="2">#REF!</definedName>
    <definedName name="lettres_brh" localSheetId="0">#REF!</definedName>
    <definedName name="lettres_brh">#REF!</definedName>
    <definedName name="LIBOR3">[32]SUPUESTOS!$A$12:$IV$12</definedName>
    <definedName name="LIBOR6">[32]SUPUESTOS!A$11</definedName>
    <definedName name="liqc" localSheetId="1">[11]Programa!#REF!</definedName>
    <definedName name="liqc" localSheetId="2">[11]Programa!#REF!</definedName>
    <definedName name="liqc">[12]Programa!#REF!</definedName>
    <definedName name="liqd" localSheetId="1">[11]Programa!#REF!</definedName>
    <definedName name="liqd" localSheetId="2">[11]Programa!#REF!</definedName>
    <definedName name="liqd">[12]Programa!#REF!</definedName>
    <definedName name="ll" localSheetId="1" hidden="1">{"Tab1",#N/A,FALSE,"P";"Tab2",#N/A,FALSE,"P"}</definedName>
    <definedName name="ll" localSheetId="2" hidden="1">{"Tab1",#N/A,FALSE,"P";"Tab2",#N/A,FALSE,"P"}</definedName>
    <definedName name="ll" hidden="1">{"Tab1",#N/A,FALSE,"P";"Tab2",#N/A,FALSE,"P"}</definedName>
    <definedName name="lll" localSheetId="1" hidden="1">{"Minpmon",#N/A,FALSE,"Monthinput"}</definedName>
    <definedName name="lll" localSheetId="2" hidden="1">{"Minpmon",#N/A,FALSE,"Monthinput"}</definedName>
    <definedName name="lll" hidden="1">{"Minpmon",#N/A,FALSE,"Monthinput"}</definedName>
    <definedName name="llll" localSheetId="1" hidden="1">{"Minpmon",#N/A,FALSE,"Monthinput"}</definedName>
    <definedName name="llll" localSheetId="2" hidden="1">{"Minpmon",#N/A,FALSE,"Monthinput"}</definedName>
    <definedName name="llll" hidden="1">{"Minpmon",#N/A,FALSE,"Monthinput"}</definedName>
    <definedName name="lllll" localSheetId="1" hidden="1">{"Tab1",#N/A,FALSE,"P";"Tab2",#N/A,FALSE,"P"}</definedName>
    <definedName name="lllll" localSheetId="2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localSheetId="2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localSheetId="2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OFFSET([27]Code!$M$2,0,0,COUNTA([27]Code!$M:$M)-1,1)</definedName>
    <definedName name="localisationdesc">OFFSET([27]Code!$M$2,0,0,COUNT([27]Code!$M:$M)-1,2)</definedName>
    <definedName name="LONAB96" localSheetId="1">#REF!</definedName>
    <definedName name="LONAB96" localSheetId="2">#REF!</definedName>
    <definedName name="LONAB96">#REF!</definedName>
    <definedName name="Low_external" localSheetId="1">#REF!</definedName>
    <definedName name="Low_external" localSheetId="2">#REF!</definedName>
    <definedName name="Low_external">#REF!</definedName>
    <definedName name="Low_fiscal" localSheetId="1">#REF!</definedName>
    <definedName name="Low_fiscal" localSheetId="2">#REF!</definedName>
    <definedName name="Low_fiscal">#REF!</definedName>
    <definedName name="Low_growth_extended" localSheetId="1">#REF!</definedName>
    <definedName name="Low_growth_extended" localSheetId="2">#REF!</definedName>
    <definedName name="Low_growth_extended">#REF!</definedName>
    <definedName name="Low_growth_summary" localSheetId="1">#REF!</definedName>
    <definedName name="Low_growth_summary" localSheetId="2">#REF!</definedName>
    <definedName name="Low_growth_summary">#REF!</definedName>
    <definedName name="Low_monetary" localSheetId="1">#REF!</definedName>
    <definedName name="Low_monetary" localSheetId="2">#REF!</definedName>
    <definedName name="Low_monetary">#REF!</definedName>
    <definedName name="Low_real" localSheetId="1">#REF!</definedName>
    <definedName name="Low_real" localSheetId="2">#REF!</definedName>
    <definedName name="Low_real">#REF!</definedName>
    <definedName name="Low_summary" localSheetId="1">#REF!</definedName>
    <definedName name="Low_summary" localSheetId="2">#REF!</definedName>
    <definedName name="Low_summary">#REF!</definedName>
    <definedName name="m" localSheetId="1">[46]!_abs2</definedName>
    <definedName name="m" localSheetId="2">[46]!_abs2</definedName>
    <definedName name="m">#N/A</definedName>
    <definedName name="M_MICT" localSheetId="1">#REF!</definedName>
    <definedName name="M_MICT" localSheetId="2">#REF!</definedName>
    <definedName name="M_MICT">#REF!</definedName>
    <definedName name="MACRO" localSheetId="1">#REF!</definedName>
    <definedName name="MACRO" localSheetId="2">#REF!</definedName>
    <definedName name="MACRO">#REF!</definedName>
    <definedName name="MACROINPUT" localSheetId="1">#REF!</definedName>
    <definedName name="MACROINPUT" localSheetId="2">#REF!</definedName>
    <definedName name="MACROINPUT">#REF!</definedName>
    <definedName name="manodeobra" localSheetId="1">'[2]EVALUACIÓN SOCIOECONÓMICA'!#REF!</definedName>
    <definedName name="manodeobra" localSheetId="2">'[2]EVALUACIÓN SOCIOECONÓMICA'!#REF!</definedName>
    <definedName name="manodeobra">'[2]EVALUACIÓN SOCIOECONÓMICA'!#REF!</definedName>
    <definedName name="manodeobra2" localSheetId="1">'[2]EVALUACIÓN SOCIOECONÓMICA'!#REF!</definedName>
    <definedName name="manodeobra2" localSheetId="2">'[2]EVALUACIÓN SOCIOECONÓMICA'!#REF!</definedName>
    <definedName name="manodeobra2">'[2]EVALUACIÓN SOCIOECONÓMICA'!#REF!</definedName>
    <definedName name="manodeobra3" localSheetId="1">'[2]EVALUACIÓN SOCIOECONÓMICA'!#REF!</definedName>
    <definedName name="manodeobra3" localSheetId="2">'[2]EVALUACIÓN SOCIOECONÓMICA'!#REF!</definedName>
    <definedName name="manodeobra3">'[2]EVALUACIÓN SOCIOECONÓMICA'!#REF!</definedName>
    <definedName name="mar" localSheetId="1">[11]Programa!#REF!</definedName>
    <definedName name="mar" localSheetId="2">[11]Programa!#REF!</definedName>
    <definedName name="mar">[12]Programa!#REF!</definedName>
    <definedName name="Maturity_IDA">[35]NPV_base!$B$23</definedName>
    <definedName name="Maturity_NC" localSheetId="1">[35]NPV_base!#REF!</definedName>
    <definedName name="Maturity_NC" localSheetId="2">[35]NPV_base!#REF!</definedName>
    <definedName name="Maturity_NC">[35]NPV_base!#REF!</definedName>
    <definedName name="may" localSheetId="1">[11]Programa!#REF!</definedName>
    <definedName name="may" localSheetId="2">[11]Programa!#REF!</definedName>
    <definedName name="may">[12]Programa!#REF!</definedName>
    <definedName name="MCPI" localSheetId="1">#REF!</definedName>
    <definedName name="MCPI" localSheetId="2">#REF!</definedName>
    <definedName name="MCPI">#REF!</definedName>
    <definedName name="merde" localSheetId="1" hidden="1">{"Riqfin97",#N/A,FALSE,"Tran";"Riqfinpro",#N/A,FALSE,"Tran"}</definedName>
    <definedName name="merde" localSheetId="2" hidden="1">{"Riqfin97",#N/A,FALSE,"Tran";"Riqfinpro",#N/A,FALSE,"Tran"}</definedName>
    <definedName name="merde" hidden="1">{"Riqfin97",#N/A,FALSE,"Tran";"Riqfinpro",#N/A,FALSE,"Tran"}</definedName>
    <definedName name="MIDDLE" localSheetId="1">#REF!</definedName>
    <definedName name="MIDDLE" localSheetId="2">#REF!</definedName>
    <definedName name="MIDDLE">#REF!</definedName>
    <definedName name="ministere">OFFSET([27]Code!$E$2,0,0,COUNTA([27]Code!$E:$E)-1,1)</definedName>
    <definedName name="ministeredesc">OFFSET([27]Code!$E$2,0,0,COUNTA([27]Code!$E:$E)-1,2)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localSheetId="2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localSheetId="2" hidden="1">{"Riqfin97",#N/A,FALSE,"Tran";"Riqfinpro",#N/A,FALSE,"Tran"}</definedName>
    <definedName name="mmmmmmmmm" hidden="1">{"Riqfin97",#N/A,FALSE,"Tran";"Riqfinpro",#N/A,FALSE,"Tran"}</definedName>
    <definedName name="mogene" localSheetId="1">#REF!</definedName>
    <definedName name="mogene" localSheetId="2">#REF!</definedName>
    <definedName name="mogene">#REF!</definedName>
    <definedName name="moj" localSheetId="2" hidden="1">{"Riqfin97",#N/A,FALSE,"Tran";"Riqfinpro",#N/A,FALSE,"Tran"}</definedName>
    <definedName name="moj" hidden="1">{"Riqfin97",#N/A,FALSE,"Tran";"Riqfinpro",#N/A,FALSE,"Tran"}</definedName>
    <definedName name="Monetary_Program" localSheetId="1">#REF!</definedName>
    <definedName name="Monetary_Program" localSheetId="2">#REF!</definedName>
    <definedName name="Monetary_Program">#REF!</definedName>
    <definedName name="Monetary_Survey" localSheetId="1">#REF!</definedName>
    <definedName name="Monetary_Survey" localSheetId="2">#REF!</definedName>
    <definedName name="Monetary_Survey">#REF!</definedName>
    <definedName name="Monetary_Survey_Analytical_Tables" localSheetId="1">#REF!</definedName>
    <definedName name="Monetary_Survey_Analytical_Tables" localSheetId="2">#REF!</definedName>
    <definedName name="Monetary_Survey_Analytical_Tables">#REF!</definedName>
    <definedName name="Monetary_Survey_growth_rates" localSheetId="1">#REF!</definedName>
    <definedName name="Monetary_Survey_growth_rates" localSheetId="2">#REF!</definedName>
    <definedName name="Monetary_Survey_growth_rates">#REF!</definedName>
    <definedName name="Monthly_CG_projection" localSheetId="1">#REF!</definedName>
    <definedName name="Monthly_CG_projection" localSheetId="2">#REF!</definedName>
    <definedName name="Monthly_CG_projection">#REF!</definedName>
    <definedName name="MonthlyInf" localSheetId="1">#REF!</definedName>
    <definedName name="MonthlyInf" localSheetId="2">#REF!</definedName>
    <definedName name="MonthlyInf">#REF!</definedName>
    <definedName name="montoinversion2" localSheetId="1">'[2]EVALUACIÓN SOCIOECONÓMICA'!#REF!</definedName>
    <definedName name="montoinversion2" localSheetId="2">'[2]EVALUACIÓN SOCIOECONÓMICA'!#REF!</definedName>
    <definedName name="montoinversion2">'[2]EVALUACIÓN SOCIOECONÓMICA'!#REF!</definedName>
    <definedName name="montoinversion3" localSheetId="1">'[2]EVALUACIÓN SOCIOECONÓMICA'!#REF!</definedName>
    <definedName name="montoinversion3" localSheetId="2">'[2]EVALUACIÓN SOCIOECONÓMICA'!#REF!</definedName>
    <definedName name="montoinversion3">'[2]EVALUACIÓN SOCIOECONÓMICA'!#REF!</definedName>
    <definedName name="mte" localSheetId="1" hidden="1">{"Riqfin97",#N/A,FALSE,"Tran";"Riqfinpro",#N/A,FALSE,"Tran"}</definedName>
    <definedName name="mte" localSheetId="2" hidden="1">{"Riqfin97",#N/A,FALSE,"Tran";"Riqfinpro",#N/A,FALSE,"Tran"}</definedName>
    <definedName name="mte" hidden="1">{"Riqfin97",#N/A,FALSE,"Tran";"Riqfinpro",#N/A,FALSE,"Tran"}</definedName>
    <definedName name="mul">OFFSET('[19]PROGR&amp;PROJETS_21-22'!$AE$7,0,0,COUNTA('[19]PROGR&amp;PROJETS_21-22'!$O:$O)+165,1)</definedName>
    <definedName name="MUNI96" localSheetId="1">#REF!</definedName>
    <definedName name="MUNI96" localSheetId="2">#REF!</definedName>
    <definedName name="MUNI96">#REF!</definedName>
    <definedName name="n" localSheetId="1" hidden="1">{"Minpmon",#N/A,FALSE,"Monthinput"}</definedName>
    <definedName name="n" localSheetId="2" hidden="1">{"Minpmon",#N/A,FALSE,"Monthinput"}</definedName>
    <definedName name="n" hidden="1">{"Minpmon",#N/A,FALSE,"Monthinput"}</definedName>
    <definedName name="N_MENJS" localSheetId="1">#REF!</definedName>
    <definedName name="N_MENJS" localSheetId="2">#REF!</definedName>
    <definedName name="N_MENJS">#REF!</definedName>
    <definedName name="names" localSheetId="1">#REF!</definedName>
    <definedName name="names" localSheetId="2">#REF!</definedName>
    <definedName name="names">#REF!</definedName>
    <definedName name="NAMES_A" localSheetId="1">#REF!</definedName>
    <definedName name="NAMES_A" localSheetId="2">#REF!</definedName>
    <definedName name="NAMES_A">#REF!</definedName>
    <definedName name="NFPS_" localSheetId="1">[14]OPS!#REF!</definedName>
    <definedName name="NFPS_" localSheetId="2">[14]OPS!#REF!</definedName>
    <definedName name="NFPS_">[15]OPS!#REF!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hidden="1">{"Riqfin97",#N/A,FALSE,"Tran";"Riqfinpro",#N/A,FALSE,"Tran"}</definedName>
    <definedName name="nnn" localSheetId="1">[46]!_emi98</definedName>
    <definedName name="nnn" localSheetId="2">[46]!_emi98</definedName>
    <definedName name="nnn">#N/A</definedName>
    <definedName name="nnnnn" localSheetId="1">[46]!_emi98</definedName>
    <definedName name="nnnnn" localSheetId="2">[46]!_emi98</definedName>
    <definedName name="nnnnn">#N/A</definedName>
    <definedName name="nnnnnnnnnn" localSheetId="1" hidden="1">{"Minpmon",#N/A,FALSE,"Monthinput"}</definedName>
    <definedName name="nnnnnnnnnn" localSheetId="2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localSheetId="2" hidden="1">{"Riqfin97",#N/A,FALSE,"Tran";"Riqfinpro",#N/A,FALSE,"Tran"}</definedName>
    <definedName name="nnnnnnnnnnnn" hidden="1">{"Riqfin97",#N/A,FALSE,"Tran";"Riqfinpro",#N/A,FALSE,"Tran"}</definedName>
    <definedName name="O_MAS" localSheetId="1">#REF!</definedName>
    <definedName name="O_MAS" localSheetId="2">#REF!</definedName>
    <definedName name="O_MAS">#REF!</definedName>
    <definedName name="OnShow" localSheetId="1">[46]!_xlnm._FilterDatabase</definedName>
    <definedName name="OnShow" localSheetId="2">[46]!_xlnm._FilterDatabase</definedName>
    <definedName name="OnShow">#N/A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localSheetId="2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localSheetId="2" hidden="1">{"Tab1",#N/A,FALSE,"P";"Tab2",#N/A,FALSE,"P"}</definedName>
    <definedName name="oooo" hidden="1">{"Tab1",#N/A,FALSE,"P";"Tab2",#N/A,FALSE,"P"}</definedName>
    <definedName name="oooooooooooooooooooooooooooooooooooooooooooooo" localSheetId="1">#REF!</definedName>
    <definedName name="oooooooooooooooooooooooooooooooooooooooooooooo" localSheetId="2">#REF!</definedName>
    <definedName name="oooooooooooooooooooooooooooooooooooooooooooooo">#REF!</definedName>
    <definedName name="OPC" localSheetId="1">#REF!</definedName>
    <definedName name="OPC" localSheetId="2">#REF!</definedName>
    <definedName name="OPC">#REF!</definedName>
    <definedName name="opu" localSheetId="1" hidden="1">{"Riqfin97",#N/A,FALSE,"Tran";"Riqfinpro",#N/A,FALSE,"Tran"}</definedName>
    <definedName name="opu" localSheetId="2" hidden="1">{"Riqfin97",#N/A,FALSE,"Tran";"Riqfinpro",#N/A,FALSE,"Tran"}</definedName>
    <definedName name="opu" hidden="1">{"Riqfin97",#N/A,FALSE,"Tran";"Riqfinpro",#N/A,FALSE,"Tran"}</definedName>
    <definedName name="OTRAS96" localSheetId="1">#REF!</definedName>
    <definedName name="OTRAS96" localSheetId="2">#REF!</definedName>
    <definedName name="OTRAS96">#REF!</definedName>
    <definedName name="otros2" localSheetId="1">'[2]EVALUACIÓN SOCIOECONÓMICA'!#REF!</definedName>
    <definedName name="otros2" localSheetId="2">'[2]EVALUACIÓN SOCIOECONÓMICA'!#REF!</definedName>
    <definedName name="otros2">'[2]EVALUACIÓN SOCIOECONÓMICA'!#REF!</definedName>
    <definedName name="otros2000" localSheetId="1">#REF!</definedName>
    <definedName name="otros2000" localSheetId="2">#REF!</definedName>
    <definedName name="otros2000">#REF!</definedName>
    <definedName name="otros2001" localSheetId="1">#REF!</definedName>
    <definedName name="otros2001" localSheetId="2">#REF!</definedName>
    <definedName name="otros2001">#REF!</definedName>
    <definedName name="otros2002" localSheetId="1">#REF!</definedName>
    <definedName name="otros2002" localSheetId="2">#REF!</definedName>
    <definedName name="otros2002">#REF!</definedName>
    <definedName name="otros2003" localSheetId="1">#REF!</definedName>
    <definedName name="otros2003" localSheetId="2">#REF!</definedName>
    <definedName name="otros2003">#REF!</definedName>
    <definedName name="otros3" localSheetId="1">'[2]EVALUACIÓN SOCIOECONÓMICA'!#REF!</definedName>
    <definedName name="otros3" localSheetId="2">'[2]EVALUACIÓN SOCIOECONÓMICA'!#REF!</definedName>
    <definedName name="otros3">'[2]EVALUACIÓN SOCIOECONÓMICA'!#REF!</definedName>
    <definedName name="otros98" localSheetId="1">[11]Programa!#REF!</definedName>
    <definedName name="otros98" localSheetId="2">[11]Programa!#REF!</definedName>
    <definedName name="otros98">[12]Programa!#REF!</definedName>
    <definedName name="otros98j" localSheetId="1">[11]Programa!#REF!</definedName>
    <definedName name="otros98j" localSheetId="2">[11]Programa!#REF!</definedName>
    <definedName name="otros98j">[12]Programa!#REF!</definedName>
    <definedName name="otros98s" localSheetId="1">#REF!</definedName>
    <definedName name="otros98s" localSheetId="2">#REF!</definedName>
    <definedName name="otros98s">#REF!</definedName>
    <definedName name="otros99" localSheetId="1">#REF!</definedName>
    <definedName name="otros99" localSheetId="2">#REF!</definedName>
    <definedName name="otros99">#REF!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hidden="1">{"Riqfin97",#N/A,FALSE,"Tran";"Riqfinpro",#N/A,FALSE,"Tran"}</definedName>
    <definedName name="P_MSPP" localSheetId="1">#REF!</definedName>
    <definedName name="P_MSPP" localSheetId="2">#REF!</definedName>
    <definedName name="P_MSPP">#REF!</definedName>
    <definedName name="paiement_direct" localSheetId="1">#REF!</definedName>
    <definedName name="paiement_direct" localSheetId="2">#REF!</definedName>
    <definedName name="paiement_direct" localSheetId="0">#REF!</definedName>
    <definedName name="paiement_direct">#REF!</definedName>
    <definedName name="parsemestre" localSheetId="1">#REF!</definedName>
    <definedName name="parsemestre" localSheetId="2">#REF!</definedName>
    <definedName name="parsemestre">#REF!</definedName>
    <definedName name="PARTIDA" localSheetId="1">[7]SPNF!#REF!</definedName>
    <definedName name="PARTIDA" localSheetId="2">[7]SPNF!#REF!</definedName>
    <definedName name="PARTIDA">[8]SPNF!#REF!</definedName>
    <definedName name="partrimestreIII" localSheetId="1">#REF!</definedName>
    <definedName name="partrimestreIII" localSheetId="2">#REF!</definedName>
    <definedName name="partrimestreIII">#REF!</definedName>
    <definedName name="parTrimIV" localSheetId="1">#REF!</definedName>
    <definedName name="parTrimIV" localSheetId="2">#REF!</definedName>
    <definedName name="parTrimIV">#REF!</definedName>
    <definedName name="Path_Data" localSheetId="1">#REF!</definedName>
    <definedName name="Path_Data" localSheetId="2">#REF!</definedName>
    <definedName name="Path_Data">#REF!</definedName>
    <definedName name="Path_System" localSheetId="1">#REF!</definedName>
    <definedName name="Path_System" localSheetId="2">#REF!</definedName>
    <definedName name="Path_System">#REF!</definedName>
    <definedName name="PaymentsPerYear">#REF!</definedName>
    <definedName name="pcdr">'[49]NOUVEAUX-PROGRAMMES 2012-2013_'!$F$1010</definedName>
    <definedName name="PEACEAGR" localSheetId="1">#REF!</definedName>
    <definedName name="PEACEAGR" localSheetId="2">#REF!</definedName>
    <definedName name="PEACEAGR">#REF!</definedName>
    <definedName name="PERE96" localSheetId="1">#REF!</definedName>
    <definedName name="PERE96" localSheetId="2">#REF!</definedName>
    <definedName name="PERE96">#REF!</definedName>
    <definedName name="petrocaribe" localSheetId="1">#REF!</definedName>
    <definedName name="petrocaribe" localSheetId="2">#REF!</definedName>
    <definedName name="petrocaribe">#REF!</definedName>
    <definedName name="PEX">[32]SUPUESTOS!A$14</definedName>
    <definedName name="pib_int" localSheetId="1">#REF!</definedName>
    <definedName name="pib_int" localSheetId="2">#REF!</definedName>
    <definedName name="pib_int">#REF!</definedName>
    <definedName name="pib98j" localSheetId="1">[11]Programa!#REF!</definedName>
    <definedName name="pib98j" localSheetId="2">[11]Programa!#REF!</definedName>
    <definedName name="pib98j">[12]Programa!#REF!</definedName>
    <definedName name="pib98s" localSheetId="1">[11]Programa!#REF!</definedName>
    <definedName name="pib98s" localSheetId="2">[11]Programa!#REF!</definedName>
    <definedName name="pib98s">[12]Programa!#REF!</definedName>
    <definedName name="PIBporSECT" localSheetId="1">#REF!</definedName>
    <definedName name="PIBporSECT" localSheetId="2">#REF!</definedName>
    <definedName name="PIBporSECT">#REF!</definedName>
    <definedName name="pit" localSheetId="1" hidden="1">{"Riqfin97",#N/A,FALSE,"Tran";"Riqfinpro",#N/A,FALSE,"Tran"}</definedName>
    <definedName name="pit" localSheetId="2" hidden="1">{"Riqfin97",#N/A,FALSE,"Tran";"Riqfinpro",#N/A,FALSE,"Tran"}</definedName>
    <definedName name="pit" hidden="1">{"Riqfin97",#N/A,FALSE,"Tran";"Riqfinpro",#N/A,FALSE,"Tran"}</definedName>
    <definedName name="plame" localSheetId="1">#REF!</definedName>
    <definedName name="plame" localSheetId="2">#REF!</definedName>
    <definedName name="plame">#REF!</definedName>
    <definedName name="plame2000" localSheetId="1">#REF!</definedName>
    <definedName name="plame2000" localSheetId="2">#REF!</definedName>
    <definedName name="plame2000">#REF!</definedName>
    <definedName name="plame2001" localSheetId="1">#REF!</definedName>
    <definedName name="plame2001" localSheetId="2">#REF!</definedName>
    <definedName name="plame2001">#REF!</definedName>
    <definedName name="plame2002" localSheetId="1">#REF!</definedName>
    <definedName name="plame2002" localSheetId="2">#REF!</definedName>
    <definedName name="plame2002">#REF!</definedName>
    <definedName name="plame2003" localSheetId="1">#REF!</definedName>
    <definedName name="plame2003" localSheetId="2">#REF!</definedName>
    <definedName name="plame2003">#REF!</definedName>
    <definedName name="plame98" localSheetId="1">[11]Programa!#REF!</definedName>
    <definedName name="plame98" localSheetId="2">[11]Programa!#REF!</definedName>
    <definedName name="plame98">[12]Programa!#REF!</definedName>
    <definedName name="plame98j" localSheetId="1">[11]Programa!#REF!</definedName>
    <definedName name="plame98j" localSheetId="2">[11]Programa!#REF!</definedName>
    <definedName name="plame98j">[12]Programa!#REF!</definedName>
    <definedName name="plame98s" localSheetId="1">#REF!</definedName>
    <definedName name="plame98s" localSheetId="2">#REF!</definedName>
    <definedName name="plame98s">#REF!</definedName>
    <definedName name="plame99" localSheetId="1">#REF!</definedName>
    <definedName name="plame99" localSheetId="2">#REF!</definedName>
    <definedName name="plame99">#REF!</definedName>
    <definedName name="plazo" localSheetId="1">#REF!</definedName>
    <definedName name="plazo" localSheetId="2">#REF!</definedName>
    <definedName name="plazo">#REF!</definedName>
    <definedName name="plazo2000" localSheetId="1">#REF!</definedName>
    <definedName name="plazo2000" localSheetId="2">#REF!</definedName>
    <definedName name="plazo2000">#REF!</definedName>
    <definedName name="plazo2001" localSheetId="1">#REF!</definedName>
    <definedName name="plazo2001" localSheetId="2">#REF!</definedName>
    <definedName name="plazo2001">#REF!</definedName>
    <definedName name="plazo2002" localSheetId="1">#REF!</definedName>
    <definedName name="plazo2002" localSheetId="2">#REF!</definedName>
    <definedName name="plazo2002">#REF!</definedName>
    <definedName name="plazo2003" localSheetId="1">#REF!</definedName>
    <definedName name="plazo2003" localSheetId="2">#REF!</definedName>
    <definedName name="plazo2003">#REF!</definedName>
    <definedName name="plazo98" localSheetId="1">[11]Programa!#REF!</definedName>
    <definedName name="plazo98" localSheetId="2">[11]Programa!#REF!</definedName>
    <definedName name="plazo98">[12]Programa!#REF!</definedName>
    <definedName name="plazo98j" localSheetId="1">[11]Programa!#REF!</definedName>
    <definedName name="plazo98j" localSheetId="2">[11]Programa!#REF!</definedName>
    <definedName name="plazo98j">[12]Programa!#REF!</definedName>
    <definedName name="plazo98s" localSheetId="1">#REF!</definedName>
    <definedName name="plazo98s" localSheetId="2">#REF!</definedName>
    <definedName name="plazo98s">#REF!</definedName>
    <definedName name="plazo99" localSheetId="1">#REF!</definedName>
    <definedName name="plazo99" localSheetId="2">#REF!</definedName>
    <definedName name="plazo99">#REF!</definedName>
    <definedName name="posnet2" localSheetId="1">#REF!</definedName>
    <definedName name="posnet2" localSheetId="2">#REF!</definedName>
    <definedName name="posnet2">#REF!</definedName>
    <definedName name="Potencia2" localSheetId="1">'[2]EVALUACIÓN PRIVADA'!#REF!</definedName>
    <definedName name="Potencia2" localSheetId="2">'[2]EVALUACIÓN PRIVADA'!#REF!</definedName>
    <definedName name="Potencia2">'[2]EVALUACIÓN PRIVADA'!#REF!</definedName>
    <definedName name="Potencia3" localSheetId="1">'[2]EVALUACIÓN PRIVADA'!#REF!</definedName>
    <definedName name="Potencia3" localSheetId="2">'[2]EVALUACIÓN PRIVADA'!#REF!</definedName>
    <definedName name="Potencia3">'[2]EVALUACIÓN PRIVADA'!#REF!</definedName>
    <definedName name="POUVOIR" localSheetId="1">#REF!</definedName>
    <definedName name="POUVOIR" localSheetId="2">#REF!</definedName>
    <definedName name="POUVOIR" localSheetId="0">#REF!</definedName>
    <definedName name="POUVOIR">#REF!</definedName>
    <definedName name="POUVOIR1" localSheetId="1">'[30]solde des crédits'!$B$10</definedName>
    <definedName name="POUVOIR1" localSheetId="2">'[30]solde des crédits'!$B$10</definedName>
    <definedName name="POUVOIR1" localSheetId="0">#REF!</definedName>
    <definedName name="POUVOIR1">'[31]solde des crédits'!$B$10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localSheetId="2" hidden="1">{"Riqfin97",#N/A,FALSE,"Tran";"Riqfinpro",#N/A,FALSE,"Tran"}</definedName>
    <definedName name="pppppp" hidden="1">{"Riqfin97",#N/A,FALSE,"Tran";"Riqfinpro",#N/A,FALSE,"Tran"}</definedName>
    <definedName name="Print_Area" localSheetId="1">'Solde Crédits Août 23'!$C$4:$O$174</definedName>
    <definedName name="Print_Area" localSheetId="2">'Solde Crédits Oct.&amp; Août 23'!$C$4:$O$174</definedName>
    <definedName name="Print_Area" localSheetId="0">TEREDA_RESUME_P11!$A$1:$U$50</definedName>
    <definedName name="Print_Titles" localSheetId="1">'Solde Crédits Août 23'!$5:$5</definedName>
    <definedName name="Print_Titles" localSheetId="2">'Solde Crédits Oct.&amp; Août 23'!$5:$5</definedName>
    <definedName name="PrintArea_SET" localSheetId="2">#N/A</definedName>
    <definedName name="PrintArea_SET">#N/A</definedName>
    <definedName name="PRIV0" localSheetId="1">[50]ASSUMPTIONS!#REF!</definedName>
    <definedName name="PRIV0" localSheetId="2">[50]ASSUMPTIONS!#REF!</definedName>
    <definedName name="PRIV0">[50]ASSUMPTIONS!#REF!</definedName>
    <definedName name="PRIV00" localSheetId="1">[50]ASSUMPTIONS!#REF!</definedName>
    <definedName name="PRIV00" localSheetId="2">[50]ASSUMPTIONS!#REF!</definedName>
    <definedName name="PRIV00">[50]ASSUMPTIONS!#REF!</definedName>
    <definedName name="priv1" localSheetId="1">#REF!</definedName>
    <definedName name="priv1" localSheetId="2">#REF!</definedName>
    <definedName name="priv1">#REF!</definedName>
    <definedName name="PRIV11" localSheetId="1">[50]ASSUMPTIONS!#REF!</definedName>
    <definedName name="PRIV11" localSheetId="2">[50]ASSUMPTIONS!#REF!</definedName>
    <definedName name="PRIV11">[50]ASSUMPTIONS!#REF!</definedName>
    <definedName name="priv2" localSheetId="1">#REF!</definedName>
    <definedName name="priv2" localSheetId="2">#REF!</definedName>
    <definedName name="priv2">#REF!</definedName>
    <definedName name="PRIV22" localSheetId="1">[50]ASSUMPTIONS!#REF!</definedName>
    <definedName name="PRIV22" localSheetId="2">[50]ASSUMPTIONS!#REF!</definedName>
    <definedName name="PRIV22">[50]ASSUMPTIONS!#REF!</definedName>
    <definedName name="PRIV3" localSheetId="1">[50]ASSUMPTIONS!#REF!</definedName>
    <definedName name="PRIV3" localSheetId="2">[50]ASSUMPTIONS!#REF!</definedName>
    <definedName name="PRIV3">[50]ASSUMPTIONS!#REF!</definedName>
    <definedName name="PRIV33" localSheetId="1">[50]ASSUMPTIONS!#REF!</definedName>
    <definedName name="PRIV33" localSheetId="2">[50]ASSUMPTIONS!#REF!</definedName>
    <definedName name="PRIV33">[50]ASSUMPTIONS!#REF!</definedName>
    <definedName name="privada2" localSheetId="1">'[2]EVALUACIÓN PRIVADA'!#REF!</definedName>
    <definedName name="privada2" localSheetId="2">'[2]EVALUACIÓN PRIVADA'!#REF!</definedName>
    <definedName name="privada2">'[2]EVALUACIÓN PRIVADA'!#REF!</definedName>
    <definedName name="privada3" localSheetId="1">'[2]EVALUACIÓN PRIVADA'!#REF!</definedName>
    <definedName name="privada3" localSheetId="2">'[2]EVALUACIÓN PRIVADA'!#REF!</definedName>
    <definedName name="privada3">'[2]EVALUACIÓN PRIVADA'!#REF!</definedName>
    <definedName name="PROG">[51]Assumptions:Debtind!$B$2:$J$72</definedName>
    <definedName name="progra" localSheetId="1">#REF!</definedName>
    <definedName name="progra" localSheetId="2">#REF!</definedName>
    <definedName name="progra">#REF!</definedName>
    <definedName name="PROJ">'[51]MT-Low:Income'!$B$2:$N$57</definedName>
    <definedName name="Prposition_desafectation" localSheetId="2" hidden="1">{"Riqfin97",#N/A,FALSE,"Tran";"Riqfinpro",#N/A,FALSE,"Tran"}</definedName>
    <definedName name="Prposition_desafectation" hidden="1">{"Riqfin97",#N/A,FALSE,"Tran";"Riqfinpro",#N/A,FALSE,"Tran"}</definedName>
    <definedName name="PUBL00" localSheetId="1">[50]ASSUMPTIONS!#REF!</definedName>
    <definedName name="PUBL00" localSheetId="2">[50]ASSUMPTIONS!#REF!</definedName>
    <definedName name="PUBL00">[50]ASSUMPTIONS!#REF!</definedName>
    <definedName name="PUBL11" localSheetId="1">[50]ASSUMPTIONS!#REF!</definedName>
    <definedName name="PUBL11" localSheetId="2">[50]ASSUMPTIONS!#REF!</definedName>
    <definedName name="PUBL11">[50]ASSUMPTIONS!#REF!</definedName>
    <definedName name="PUBL2" localSheetId="1">[50]ASSUMPTIONS!#REF!</definedName>
    <definedName name="PUBL2" localSheetId="2">[50]ASSUMPTIONS!#REF!</definedName>
    <definedName name="PUBL2">[50]ASSUMPTIONS!#REF!</definedName>
    <definedName name="PUBL22" localSheetId="1">[50]ASSUMPTIONS!#REF!</definedName>
    <definedName name="PUBL22" localSheetId="2">[50]ASSUMPTIONS!#REF!</definedName>
    <definedName name="PUBL22">[50]ASSUMPTIONS!#REF!</definedName>
    <definedName name="PUBL33" localSheetId="1">[50]ASSUMPTIONS!#REF!</definedName>
    <definedName name="PUBL33" localSheetId="2">[50]ASSUMPTIONS!#REF!</definedName>
    <definedName name="PUBL33">[50]ASSUMPTIONS!#REF!</definedName>
    <definedName name="PUBL5" localSheetId="1">[50]ASSUMPTIONS!#REF!</definedName>
    <definedName name="PUBL5" localSheetId="2">[50]ASSUMPTIONS!#REF!</definedName>
    <definedName name="PUBL5">[50]ASSUMPTIONS!#REF!</definedName>
    <definedName name="PUBL55" localSheetId="1">[50]ASSUMPTIONS!#REF!</definedName>
    <definedName name="PUBL55" localSheetId="2">[50]ASSUMPTIONS!#REF!</definedName>
    <definedName name="PUBL55">[50]ASSUMPTIONS!#REF!</definedName>
    <definedName name="PUBL6" localSheetId="1">[50]ASSUMPTIONS!#REF!</definedName>
    <definedName name="PUBL6" localSheetId="2">[50]ASSUMPTIONS!#REF!</definedName>
    <definedName name="PUBL6">[50]ASSUMPTIONS!#REF!</definedName>
    <definedName name="PUBL66" localSheetId="1">[50]ASSUMPTIONS!#REF!</definedName>
    <definedName name="PUBL66" localSheetId="2">[50]ASSUMPTIONS!#REF!</definedName>
    <definedName name="PUBL66">[50]ASSUMPTIONS!#REF!</definedName>
    <definedName name="Q_MCFDF" localSheetId="1">#REF!</definedName>
    <definedName name="Q_MCFDF" localSheetId="2">#REF!</definedName>
    <definedName name="Q_MCFDF">#REF!</definedName>
    <definedName name="qaz" localSheetId="1" hidden="1">{"Tab1",#N/A,FALSE,"P";"Tab2",#N/A,FALSE,"P"}</definedName>
    <definedName name="qaz" localSheetId="2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localSheetId="2" hidden="1">{"Tab1",#N/A,FALSE,"P";"Tab2",#N/A,FALSE,"P"}</definedName>
    <definedName name="qer" hidden="1">{"Tab1",#N/A,FALSE,"P";"Tab2",#N/A,FALSE,"P"}</definedName>
    <definedName name="qq" localSheetId="1" hidden="1">'[47]J(Priv.Cap)'!#REF!</definedName>
    <definedName name="qq" localSheetId="2" hidden="1">'[47]J(Priv.Cap)'!#REF!</definedName>
    <definedName name="qq" hidden="1">'[48]J(Priv.Cap)'!#REF!</definedName>
    <definedName name="qqqqq" localSheetId="1" hidden="1">{"Minpmon",#N/A,FALSE,"Monthinput"}</definedName>
    <definedName name="qqqqq" localSheetId="2" hidden="1">{"Minpmon",#N/A,FALSE,"Monthinput"}</definedName>
    <definedName name="qqqqq" hidden="1">{"Minpmon",#N/A,FALSE,"Monthinput"}</definedName>
    <definedName name="qqqqqqqqqqqqq" localSheetId="1" hidden="1">{"Tab1",#N/A,FALSE,"P";"Tab2",#N/A,FALSE,"P"}</definedName>
    <definedName name="qqqqqqqqqqqqq" localSheetId="2" hidden="1">{"Tab1",#N/A,FALSE,"P";"Tab2",#N/A,FALSE,"P"}</definedName>
    <definedName name="qqqqqqqqqqqqq" hidden="1">{"Tab1",#N/A,FALSE,"P";"Tab2",#N/A,FALSE,"P"}</definedName>
    <definedName name="qw" localSheetId="1" hidden="1">{"Riqfin97",#N/A,FALSE,"Tran";"Riqfinpro",#N/A,FALSE,"Tran"}</definedName>
    <definedName name="qw" localSheetId="2" hidden="1">{"Riqfin97",#N/A,FALSE,"Tran";"Riqfinpro",#N/A,FALSE,"Tran"}</definedName>
    <definedName name="qw" hidden="1">{"Riqfin97",#N/A,FALSE,"Tran";"Riqfinpro",#N/A,FALSE,"Tran"}</definedName>
    <definedName name="R_CULTES" localSheetId="1">#REF!</definedName>
    <definedName name="R_CULTES" localSheetId="2">#REF!</definedName>
    <definedName name="R_CULTES">#REF!</definedName>
    <definedName name="RANGLIST" localSheetId="1">'[14]CGvt Rev'!#REF!</definedName>
    <definedName name="RANGLIST" localSheetId="2">'[14]CGvt Rev'!#REF!</definedName>
    <definedName name="RANGLIST">'[15]CGvt Rev'!#REF!</definedName>
    <definedName name="REA" localSheetId="1">[24]Liste!#REF!</definedName>
    <definedName name="REA" localSheetId="2">[24]Liste!#REF!</definedName>
    <definedName name="REA">[24]Liste!#REF!</definedName>
    <definedName name="Realprint" localSheetId="1">#REF!</definedName>
    <definedName name="Realprint" localSheetId="2">#REF!</definedName>
    <definedName name="Realprint">#REF!</definedName>
    <definedName name="Recorder" localSheetId="1">#REF!</definedName>
    <definedName name="Recorder" localSheetId="2">#REF!</definedName>
    <definedName name="Recorder">#REF!</definedName>
    <definedName name="reference" localSheetId="1">OFFSET(#REF!,0,0,COUNTA(#REF!),3)</definedName>
    <definedName name="reference" localSheetId="2">OFFSET(#REF!,0,0,COUNTA(#REF!),3)</definedName>
    <definedName name="reference">OFFSET(#REF!,0,0,COUNTA(#REF!),3)</definedName>
    <definedName name="renegocia" localSheetId="1">[11]Programa!#REF!</definedName>
    <definedName name="renegocia" localSheetId="2">[11]Programa!#REF!</definedName>
    <definedName name="renegocia">[12]Programa!#REF!</definedName>
    <definedName name="RESTNFPS" localSheetId="1">#REF!</definedName>
    <definedName name="RESTNFPS" localSheetId="2">#REF!</definedName>
    <definedName name="RESTNFPS">#REF!</definedName>
    <definedName name="RESTNFPS_" localSheetId="1">#REF!</definedName>
    <definedName name="RESTNFPS_" localSheetId="2">#REF!</definedName>
    <definedName name="RESTNFPS_">#REF!</definedName>
    <definedName name="RESUM_0612" localSheetId="1">#REF!</definedName>
    <definedName name="RESUM_0612" localSheetId="2">#REF!</definedName>
    <definedName name="RESUM_0612">#REF!</definedName>
    <definedName name="REVENUE_" localSheetId="1">'[14]CGvt Rev'!#REF!</definedName>
    <definedName name="REVENUE_" localSheetId="2">'[14]CGvt Rev'!#REF!</definedName>
    <definedName name="REVENUE_">'[15]CGvt Rev'!#REF!</definedName>
    <definedName name="rf" localSheetId="1">[11]Programa!#REF!</definedName>
    <definedName name="rf" localSheetId="2">[11]Programa!#REF!</definedName>
    <definedName name="rf">[12]Programa!#REF!</definedName>
    <definedName name="RFSP" localSheetId="1">#REF!</definedName>
    <definedName name="RFSP" localSheetId="2">#REF!</definedName>
    <definedName name="RFSP">#REF!</definedName>
    <definedName name="rft" localSheetId="1" hidden="1">{"Riqfin97",#N/A,FALSE,"Tran";"Riqfinpro",#N/A,FALSE,"Tran"}</definedName>
    <definedName name="rft" localSheetId="2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localSheetId="2" hidden="1">{"Tab1",#N/A,FALSE,"P";"Tab2",#N/A,FALSE,"P"}</definedName>
    <definedName name="rfv" hidden="1">{"Tab1",#N/A,FALSE,"P";"Tab2",#N/A,FALSE,"P"}</definedName>
    <definedName name="RgCcode" localSheetId="1">[52]EERProfile!$B$2</definedName>
    <definedName name="RgCcode" localSheetId="2">[52]EERProfile!$B$2</definedName>
    <definedName name="RgCcode">[53]EERProfile!$B$2</definedName>
    <definedName name="RgCName" localSheetId="1">[52]EERProfile!$A$2</definedName>
    <definedName name="RgCName" localSheetId="2">[52]EERProfile!$A$2</definedName>
    <definedName name="RgCName">[53]EERProfile!$A$2</definedName>
    <definedName name="RgFdBaseYr" localSheetId="1">[52]EERProfile!$O$2</definedName>
    <definedName name="RgFdBaseYr" localSheetId="2">[52]EERProfile!$O$2</definedName>
    <definedName name="RgFdBaseYr">[53]EERProfile!$O$2</definedName>
    <definedName name="RgFdBper" localSheetId="1">[52]EERProfile!$M$2</definedName>
    <definedName name="RgFdBper" localSheetId="2">[52]EERProfile!$M$2</definedName>
    <definedName name="RgFdBper">[53]EERProfile!$M$2</definedName>
    <definedName name="RgFdDefBaseYr" localSheetId="1">[52]EERProfile!$P$2</definedName>
    <definedName name="RgFdDefBaseYr" localSheetId="2">[52]EERProfile!$P$2</definedName>
    <definedName name="RgFdDefBaseYr">[53]EERProfile!$P$2</definedName>
    <definedName name="RgFdEper" localSheetId="1">[52]EERProfile!$N$2</definedName>
    <definedName name="RgFdEper" localSheetId="2">[52]EERProfile!$N$2</definedName>
    <definedName name="RgFdEper">[53]EERProfile!$N$2</definedName>
    <definedName name="RgFdGrFoot" localSheetId="1">[52]EERProfile!$AC$2</definedName>
    <definedName name="RgFdGrFoot" localSheetId="2">[52]EERProfile!$AC$2</definedName>
    <definedName name="RgFdGrFoot">[53]EERProfile!$AC$2</definedName>
    <definedName name="RgFdGrSeries" localSheetId="1">[52]EERProfile!$AA$2:$AA$7</definedName>
    <definedName name="RgFdGrSeries" localSheetId="2">[52]EERProfile!$AA$2:$AA$7</definedName>
    <definedName name="RgFdGrSeries">[53]EERProfile!$AA$2:$AA$7</definedName>
    <definedName name="RgFdGrSeriesVal" localSheetId="1">[52]EERProfile!$AB$2:$AB$7</definedName>
    <definedName name="RgFdGrSeriesVal" localSheetId="2">[52]EERProfile!$AB$2:$AB$7</definedName>
    <definedName name="RgFdGrSeriesVal">[53]EERProfile!$AB$2:$AB$7</definedName>
    <definedName name="RgFdGrType" localSheetId="1">[52]EERProfile!$Z$2</definedName>
    <definedName name="RgFdGrType" localSheetId="2">[52]EERProfile!$Z$2</definedName>
    <definedName name="RgFdGrType">[53]EERProfile!$Z$2</definedName>
    <definedName name="RgFdPartCseries" localSheetId="1">[52]EERProfile!$K$2</definedName>
    <definedName name="RgFdPartCseries" localSheetId="2">[52]EERProfile!$K$2</definedName>
    <definedName name="RgFdPartCseries">[53]EERProfile!$K$2</definedName>
    <definedName name="RgFdPartCsource" localSheetId="1">#REF!</definedName>
    <definedName name="RgFdPartCsource" localSheetId="2">#REF!</definedName>
    <definedName name="RgFdPartCsource">#REF!</definedName>
    <definedName name="RgFdPartEseries" localSheetId="1">#REF!</definedName>
    <definedName name="RgFdPartEseries" localSheetId="2">#REF!</definedName>
    <definedName name="RgFdPartEseries">#REF!</definedName>
    <definedName name="RgFdPartEsource" localSheetId="1">#REF!</definedName>
    <definedName name="RgFdPartEsource" localSheetId="2">#REF!</definedName>
    <definedName name="RgFdPartEsource">#REF!</definedName>
    <definedName name="RgFdPartUserFile" localSheetId="1">[52]EERProfile!$L$2</definedName>
    <definedName name="RgFdPartUserFile" localSheetId="2">[52]EERProfile!$L$2</definedName>
    <definedName name="RgFdPartUserFile">[53]EERProfile!$L$2</definedName>
    <definedName name="RgFdReptCSeries" localSheetId="1">#REF!</definedName>
    <definedName name="RgFdReptCSeries" localSheetId="2">#REF!</definedName>
    <definedName name="RgFdReptCSeries">#REF!</definedName>
    <definedName name="RgFdReptCsource" localSheetId="1">#REF!</definedName>
    <definedName name="RgFdReptCsource" localSheetId="2">#REF!</definedName>
    <definedName name="RgFdReptCsource">#REF!</definedName>
    <definedName name="RgFdReptEseries" localSheetId="1">#REF!</definedName>
    <definedName name="RgFdReptEseries" localSheetId="2">#REF!</definedName>
    <definedName name="RgFdReptEseries">#REF!</definedName>
    <definedName name="RgFdReptEsource" localSheetId="1">#REF!</definedName>
    <definedName name="RgFdReptEsource" localSheetId="2">#REF!</definedName>
    <definedName name="RgFdReptEsource">#REF!</definedName>
    <definedName name="RgFdReptUserFile" localSheetId="1">[52]EERProfile!$G$2</definedName>
    <definedName name="RgFdReptUserFile" localSheetId="2">[52]EERProfile!$G$2</definedName>
    <definedName name="RgFdReptUserFile">[53]EERProfile!$G$2</definedName>
    <definedName name="RgFdSAMethod" localSheetId="1">#REF!</definedName>
    <definedName name="RgFdSAMethod" localSheetId="2">#REF!</definedName>
    <definedName name="RgFdSAMethod">#REF!</definedName>
    <definedName name="RgFdTbBper" localSheetId="1">#REF!</definedName>
    <definedName name="RgFdTbBper" localSheetId="2">#REF!</definedName>
    <definedName name="RgFdTbBper">#REF!</definedName>
    <definedName name="RgFdTbCreate" localSheetId="1">#REF!</definedName>
    <definedName name="RgFdTbCreate" localSheetId="2">#REF!</definedName>
    <definedName name="RgFdTbCreate">#REF!</definedName>
    <definedName name="RgFdTbEper" localSheetId="1">#REF!</definedName>
    <definedName name="RgFdTbEper" localSheetId="2">#REF!</definedName>
    <definedName name="RgFdTbEper">#REF!</definedName>
    <definedName name="RGFdTbFoot" localSheetId="1">#REF!</definedName>
    <definedName name="RGFdTbFoot" localSheetId="2">#REF!</definedName>
    <definedName name="RGFdTbFoot">#REF!</definedName>
    <definedName name="RgFdTbFreq" localSheetId="1">#REF!</definedName>
    <definedName name="RgFdTbFreq" localSheetId="2">#REF!</definedName>
    <definedName name="RgFdTbFreq">#REF!</definedName>
    <definedName name="RgFdTbFreqVal" localSheetId="1">#REF!</definedName>
    <definedName name="RgFdTbFreqVal" localSheetId="2">#REF!</definedName>
    <definedName name="RgFdTbFreqVal">#REF!</definedName>
    <definedName name="RgFdTbSendto" localSheetId="1">#REF!</definedName>
    <definedName name="RgFdTbSendto" localSheetId="2">#REF!</definedName>
    <definedName name="RgFdTbSendto">#REF!</definedName>
    <definedName name="RgFdWgtMethod" localSheetId="1">#REF!</definedName>
    <definedName name="RgFdWgtMethod" localSheetId="2">#REF!</definedName>
    <definedName name="RgFdWgtMethod">#REF!</definedName>
    <definedName name="rinfinpriv" localSheetId="1">#REF!</definedName>
    <definedName name="rinfinpriv" localSheetId="2">#REF!</definedName>
    <definedName name="rinfinpriv">#REF!</definedName>
    <definedName name="RIQFIN" localSheetId="1">#REF!</definedName>
    <definedName name="RIQFIN" localSheetId="2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 localSheetId="1">'[2]EVALUACIÓN SOCIOECONÓMICA'!#REF!</definedName>
    <definedName name="RPCDivisa2" localSheetId="2">'[2]EVALUACIÓN SOCIOECONÓMICA'!#REF!</definedName>
    <definedName name="RPCDivisa2">'[2]EVALUACIÓN SOCIOECONÓMICA'!#REF!</definedName>
    <definedName name="RPCDivisa3" localSheetId="1">'[2]EVALUACIÓN SOCIOECONÓMICA'!#REF!</definedName>
    <definedName name="RPCDivisa3" localSheetId="2">'[2]EVALUACIÓN SOCIOECONÓMICA'!#REF!</definedName>
    <definedName name="RPCDivisa3">'[2]EVALUACIÓN SOCIOECONÓMICA'!#REF!</definedName>
    <definedName name="rpcmanodeobra" localSheetId="1">'[2]EVALUACIÓN SOCIOECONÓMICA'!#REF!</definedName>
    <definedName name="rpcmanodeobra" localSheetId="2">'[2]EVALUACIÓN SOCIOECONÓMICA'!#REF!</definedName>
    <definedName name="rpcmanodeobra">'[2]EVALUACIÓN SOCIOECONÓMICA'!#REF!</definedName>
    <definedName name="RPCManodeobra2" localSheetId="1">'[2]EVALUACIÓN SOCIOECONÓMICA'!#REF!</definedName>
    <definedName name="RPCManodeobra2" localSheetId="2">'[2]EVALUACIÓN SOCIOECONÓMICA'!#REF!</definedName>
    <definedName name="RPCManodeobra2">'[2]EVALUACIÓN SOCIOECONÓMICA'!#REF!</definedName>
    <definedName name="RPCManodeobra3" localSheetId="1">'[2]EVALUACIÓN SOCIOECONÓMICA'!#REF!</definedName>
    <definedName name="RPCManodeobra3" localSheetId="2">'[2]EVALUACIÓN SOCIOECONÓMICA'!#REF!</definedName>
    <definedName name="RPCManodeobra3">'[2]EVALUACIÓN SOCIOECONÓMICA'!#REF!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localSheetId="2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localSheetId="2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localSheetId="2" hidden="1">{"Tab1",#N/A,FALSE,"P";"Tab2",#N/A,FALSE,"P"}</definedName>
    <definedName name="rrrrrrrrrrrrr" hidden="1">{"Tab1",#N/A,FALSE,"P";"Tab2",#N/A,FALSE,"P"}</definedName>
    <definedName name="rrrrrrrrrrrrrrrrrrrrrrrrrrrrrrrrrrrr" localSheetId="2" hidden="1">{"Riqfin97",#N/A,FALSE,"Tran";"Riqfinpro",#N/A,FALSE,"Tran"}</definedName>
    <definedName name="rrrrrrrrrrrrrrrrrrrrrrrrrrrrrrrrrrrr" hidden="1">{"Riqfin97",#N/A,FALSE,"Tran";"Riqfinpro",#N/A,FALSE,"Tran"}</definedName>
    <definedName name="rt" localSheetId="1" hidden="1">{"Minpmon",#N/A,FALSE,"Monthinput"}</definedName>
    <definedName name="rt" localSheetId="2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localSheetId="2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localSheetId="2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localSheetId="2" hidden="1">{"Riqfin97",#N/A,FALSE,"Tran";"Riqfinpro",#N/A,FALSE,"Tran"}</definedName>
    <definedName name="rty" hidden="1">{"Riqfin97",#N/A,FALSE,"Tran";"Riqfinpro",#N/A,FALSE,"Tran"}</definedName>
    <definedName name="s" localSheetId="1" hidden="1">{"Tab1",#N/A,FALSE,"P";"Tab2",#N/A,FALSE,"P"}</definedName>
    <definedName name="s" localSheetId="2" hidden="1">{"Tab1",#N/A,FALSE,"P";"Tab2",#N/A,FALSE,"P"}</definedName>
    <definedName name="s" hidden="1">{"Tab1",#N/A,FALSE,"P";"Tab2",#N/A,FALSE,"P"}</definedName>
    <definedName name="S_CULTURE" localSheetId="1">#REF!</definedName>
    <definedName name="S_CULTURE" localSheetId="2">#REF!</definedName>
    <definedName name="S_CULTURE">#REF!</definedName>
    <definedName name="sad" localSheetId="1" hidden="1">{"Riqfin97",#N/A,FALSE,"Tran";"Riqfinpro",#N/A,FALSE,"Tran"}</definedName>
    <definedName name="sad" localSheetId="2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1" hidden="1">{"Riqfin97",#N/A,FALSE,"Tran";"Riqfinpro",#N/A,FALSE,"Tran"}</definedName>
    <definedName name="sdr" localSheetId="2" hidden="1">{"Riqfin97",#N/A,FALSE,"Tran";"Riqfinpro",#N/A,FALSE,"Tran"}</definedName>
    <definedName name="sdr" hidden="1">{"Riqfin97",#N/A,FALSE,"Tran";"Riqfinpro",#N/A,FALSE,"Tran"}</definedName>
    <definedName name="sdsd" localSheetId="2" hidden="1">{"Riqfin97",#N/A,FALSE,"Tran";"Riqfinpro",#N/A,FALSE,"Tran"}</definedName>
    <definedName name="sdsd" hidden="1">{"Riqfin97",#N/A,FALSE,"Tran";"Riqfinpro",#N/A,FALSE,"Tran"}</definedName>
    <definedName name="SECTEUR" localSheetId="1">#REF!</definedName>
    <definedName name="SECTEUR" localSheetId="2">#REF!</definedName>
    <definedName name="SECTEUR" localSheetId="0">#REF!</definedName>
    <definedName name="SECTEUR">#REF!</definedName>
    <definedName name="SECTEUR1" localSheetId="1">'[30]solde des crédits'!$B$12</definedName>
    <definedName name="SECTEUR1" localSheetId="2">'[30]solde des crédits'!$B$12</definedName>
    <definedName name="SECTEUR1" localSheetId="0">#REF!</definedName>
    <definedName name="SECTEUR1">'[31]solde des crédits'!$B$12</definedName>
    <definedName name="secteurdesc">OFFSET([27]Code!$C$2,0,0,COUNTA([27]Code!$C:$C)-1,2)</definedName>
    <definedName name="section">OFFSET([27]Code!$I$2,0,0,COUNTA([27]Code!$I:$I)-1,1)</definedName>
    <definedName name="sectiondesc">OFFSET([27]Code!$I$2,0,0,COUNTA([27]Code!$I:$I)-1,2)</definedName>
    <definedName name="SECTORES" localSheetId="1">[7]SPNF!#REF!</definedName>
    <definedName name="SECTORES" localSheetId="2">[7]SPNF!#REF!</definedName>
    <definedName name="SECTORES">[8]SPNF!#REF!</definedName>
    <definedName name="sel24a" localSheetId="1">'[2]EVALUACIÓN SOCIOECONÓMICA'!#REF!</definedName>
    <definedName name="sel24a" localSheetId="2">'[2]EVALUACIÓN SOCIOECONÓMICA'!#REF!</definedName>
    <definedName name="sel24a">'[2]EVALUACIÓN SOCIOECONÓMICA'!#REF!</definedName>
    <definedName name="sel34a" localSheetId="1">'[2]EVALUACIÓN SOCIOECONÓMICA'!#REF!</definedName>
    <definedName name="sel34a" localSheetId="2">'[2]EVALUACIÓN SOCIOECONÓMICA'!#REF!</definedName>
    <definedName name="sel34a">'[2]EVALUACIÓN SOCIOECONÓMICA'!#REF!</definedName>
    <definedName name="Selec2" localSheetId="1">'[2]EVALUACIÓN PRIVADA'!#REF!</definedName>
    <definedName name="Selec2" localSheetId="2">'[2]EVALUACIÓN PRIVADA'!#REF!</definedName>
    <definedName name="Selec2">'[2]EVALUACIÓN PRIVADA'!#REF!</definedName>
    <definedName name="Selec3" localSheetId="1">'[2]EVALUACIÓN PRIVADA'!#REF!</definedName>
    <definedName name="Selec3" localSheetId="2">'[2]EVALUACIÓN PRIVADA'!#REF!</definedName>
    <definedName name="Selec3">'[2]EVALUACIÓN PRIVADA'!#REF!</definedName>
    <definedName name="selección2" localSheetId="1">[2]ALTERNATIVAS!#REF!</definedName>
    <definedName name="selección2" localSheetId="2">[2]ALTERNATIVAS!#REF!</definedName>
    <definedName name="selección2">[2]ALTERNATIVAS!#REF!</definedName>
    <definedName name="selección3" localSheetId="1">[2]ALTERNATIVAS!#REF!</definedName>
    <definedName name="selección3" localSheetId="2">[2]ALTERNATIVAS!#REF!</definedName>
    <definedName name="selección3">[2]ALTERNATIVAS!#REF!</definedName>
    <definedName name="Selected_Economic_and_Financial_Indicators" localSheetId="1">#REF!</definedName>
    <definedName name="Selected_Economic_and_Financial_Indicators" localSheetId="2">#REF!</definedName>
    <definedName name="Selected_Economic_and_Financial_Indicators">#REF!</definedName>
    <definedName name="selImpuestos" localSheetId="1">'[2]EVALUACIÓN PRIVADA'!#REF!</definedName>
    <definedName name="selImpuestos" localSheetId="2">'[2]EVALUACIÓN PRIVADA'!#REF!</definedName>
    <definedName name="selImpuestos">'[2]EVALUACIÓN PRIVADA'!#REF!</definedName>
    <definedName name="selImpuestos2" localSheetId="1">'[2]EVALUACIÓN PRIVADA'!#REF!</definedName>
    <definedName name="selImpuestos2" localSheetId="2">'[2]EVALUACIÓN PRIVADA'!#REF!</definedName>
    <definedName name="selImpuestos2">'[2]EVALUACIÓN PRIVADA'!#REF!</definedName>
    <definedName name="selImpuestos3" localSheetId="1">'[2]EVALUACIÓN PRIVADA'!#REF!</definedName>
    <definedName name="selImpuestos3" localSheetId="2">'[2]EVALUACIÓN PRIVADA'!#REF!</definedName>
    <definedName name="selImpuestos3">'[2]EVALUACIÓN PRIVADA'!#REF!</definedName>
    <definedName name="selx" localSheetId="1">[2]PREPARACION!#REF!</definedName>
    <definedName name="selx" localSheetId="2">[2]PREPARACION!#REF!</definedName>
    <definedName name="selx">[2]PREPARACION!#REF!</definedName>
    <definedName name="sens41" localSheetId="1">'[2]ANÁLISIS DE SENSIBILIDAD'!#REF!</definedName>
    <definedName name="sens41" localSheetId="2">'[2]ANÁLISIS DE SENSIBILIDAD'!#REF!</definedName>
    <definedName name="sens41">'[2]ANÁLISIS DE SENSIBILIDAD'!#REF!</definedName>
    <definedName name="ser" localSheetId="1" hidden="1">{"Riqfin97",#N/A,FALSE,"Tran";"Riqfinpro",#N/A,FALSE,"Tran"}</definedName>
    <definedName name="ser" localSheetId="2" hidden="1">{"Riqfin97",#N/A,FALSE,"Tran";"Riqfinpro",#N/A,FALSE,"Tran"}</definedName>
    <definedName name="ser" hidden="1">{"Riqfin97",#N/A,FALSE,"Tran";"Riqfinpro",#N/A,FALSE,"Tran"}</definedName>
    <definedName name="service">OFFSET([27]Code!$K$2,0,0,COUNTA([27]Code!$K:$K)-1,1)</definedName>
    <definedName name="servicedesc">OFFSET([27]Code!$K$2,0,0,COUNTA([27]Code!$K:$K)-1,2)</definedName>
    <definedName name="sexe" localSheetId="1">OFFSET([27]Code!#REF!,0,0,COUNTA([27]Code!#REF!)-1,1)</definedName>
    <definedName name="sexe" localSheetId="2">OFFSET([27]Code!#REF!,0,0,COUNTA([27]Code!#REF!)-1,1)</definedName>
    <definedName name="sexe">OFFSET([27]Code!#REF!,0,0,COUNTA([27]Code!#REF!)-1,1)</definedName>
    <definedName name="SHEET_A._Contents_and_file_description" localSheetId="1">#REF!</definedName>
    <definedName name="SHEET_A._Contents_and_file_description" localSheetId="2">#REF!</definedName>
    <definedName name="SHEET_A._Contents_and_file_description">#REF!</definedName>
    <definedName name="SHEET_B._DATA_FROM_TO_OTHER_FILES" localSheetId="1">#REF!</definedName>
    <definedName name="SHEET_B._DATA_FROM_TO_OTHER_FILES" localSheetId="2">#REF!</definedName>
    <definedName name="SHEET_B._DATA_FROM_TO_OTHER_FILES">#REF!</definedName>
    <definedName name="SHEET_C._RAW_DATA1" localSheetId="1">#REF!</definedName>
    <definedName name="SHEET_C._RAW_DATA1" localSheetId="2">#REF!</definedName>
    <definedName name="SHEET_C._RAW_DATA1">#REF!</definedName>
    <definedName name="SHEET_C._RAW_DATA2" localSheetId="1">#REF!</definedName>
    <definedName name="SHEET_C._RAW_DATA2" localSheetId="2">#REF!</definedName>
    <definedName name="SHEET_C._RAW_DATA2">#REF!</definedName>
    <definedName name="SHEET_D._DATA_TRANSFORMATIONS" localSheetId="1">#REF!</definedName>
    <definedName name="SHEET_D._DATA_TRANSFORMATIONS" localSheetId="2">#REF!</definedName>
    <definedName name="SHEET_D._DATA_TRANSFORMATIONS">#REF!</definedName>
    <definedName name="SHEET_E._FINAL_TABLES" localSheetId="1">#REF!</definedName>
    <definedName name="SHEET_E._FINAL_TABLES" localSheetId="2">#REF!</definedName>
    <definedName name="SHEET_E._FINAL_TABLES">#REF!</definedName>
    <definedName name="SIDXGOB">'[32]SFISCAL-MOD'!$A$146:$IV$146</definedName>
    <definedName name="sisfin2" localSheetId="1">#REF!</definedName>
    <definedName name="sisfin2" localSheetId="2">#REF!</definedName>
    <definedName name="sisfin2">#REF!</definedName>
    <definedName name="SISTEMA_BANCARIO_NACIONAL" localSheetId="1">#REF!</definedName>
    <definedName name="SISTEMA_BANCARIO_NACIONAL" localSheetId="2">#REF!</definedName>
    <definedName name="SISTEMA_BANCARIO_NACIONAL">#REF!</definedName>
    <definedName name="Socioeconómica1" localSheetId="1">'[2]EVALUACIÓN SOCIOECONÓMICA'!#REF!</definedName>
    <definedName name="Socioeconómica1" localSheetId="2">'[2]EVALUACIÓN SOCIOECONÓMICA'!#REF!</definedName>
    <definedName name="Socioeconómica1">'[2]EVALUACIÓN SOCIOECONÓMICA'!#REF!</definedName>
    <definedName name="socioeconómica2" localSheetId="1">'[2]EVALUACIÓN SOCIOECONÓMICA'!#REF!</definedName>
    <definedName name="socioeconómica2" localSheetId="2">'[2]EVALUACIÓN SOCIOECONÓMICA'!#REF!</definedName>
    <definedName name="socioeconómica2">'[2]EVALUACIÓN SOCIOECONÓMICA'!#REF!</definedName>
    <definedName name="Socioeconomica3" localSheetId="1">'[2]EVALUACIÓN SOCIOECONÓMICA'!#REF!</definedName>
    <definedName name="Socioeconomica3" localSheetId="2">'[2]EVALUACIÓN SOCIOECONÓMICA'!#REF!</definedName>
    <definedName name="Socioeconomica3">'[2]EVALUACIÓN SOCIOECONÓMICA'!#REF!</definedName>
    <definedName name="socioeconómica3" localSheetId="1">'[2]EVALUACIÓN SOCIOECONÓMICA'!#REF!</definedName>
    <definedName name="socioeconómica3" localSheetId="2">'[2]EVALUACIÓN SOCIOECONÓMICA'!#REF!</definedName>
    <definedName name="socioeconómica3">'[2]EVALUACIÓN SOCIOECONÓMICA'!#REF!</definedName>
    <definedName name="SS">[54]IMATA!$B$45:$B$108</definedName>
    <definedName name="ssss" localSheetId="1" hidden="1">{"Riqfin97",#N/A,FALSE,"Tran";"Riqfinpro",#N/A,FALSE,"Tran"}</definedName>
    <definedName name="ssss" localSheetId="2" hidden="1">{"Riqfin97",#N/A,FALSE,"Tran";"Riqfinpro",#N/A,FALSE,"Tran"}</definedName>
    <definedName name="ssss" hidden="1">{"Riqfin97",#N/A,FALSE,"Tran";"Riqfinpro",#N/A,FALSE,"Tran"}</definedName>
    <definedName name="ssssss" localSheetId="1">[46]!_cud21</definedName>
    <definedName name="ssssss" localSheetId="2">[46]!_cud21</definedName>
    <definedName name="ssssss">#N/A</definedName>
    <definedName name="Staff_Report_table" localSheetId="1">#REF!</definedName>
    <definedName name="Staff_Report_table" localSheetId="2">#REF!</definedName>
    <definedName name="Staff_Report_table">#REF!</definedName>
    <definedName name="STOP" localSheetId="1">#REF!</definedName>
    <definedName name="STOP" localSheetId="2">#REF!</definedName>
    <definedName name="STOP">#REF!</definedName>
    <definedName name="SUMGDP" localSheetId="1">[42]NA!#REF!</definedName>
    <definedName name="SUMGDP" localSheetId="2">[42]NA!#REF!</definedName>
    <definedName name="SUMGDP">[43]NA!#REF!</definedName>
    <definedName name="Summary_Accounts_SR_table" localSheetId="1">#REF!</definedName>
    <definedName name="Summary_Accounts_SR_table" localSheetId="2">#REF!</definedName>
    <definedName name="Summary_Accounts_SR_table">#REF!</definedName>
    <definedName name="SUMTAB" localSheetId="1">[55]CPI:NA!$A$272:$R$990</definedName>
    <definedName name="SUMTAB" localSheetId="2">[55]CPI:NA!$A$272:$R$990</definedName>
    <definedName name="SUMTAB">[56]CPI:NA!$A$272:$R$990</definedName>
    <definedName name="supuestos" localSheetId="1">#REF!</definedName>
    <definedName name="supuestos" localSheetId="2">#REF!</definedName>
    <definedName name="supuestos">#REF!</definedName>
    <definedName name="swe" localSheetId="1" hidden="1">{"Tab1",#N/A,FALSE,"P";"Tab2",#N/A,FALSE,"P"}</definedName>
    <definedName name="swe" localSheetId="2" hidden="1">{"Tab1",#N/A,FALSE,"P";"Tab2",#N/A,FALSE,"P"}</definedName>
    <definedName name="swe" hidden="1">{"Tab1",#N/A,FALSE,"P";"Tab2",#N/A,FALSE,"P"}</definedName>
    <definedName name="sxc" localSheetId="1" hidden="1">{"Riqfin97",#N/A,FALSE,"Tran";"Riqfinpro",#N/A,FALSE,"Tran"}</definedName>
    <definedName name="sxc" localSheetId="2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localSheetId="2" hidden="1">{"Riqfin97",#N/A,FALSE,"Tran";"Riqfinpro",#N/A,FALSE,"Tran"}</definedName>
    <definedName name="sxe" hidden="1">{"Riqfin97",#N/A,FALSE,"Tran";"Riqfinpro",#N/A,FALSE,"Tran"}</definedName>
    <definedName name="t" localSheetId="1" hidden="1">{"Minpmon",#N/A,FALSE,"Monthinput"}</definedName>
    <definedName name="t" localSheetId="2" hidden="1">{"Minpmon",#N/A,FALSE,"Monthinput"}</definedName>
    <definedName name="t" hidden="1">{"Minpmon",#N/A,FALSE,"Monthinput"}</definedName>
    <definedName name="T_INTERVENTIONS" localSheetId="1">#REF!</definedName>
    <definedName name="T_INTERVENTIONS" localSheetId="2">#REF!</definedName>
    <definedName name="T_INTERVENTIONS">#REF!</definedName>
    <definedName name="Table" localSheetId="1">#REF!</definedName>
    <definedName name="Table" localSheetId="2">#REF!</definedName>
    <definedName name="Table">#REF!</definedName>
    <definedName name="Table_16.__Guatemala__National_Accounts_at_Current_Prices" localSheetId="1">#REF!</definedName>
    <definedName name="Table_16.__Guatemala__National_Accounts_at_Current_Prices" localSheetId="2">#REF!</definedName>
    <definedName name="Table_16.__Guatemala__National_Accounts_at_Current_Prices">#REF!</definedName>
    <definedName name="Table_2._Country_X___Public_Sector_Financing_1" localSheetId="1">#REF!</definedName>
    <definedName name="Table_2._Country_X___Public_Sector_Financing_1" localSheetId="2">#REF!</definedName>
    <definedName name="Table_2._Country_X___Public_Sector_Financing_1">#REF!</definedName>
    <definedName name="Table_20.cont__Guatemala___Selected_Agricultural_Sector_Statistics__concluded" localSheetId="1">#REF!</definedName>
    <definedName name="Table_20.cont__Guatemala___Selected_Agricultural_Sector_Statistics__concluded" localSheetId="2">#REF!</definedName>
    <definedName name="Table_20.cont__Guatemala___Selected_Agricultural_Sector_Statistics__concluded">#REF!</definedName>
    <definedName name="Table_28._Guatemala___Selected_Wage_Indicators_1" localSheetId="1">#REF!</definedName>
    <definedName name="Table_28._Guatemala___Selected_Wage_Indicators_1" localSheetId="2">#REF!</definedName>
    <definedName name="Table_28._Guatemala___Selected_Wage_Indicators_1">#REF!</definedName>
    <definedName name="Table_28a._Guatemala___Selected_Wage_Indicators_1" localSheetId="1">#REF!</definedName>
    <definedName name="Table_28a._Guatemala___Selected_Wage_Indicators_1" localSheetId="2">#REF!</definedName>
    <definedName name="Table_28a._Guatemala___Selected_Wage_Indicators_1">#REF!</definedName>
    <definedName name="Table_30a._Guatemala___Selected_Employment_and_Labor_Productivity_Indicators" localSheetId="1">#REF!</definedName>
    <definedName name="Table_30a._Guatemala___Selected_Employment_and_Labor_Productivity_Indicators" localSheetId="2">#REF!</definedName>
    <definedName name="Table_30a._Guatemala___Selected_Employment_and_Labor_Productivity_Indicators">#REF!</definedName>
    <definedName name="Table_31._Guatemala___Selected_Wage_and_Employment_Indicators_1" localSheetId="1">#REF!</definedName>
    <definedName name="Table_31._Guatemala___Selected_Wage_and_Employment_Indicators_1" localSheetId="2">#REF!</definedName>
    <definedName name="Table_31._Guatemala___Selected_Wage_and_Employment_Indicators_1">#REF!</definedName>
    <definedName name="Table_32.__Guatemala__Trends_in_Unit_Labor_Costs__ULC___Real_Wages__Productivity_and_Employment" localSheetId="1">#REF!</definedName>
    <definedName name="Table_32.__Guatemala__Trends_in_Unit_Labor_Costs__ULC___Real_Wages__Productivity_and_Employment" localSheetId="2">#REF!</definedName>
    <definedName name="Table_32.__Guatemala__Trends_in_Unit_Labor_Costs__ULC___Real_Wages__Productivity_and_Employment">#REF!</definedName>
    <definedName name="Table_33.__Guatemala__Indicators_of_Competitiveness" localSheetId="1">#REF!</definedName>
    <definedName name="Table_33.__Guatemala__Indicators_of_Competitiveness" localSheetId="2">#REF!</definedName>
    <definedName name="Table_33.__Guatemala__Indicators_of_Competitiveness">#REF!</definedName>
    <definedName name="Table_4._Guatemala___Consumer_Price_Indices__1" localSheetId="1">#REF!</definedName>
    <definedName name="Table_4._Guatemala___Consumer_Price_Indices__1" localSheetId="2">#REF!</definedName>
    <definedName name="Table_4._Guatemala___Consumer_Price_Indices__1">#REF!</definedName>
    <definedName name="Table_A.__Guatemala__Trends_in_Private_Sector_Unit_Labor_Costs__ULC___Real_Wages__Productivity_and_Employment" localSheetId="1">#REF!</definedName>
    <definedName name="Table_A.__Guatemala__Trends_in_Private_Sector_Unit_Labor_Costs__ULC___Real_Wages__Productivity_and_Employment" localSheetId="2">#REF!</definedName>
    <definedName name="Table_A.__Guatemala__Trends_in_Private_Sector_Unit_Labor_Costs__ULC___Real_Wages__Productivity_and_Employment">#REF!</definedName>
    <definedName name="Table_baseline">'[35]Table 6'!$A$3:$AR$61</definedName>
    <definedName name="Table_stress">[35]SR_Table_Stress!$A$1:$V$75</definedName>
    <definedName name="Table1" localSheetId="1">#REF!</definedName>
    <definedName name="Table1" localSheetId="2">#REF!</definedName>
    <definedName name="Table1">#REF!</definedName>
    <definedName name="Table2" localSheetId="1">#REF!</definedName>
    <definedName name="Table2" localSheetId="2">#REF!</definedName>
    <definedName name="Table2">#REF!</definedName>
    <definedName name="Table5" localSheetId="1">[57]Stfrprtables!#REF!</definedName>
    <definedName name="Table5" localSheetId="2">[57]Stfrprtables!#REF!</definedName>
    <definedName name="Table5">[57]Stfrprtables!#REF!</definedName>
    <definedName name="Table8" localSheetId="1">#REF!</definedName>
    <definedName name="Table8" localSheetId="2">#REF!</definedName>
    <definedName name="Table8">#REF!</definedName>
    <definedName name="Tarifa" localSheetId="1">'[2]EVALUACIÓN PRIVADA'!#REF!</definedName>
    <definedName name="Tarifa" localSheetId="2">'[2]EVALUACIÓN PRIVADA'!#REF!</definedName>
    <definedName name="Tarifa">'[2]EVALUACIÓN PRIVADA'!#REF!</definedName>
    <definedName name="Tarifa2" localSheetId="1">'[2]EVALUACIÓN PRIVADA'!#REF!</definedName>
    <definedName name="Tarifa2" localSheetId="2">'[2]EVALUACIÓN PRIVADA'!#REF!</definedName>
    <definedName name="Tarifa2">'[2]EVALUACIÓN PRIVADA'!#REF!</definedName>
    <definedName name="Tarifa3" localSheetId="1">'[2]EVALUACIÓN PRIVADA'!#REF!</definedName>
    <definedName name="Tarifa3" localSheetId="2">'[2]EVALUACIÓN PRIVADA'!#REF!</definedName>
    <definedName name="Tarifa3">'[2]EVALUACIÓN PRIVADA'!#REF!</definedName>
    <definedName name="TarifaS2" localSheetId="1">'[2]EVALUACIÓN SOCIOECONÓMICA'!#REF!</definedName>
    <definedName name="TarifaS2" localSheetId="2">'[2]EVALUACIÓN SOCIOECONÓMICA'!#REF!</definedName>
    <definedName name="TarifaS2">'[2]EVALUACIÓN SOCIOECONÓMICA'!#REF!</definedName>
    <definedName name="TarifaS3" localSheetId="1">'[2]EVALUACIÓN SOCIOECONÓMICA'!#REF!</definedName>
    <definedName name="TarifaS3" localSheetId="2">'[2]EVALUACIÓN SOCIOECONÓMICA'!#REF!</definedName>
    <definedName name="TarifaS3">'[2]EVALUACIÓN SOCIOECONÓMICA'!#REF!</definedName>
    <definedName name="TAUX" localSheetId="1">#REF!</definedName>
    <definedName name="TAUX" localSheetId="2">#REF!</definedName>
    <definedName name="TAUX">#REF!</definedName>
    <definedName name="TAUX1" localSheetId="1">#REF!</definedName>
    <definedName name="TAUX1" localSheetId="2">#REF!</definedName>
    <definedName name="TAUX1">#REF!</definedName>
    <definedName name="TauxdeChange" localSheetId="1">#REF!</definedName>
    <definedName name="TauxdeChange" localSheetId="2">#REF!</definedName>
    <definedName name="TauxdeChange" localSheetId="0">#REF!</definedName>
    <definedName name="TauxdeChange">#REF!</definedName>
    <definedName name="TCN">[32]SREAL!A$158</definedName>
    <definedName name="TECHNICIENDEPB" localSheetId="1">[24]Liste!#REF!</definedName>
    <definedName name="TECHNICIENDEPB" localSheetId="2">[24]Liste!#REF!</definedName>
    <definedName name="TECHNICIENDEPB">[24]Liste!#REF!</definedName>
    <definedName name="TINIT" localSheetId="2">#N/A</definedName>
    <definedName name="TINIT">#N/A</definedName>
    <definedName name="TINT">SUM(#REF!)</definedName>
    <definedName name="TINT2">#REF!</definedName>
    <definedName name="títulos" localSheetId="1">#REF!</definedName>
    <definedName name="títulos" localSheetId="2">#REF!</definedName>
    <definedName name="títulos">#REF!</definedName>
    <definedName name="tj" localSheetId="1" hidden="1">{"Riqfin97",#N/A,FALSE,"Tran";"Riqfinpro",#N/A,FALSE,"Tran"}</definedName>
    <definedName name="tj" localSheetId="2" hidden="1">{"Riqfin97",#N/A,FALSE,"Tran";"Riqfinpro",#N/A,FALSE,"Tran"}</definedName>
    <definedName name="tj" hidden="1">{"Riqfin97",#N/A,FALSE,"Tran";"Riqfinpro",#N/A,FALSE,"Tran"}</definedName>
    <definedName name="TMG_D" localSheetId="1">[25]Q5!$E$23:$AH$23</definedName>
    <definedName name="TMG_D" localSheetId="2">[25]Q5!$E$23:$AH$23</definedName>
    <definedName name="TMG_D">[26]Q5!$E$23:$AH$23</definedName>
    <definedName name="TMGO">#N/A</definedName>
    <definedName name="Total1a" localSheetId="1">'[2]EVALUACIÓN SOCIOECONÓMICA'!#REF!</definedName>
    <definedName name="Total1a" localSheetId="2">'[2]EVALUACIÓN SOCIOECONÓMICA'!#REF!</definedName>
    <definedName name="Total1a">'[2]EVALUACIÓN SOCIOECONÓMICA'!#REF!</definedName>
    <definedName name="Total1ap" localSheetId="1">'[2]EVALUACIÓN PRIVADA'!#REF!</definedName>
    <definedName name="Total1ap" localSheetId="2">'[2]EVALUACIÓN PRIVADA'!#REF!</definedName>
    <definedName name="Total1ap">'[2]EVALUACIÓN PRIVADA'!#REF!</definedName>
    <definedName name="Total2" localSheetId="1">'[2]EVALUACIÓN SOCIOECONÓMICA'!#REF!</definedName>
    <definedName name="Total2" localSheetId="2">'[2]EVALUACIÓN SOCIOECONÓMICA'!#REF!</definedName>
    <definedName name="Total2">'[2]EVALUACIÓN SOCIOECONÓMICA'!#REF!</definedName>
    <definedName name="Total2a" localSheetId="1">'[2]EVALUACIÓN SOCIOECONÓMICA'!#REF!</definedName>
    <definedName name="Total2a" localSheetId="2">'[2]EVALUACIÓN SOCIOECONÓMICA'!#REF!</definedName>
    <definedName name="Total2a">'[2]EVALUACIÓN SOCIOECONÓMICA'!#REF!</definedName>
    <definedName name="Total3" localSheetId="1">'[2]EVALUACIÓN SOCIOECONÓMICA'!#REF!</definedName>
    <definedName name="Total3" localSheetId="2">'[2]EVALUACIÓN SOCIOECONÓMICA'!#REF!</definedName>
    <definedName name="Total3">'[2]EVALUACIÓN SOCIOECONÓMICA'!#REF!</definedName>
    <definedName name="Total3a" localSheetId="1">'[2]EVALUACIÓN SOCIOECONÓMICA'!#REF!</definedName>
    <definedName name="Total3a" localSheetId="2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OFFSET('[19]PROGR&amp;PROJETS_21-22'!$W$7,0,0,COUNTA('[19]PROGR&amp;PROJETS_21-22'!$O:$O)+165,1)</definedName>
    <definedName name="tp_21">OFFSET([19]dataPIP!$J$2,0,0,COUNTA([19]dataPIP!$A:$A)-1,1)</definedName>
    <definedName name="trans" localSheetId="1">#REF!</definedName>
    <definedName name="trans" localSheetId="2">#REF!</definedName>
    <definedName name="trans">#REF!</definedName>
    <definedName name="TRAS">#N/A</definedName>
    <definedName name="tt" localSheetId="1" hidden="1">{"Tab1",#N/A,FALSE,"P";"Tab2",#N/A,FALSE,"P"}</definedName>
    <definedName name="tt" localSheetId="2" hidden="1">{"Tab1",#N/A,FALSE,"P";"Tab2",#N/A,FALSE,"P"}</definedName>
    <definedName name="tt" hidden="1">{"Tab1",#N/A,FALSE,"P";"Tab2",#N/A,FALSE,"P"}</definedName>
    <definedName name="ttt" localSheetId="1" hidden="1">{"Minpmon",#N/A,FALSE,"Monthinput"}</definedName>
    <definedName name="ttt" localSheetId="2" hidden="1">{"Minpmon",#N/A,FALSE,"Monthinput"}</definedName>
    <definedName name="ttt" hidden="1">{"Minpmon",#N/A,FALSE,"Monthinput"}</definedName>
    <definedName name="tttt" localSheetId="1" hidden="1">{"Tab1",#N/A,FALSE,"P";"Tab2",#N/A,FALSE,"P"}</definedName>
    <definedName name="tttt" localSheetId="2" hidden="1">{"Tab1",#N/A,FALSE,"P";"Tab2",#N/A,FALSE,"P"}</definedName>
    <definedName name="tttt" hidden="1">{"Tab1",#N/A,FALSE,"P";"Tab2",#N/A,FALSE,"P"}</definedName>
    <definedName name="ttttt" localSheetId="1" hidden="1">[58]M!#REF!</definedName>
    <definedName name="ttttt" localSheetId="2" hidden="1">[58]M!#REF!</definedName>
    <definedName name="ttttt" hidden="1">[59]M!#REF!</definedName>
    <definedName name="tttttttttttttttttttttttttttttttttttttttttttttt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1" hidden="1">{"Riqfin97",#N/A,FALSE,"Tran";"Riqfinpro",#N/A,FALSE,"Tran"}</definedName>
    <definedName name="ty" localSheetId="2" hidden="1">{"Riqfin97",#N/A,FALSE,"Tran";"Riqfinpro",#N/A,FALSE,"Tran"}</definedName>
    <definedName name="ty" hidden="1">{"Riqfin97",#N/A,FALSE,"Tran";"Riqfinpro",#N/A,FALSE,"Tran"}</definedName>
    <definedName name="TYPETRAIT" localSheetId="1">[24]Liste!#REF!</definedName>
    <definedName name="TYPETRAIT" localSheetId="2">[24]Liste!#REF!</definedName>
    <definedName name="TYPETRAIT">[24]Liste!#REF!</definedName>
    <definedName name="U_DETTE" localSheetId="1">#REF!</definedName>
    <definedName name="U_DETTE" localSheetId="2">#REF!</definedName>
    <definedName name="U_DETTE">#REF!</definedName>
    <definedName name="UEH" localSheetId="1">#REF!</definedName>
    <definedName name="UEH" localSheetId="2">#REF!</definedName>
    <definedName name="UEH">#REF!</definedName>
    <definedName name="usuarios2" localSheetId="1">'[2]EVALUACIÓN PRIVADA'!#REF!</definedName>
    <definedName name="usuarios2" localSheetId="2">'[2]EVALUACIÓN PRIVADA'!#REF!</definedName>
    <definedName name="usuarios2">'[2]EVALUACIÓN PRIVADA'!#REF!</definedName>
    <definedName name="usuarios3" localSheetId="1">'[2]EVALUACIÓN PRIVADA'!#REF!</definedName>
    <definedName name="usuarios3" localSheetId="2">'[2]EVALUACIÓN PRIVADA'!#REF!</definedName>
    <definedName name="usuarios3">'[2]EVALUACIÓN PRIVADA'!#REF!</definedName>
    <definedName name="usuariosS2" localSheetId="1">'[2]EVALUACIÓN SOCIOECONÓMICA'!#REF!</definedName>
    <definedName name="usuariosS2" localSheetId="2">'[2]EVALUACIÓN SOCIOECONÓMICA'!#REF!</definedName>
    <definedName name="usuariosS2">'[2]EVALUACIÓN SOCIOECONÓMICA'!#REF!</definedName>
    <definedName name="usuariosS3" localSheetId="1">'[2]EVALUACIÓN SOCIOECONÓMICA'!#REF!</definedName>
    <definedName name="usuariosS3" localSheetId="2">'[2]EVALUACIÓN SOCIOECONÓMICA'!#REF!</definedName>
    <definedName name="usuariosS3">'[2]EVALUACIÓN SOCIOECONÓMICA'!#REF!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localSheetId="2" hidden="1">{"Riqfin97",#N/A,FALSE,"Tran";"Riqfinpro",#N/A,FALSE,"Tran"}</definedName>
    <definedName name="uuuuuu" hidden="1">{"Riqfin97",#N/A,FALSE,"Tran";"Riqfinpro",#N/A,FALSE,"Tran"}</definedName>
    <definedName name="V_SENAT" localSheetId="1">#REF!</definedName>
    <definedName name="V_SENAT" localSheetId="2">#REF!</definedName>
    <definedName name="V_SENAT">#REF!</definedName>
    <definedName name="vadp2" localSheetId="1">'[2]EVALUACIÓN PRIVADA'!#REF!</definedName>
    <definedName name="vadp2" localSheetId="2">'[2]EVALUACIÓN PRIVADA'!#REF!</definedName>
    <definedName name="vadp2">'[2]EVALUACIÓN PRIVADA'!#REF!</definedName>
    <definedName name="vadp3" localSheetId="1">'[2]EVALUACIÓN PRIVADA'!#REF!</definedName>
    <definedName name="vadp3" localSheetId="2">'[2]EVALUACIÓN PRIVADA'!#REF!</definedName>
    <definedName name="vadp3">'[2]EVALUACIÓN PRIVADA'!#REF!</definedName>
    <definedName name="vads2" localSheetId="1">'[2]EVALUACIÓN SOCIOECONÓMICA'!#REF!</definedName>
    <definedName name="vads2" localSheetId="2">'[2]EVALUACIÓN SOCIOECONÓMICA'!#REF!</definedName>
    <definedName name="vads2">'[2]EVALUACIÓN SOCIOECONÓMICA'!#REF!</definedName>
    <definedName name="vads3" localSheetId="1">'[2]EVALUACIÓN SOCIOECONÓMICA'!#REF!</definedName>
    <definedName name="vads3" localSheetId="2">'[2]EVALUACIÓN SOCIOECONÓMICA'!#REF!</definedName>
    <definedName name="vads3">'[2]EVALUACIÓN SOCIOECONÓMICA'!#REF!</definedName>
    <definedName name="vanp" localSheetId="1">'[2]ANÁLISIS DE SENSIBILIDAD'!#REF!</definedName>
    <definedName name="vanp" localSheetId="2">'[2]ANÁLISIS DE SENSIBILIDAD'!#REF!</definedName>
    <definedName name="vanp">'[2]ANÁLISIS DE SENSIBILIDAD'!#REF!</definedName>
    <definedName name="vanp2" localSheetId="1">'[2]EVALUACIÓN PRIVADA'!#REF!</definedName>
    <definedName name="vanp2" localSheetId="2">'[2]EVALUACIÓN PRIVADA'!#REF!</definedName>
    <definedName name="vanp2">'[2]EVALUACIÓN PRIVADA'!#REF!</definedName>
    <definedName name="vanp3" localSheetId="1">'[2]EVALUACIÓN PRIVADA'!#REF!</definedName>
    <definedName name="vanp3" localSheetId="2">'[2]EVALUACIÓN PRIVADA'!#REF!</definedName>
    <definedName name="vanp3">'[2]EVALUACIÓN PRIVADA'!#REF!</definedName>
    <definedName name="vans2" localSheetId="1">'[2]EVALUACIÓN SOCIOECONÓMICA'!#REF!</definedName>
    <definedName name="vans2" localSheetId="2">'[2]EVALUACIÓN SOCIOECONÓMICA'!#REF!</definedName>
    <definedName name="vans2">'[2]EVALUACIÓN SOCIOECONÓMICA'!#REF!</definedName>
    <definedName name="vans3" localSheetId="1">'[2]EVALUACIÓN SOCIOECONÓMICA'!#REF!</definedName>
    <definedName name="vans3" localSheetId="2">'[2]EVALUACIÓN SOCIOECONÓMICA'!#REF!</definedName>
    <definedName name="vans3">'[2]EVALUACIÓN SOCIOECONÓMICA'!#REF!</definedName>
    <definedName name="venci" localSheetId="1">#REF!</definedName>
    <definedName name="venci" localSheetId="2">#REF!</definedName>
    <definedName name="venci">#REF!</definedName>
    <definedName name="venci2000" localSheetId="1">#REF!</definedName>
    <definedName name="venci2000" localSheetId="2">#REF!</definedName>
    <definedName name="venci2000">#REF!</definedName>
    <definedName name="venci2001" localSheetId="1">#REF!</definedName>
    <definedName name="venci2001" localSheetId="2">#REF!</definedName>
    <definedName name="venci2001">#REF!</definedName>
    <definedName name="venci2002" localSheetId="1">#REF!</definedName>
    <definedName name="venci2002" localSheetId="2">#REF!</definedName>
    <definedName name="venci2002">#REF!</definedName>
    <definedName name="venci2003" localSheetId="1">#REF!</definedName>
    <definedName name="venci2003" localSheetId="2">#REF!</definedName>
    <definedName name="venci2003">#REF!</definedName>
    <definedName name="venci98" localSheetId="1">[11]Programa!#REF!</definedName>
    <definedName name="venci98" localSheetId="2">[11]Programa!#REF!</definedName>
    <definedName name="venci98">[12]Programa!#REF!</definedName>
    <definedName name="venci98j" localSheetId="1">[11]Programa!#REF!</definedName>
    <definedName name="venci98j" localSheetId="2">[11]Programa!#REF!</definedName>
    <definedName name="venci98j">[12]Programa!#REF!</definedName>
    <definedName name="venci98s" localSheetId="1">#REF!</definedName>
    <definedName name="venci98s" localSheetId="2">#REF!</definedName>
    <definedName name="venci98s">#REF!</definedName>
    <definedName name="venci99" localSheetId="1">#REF!</definedName>
    <definedName name="venci99" localSheetId="2">#REF!</definedName>
    <definedName name="venci99">#REF!</definedName>
    <definedName name="Vida2" localSheetId="1">'[2]EVALUACIÓN SOCIOECONÓMICA'!#REF!</definedName>
    <definedName name="Vida2" localSheetId="2">'[2]EVALUACIÓN SOCIOECONÓMICA'!#REF!</definedName>
    <definedName name="Vida2">'[2]EVALUACIÓN SOCIOECONÓMICA'!#REF!</definedName>
    <definedName name="Vida3" localSheetId="1">'[2]EVALUACIÓN SOCIOECONÓMICA'!#REF!</definedName>
    <definedName name="Vida3" localSheetId="2">'[2]EVALUACIÓN SOCIOECONÓMICA'!#REF!</definedName>
    <definedName name="Vida3">'[2]EVALUACIÓN SOCIOECONÓMICA'!#REF!</definedName>
    <definedName name="VOLET1" localSheetId="1">#REF!</definedName>
    <definedName name="VOLET1" localSheetId="2">#REF!</definedName>
    <definedName name="VOLET1">#REF!</definedName>
    <definedName name="VOLET10" localSheetId="1">#REF!</definedName>
    <definedName name="VOLET10" localSheetId="2">#REF!</definedName>
    <definedName name="VOLET10">#REF!</definedName>
    <definedName name="VOLET11" localSheetId="1">#REF!</definedName>
    <definedName name="VOLET11" localSheetId="2">#REF!</definedName>
    <definedName name="VOLET11">#REF!</definedName>
    <definedName name="VOLET2" localSheetId="1">#REF!</definedName>
    <definedName name="VOLET2" localSheetId="2">#REF!</definedName>
    <definedName name="VOLET2">#REF!</definedName>
    <definedName name="VOLET3" localSheetId="1">#REF!</definedName>
    <definedName name="VOLET3" localSheetId="2">#REF!</definedName>
    <definedName name="VOLET3">#REF!</definedName>
    <definedName name="VOLET4" localSheetId="1">#REF!</definedName>
    <definedName name="VOLET4" localSheetId="2">#REF!</definedName>
    <definedName name="VOLET4">#REF!</definedName>
    <definedName name="VOLET5" localSheetId="1">#REF!</definedName>
    <definedName name="VOLET5" localSheetId="2">#REF!</definedName>
    <definedName name="VOLET5">#REF!</definedName>
    <definedName name="VOLET6" localSheetId="1">#REF!</definedName>
    <definedName name="VOLET6" localSheetId="2">#REF!</definedName>
    <definedName name="VOLET6">#REF!</definedName>
    <definedName name="VOLET7" localSheetId="1">#REF!</definedName>
    <definedName name="VOLET7" localSheetId="2">#REF!</definedName>
    <definedName name="VOLET7">#REF!</definedName>
    <definedName name="VOLET8" localSheetId="1">#REF!</definedName>
    <definedName name="VOLET8" localSheetId="2">#REF!</definedName>
    <definedName name="VOLET8">#REF!</definedName>
    <definedName name="VOLET9" localSheetId="1">#REF!</definedName>
    <definedName name="VOLET9" localSheetId="2">#REF!</definedName>
    <definedName name="VOLET9">#REF!</definedName>
    <definedName name="vpcp2" localSheetId="1">'[2]EVALUACIÓN PRIVADA'!#REF!</definedName>
    <definedName name="vpcp2" localSheetId="2">'[2]EVALUACIÓN PRIVADA'!#REF!</definedName>
    <definedName name="vpcp2">'[2]EVALUACIÓN PRIVADA'!#REF!</definedName>
    <definedName name="vpcp3" localSheetId="1">'[2]EVALUACIÓN PRIVADA'!#REF!</definedName>
    <definedName name="vpcp3" localSheetId="2">'[2]EVALUACIÓN PRIVADA'!#REF!</definedName>
    <definedName name="vpcp3">'[2]EVALUACIÓN PRIVADA'!#REF!</definedName>
    <definedName name="vpcs2" localSheetId="1">'[2]EVALUACIÓN SOCIOECONÓMICA'!#REF!</definedName>
    <definedName name="vpcs2" localSheetId="2">'[2]EVALUACIÓN SOCIOECONÓMICA'!#REF!</definedName>
    <definedName name="vpcs2">'[2]EVALUACIÓN SOCIOECONÓMICA'!#REF!</definedName>
    <definedName name="vpcs3" localSheetId="1">'[2]EVALUACIÓN SOCIOECONÓMICA'!#REF!</definedName>
    <definedName name="vpcs3" localSheetId="2">'[2]EVALUACIÓN SOCIOECONÓMICA'!#REF!</definedName>
    <definedName name="vpcs3">'[2]EVALUACIÓN SOCIOECONÓMICA'!#REF!</definedName>
    <definedName name="vv" localSheetId="2" hidden="1">{"Tab1",#N/A,FALSE,"P";"Tab2",#N/A,FALSE,"P"}</definedName>
    <definedName name="vv" hidden="1">{"Tab1",#N/A,FALSE,"P";"Tab2",#N/A,FALSE,"P"}</definedName>
    <definedName name="vvv" localSheetId="2" hidden="1">{"Tab1",#N/A,FALSE,"P";"Tab2",#N/A,FALSE,"P"}</definedName>
    <definedName name="vvv" hidden="1">{"Tab1",#N/A,FALSE,"P";"Tab2",#N/A,FALSE,"P"}</definedName>
    <definedName name="vvvv" localSheetId="2" hidden="1">{"Minpmon",#N/A,FALSE,"Monthinput"}</definedName>
    <definedName name="vvvv" hidden="1">{"Minpmon",#N/A,FALSE,"Monthinput"}</definedName>
    <definedName name="vvvvvvvvvvvv" localSheetId="2" hidden="1">{"Riqfin97",#N/A,FALSE,"Tran";"Riqfinpro",#N/A,FALSE,"Tran"}</definedName>
    <definedName name="vvvvvvvvvvvv" hidden="1">{"Riqfin97",#N/A,FALSE,"Tran";"Riqfinpro",#N/A,FALSE,"Tran"}</definedName>
    <definedName name="vvvvvvvvvvvvv" localSheetId="2" hidden="1">{"Tab1",#N/A,FALSE,"P";"Tab2",#N/A,FALSE,"P"}</definedName>
    <definedName name="vvvvvvvvvvvvv" hidden="1">{"Tab1",#N/A,FALSE,"P";"Tab2",#N/A,FALSE,"P"}</definedName>
    <definedName name="vvvvvvvvvvvvvvvvvvvvvv" localSheetId="2" hidden="1">{"Riqfin97",#N/A,FALSE,"Tran";"Riqfinpro",#N/A,FALSE,"Tran"}</definedName>
    <definedName name="vvvvvvvvvvvvvvvvvvvvvv" hidden="1">{"Riqfin97",#N/A,FALSE,"Tran";"Riqfinpro",#N/A,FALSE,"Tran"}</definedName>
    <definedName name="w" localSheetId="2" hidden="1">{"Minpmon",#N/A,FALSE,"Monthinput"}</definedName>
    <definedName name="w" hidden="1">{"Minpmon",#N/A,FALSE,"Monthinput"}</definedName>
    <definedName name="W_CHAMBRE_DEPUTES" localSheetId="1">#REF!</definedName>
    <definedName name="W_CHAMBRE_DEPUTES" localSheetId="2">#REF!</definedName>
    <definedName name="W_CHAMBRE_DEPUTES">#REF!</definedName>
    <definedName name="wer" localSheetId="2" hidden="1">{"Riqfin97",#N/A,FALSE,"Tran";"Riqfinpro",#N/A,FALSE,"Tran"}</definedName>
    <definedName name="wer" hidden="1">{"Riqfin97",#N/A,FALSE,"Tran";"Riqfinpro",#N/A,FALSE,"Tran"}</definedName>
    <definedName name="WILD">#REF!</definedName>
    <definedName name="wrn.All._.Standard." localSheetId="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2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2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2" hidden="1">{#N/A,#N/A,FALSE,"CelPIB"}</definedName>
    <definedName name="wrn.CelPIB." hidden="1">{#N/A,#N/A,FALSE,"CelPIB"}</definedName>
    <definedName name="wrn.CG._.Cons._.GDP." localSheetId="2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2" hidden="1">{#N/A,#N/A,FALSE,"NFPS GDP"}</definedName>
    <definedName name="wrn.CGvt._.Revenue._.GDP." hidden="1">{#N/A,#N/A,FALSE,"NFPS GDP"}</definedName>
    <definedName name="wrn.EntpsPIB." localSheetId="2" hidden="1">{#N/A,#N/A,FALSE,"EntpsPIB"}</definedName>
    <definedName name="wrn.EntpsPIB." hidden="1">{#N/A,#N/A,FALSE,"EntpsPIB"}</definedName>
    <definedName name="wrn.JANSEP97." localSheetId="2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2" hidden="1">{"Main Economic Indicators",#N/A,FALSE,"C"}</definedName>
    <definedName name="wrn.Main._.Economic._.Indicators." hidden="1">{"Main Economic Indicators",#N/A,FALSE,"C"}</definedName>
    <definedName name="wrn.MIT.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2" hidden="1">{"Minpmon",#N/A,FALSE,"Monthinput"}</definedName>
    <definedName name="wrn.Monthsheet." hidden="1">{"Minpmon",#N/A,FALSE,"Monthinput"}</definedName>
    <definedName name="wrn.NFPS._.GDP." localSheetId="2" hidden="1">{#N/A,#N/A,FALSE,"NFPS GDP"}</definedName>
    <definedName name="wrn.NFPS._.GDP." hidden="1">{#N/A,#N/A,FALSE,"NFPS GDP"}</definedName>
    <definedName name="wrn.original." localSheetId="2" hidden="1">{"Original",#N/A,FALSE,"CENTBANK";"Original",#N/A,FALSE,"COMBANKS"}</definedName>
    <definedName name="wrn.original." hidden="1">{"Original",#N/A,FALSE,"CENTBANK";"Original",#N/A,FALSE,"COMBANKS"}</definedName>
    <definedName name="wrn.Program." localSheetId="2" hidden="1">{"Tab1",#N/A,FALSE,"P";"Tab2",#N/A,FALSE,"P"}</definedName>
    <definedName name="wrn.Program." hidden="1">{"Tab1",#N/A,FALSE,"P";"Tab2",#N/A,FALSE,"P"}</definedName>
    <definedName name="wrn.quarters._.98." localSheetId="2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2" hidden="1">{#N/A,#N/A,FALSE,"RestGGPIB"}</definedName>
    <definedName name="wrn.RestGGPIB." hidden="1">{#N/A,#N/A,FALSE,"RestGGPIB"}</definedName>
    <definedName name="wrn.Riqfin." localSheetId="2" hidden="1">{"Riqfin97",#N/A,FALSE,"Tran";"Riqfinpro",#N/A,FALSE,"Tran"}</definedName>
    <definedName name="wrn.Riqfin." hidden="1">{"Riqfin97",#N/A,FALSE,"Tran";"Riqfinpro",#N/A,FALSE,"Tran"}</definedName>
    <definedName name="wrn.sreport9899." localSheetId="2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2" hidden="1">{#N/A,#N/A,FALSE,"SSPIB"}</definedName>
    <definedName name="wrn.SSPIB." hidden="1">{#N/A,#N/A,FALSE,"SSPIB"}</definedName>
    <definedName name="wrn.Staff._.Report._.Tables." localSheetId="2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" hidden="1">[58]M!#REF!</definedName>
    <definedName name="ww" localSheetId="2" hidden="1">[58]M!#REF!</definedName>
    <definedName name="ww" hidden="1">[59]M!#REF!</definedName>
    <definedName name="www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[58]M!#REF!</definedName>
    <definedName name="wwww" localSheetId="2" hidden="1">[58]M!#REF!</definedName>
    <definedName name="wwww" hidden="1">[59]M!#REF!</definedName>
    <definedName name="wwwww" localSheetId="2" hidden="1">{"Minpmon",#N/A,FALSE,"Monthinput"}</definedName>
    <definedName name="wwwww" hidden="1">{"Minpmon",#N/A,FALSE,"Monthinput"}</definedName>
    <definedName name="wwwwwww" localSheetId="2" hidden="1">{"Riqfin97",#N/A,FALSE,"Tran";"Riqfinpro",#N/A,FALSE,"Tran"}</definedName>
    <definedName name="wwwwwww" hidden="1">{"Riqfin97",#N/A,FALSE,"Tran";"Riqfinpro",#N/A,FALSE,"Tran"}</definedName>
    <definedName name="wwwwwwww" localSheetId="2" hidden="1">{"Tab1",#N/A,FALSE,"P";"Tab2",#N/A,FALSE,"P"}</definedName>
    <definedName name="wwwwwwww" hidden="1">{"Tab1",#N/A,FALSE,"P";"Tab2",#N/A,FALSE,"P"}</definedName>
    <definedName name="X_CASSATION" localSheetId="1">#REF!</definedName>
    <definedName name="X_CASSATION" localSheetId="2">#REF!</definedName>
    <definedName name="X_CASSATION">#REF!</definedName>
    <definedName name="xa" localSheetId="1">'[33]PIB EN CORR'!#REF!</definedName>
    <definedName name="xa" localSheetId="2">'[33]PIB EN CORR'!#REF!</definedName>
    <definedName name="xa">'[34]PIB EN CORR'!#REF!</definedName>
    <definedName name="xaa" localSheetId="1">'[33]PIB EN CORR'!$AV$5:$AV$77</definedName>
    <definedName name="xaa" localSheetId="2">'[33]PIB EN CORR'!$AV$5:$AV$77</definedName>
    <definedName name="xaa">'[34]PIB EN CORR'!$AV$5:$AV$77</definedName>
    <definedName name="xbb" localSheetId="1">'[33]PIB EN CORR'!#REF!</definedName>
    <definedName name="xbb" localSheetId="2">'[33]PIB EN CORR'!#REF!</definedName>
    <definedName name="xbb">'[34]PIB EN CORR'!#REF!</definedName>
    <definedName name="XBS">[32]SREAL!A$41</definedName>
    <definedName name="XGS" localSheetId="1">#REF!</definedName>
    <definedName name="XGS" localSheetId="2">#REF!</definedName>
    <definedName name="XGS">#REF!</definedName>
    <definedName name="xx" localSheetId="2" hidden="1">{"Riqfin97",#N/A,FALSE,"Tran";"Riqfinpro",#N/A,FALSE,"Tran"}</definedName>
    <definedName name="xx" hidden="1">{"Riqfin97",#N/A,FALSE,"Tran";"Riqfinpro",#N/A,FALSE,"Tran"}</definedName>
    <definedName name="xxWRS_1">'[60]Shared Data'!$A$1:$A$77</definedName>
    <definedName name="xxxx" localSheetId="2" hidden="1">{"Riqfin97",#N/A,FALSE,"Tran";"Riqfinpro",#N/A,FALSE,"Tran"}</definedName>
    <definedName name="xxxx" hidden="1">{"Riqfin97",#N/A,FALSE,"Tran";"Riqfinpro",#N/A,FALSE,"Tran"}</definedName>
    <definedName name="xxxxxxxxxxxxxx" localSheetId="2" hidden="1">{"Riqfin97",#N/A,FALSE,"Tran";"Riqfinpro",#N/A,FALSE,"Tran"}</definedName>
    <definedName name="xxxxxxxxxxxxxx" hidden="1">{"Riqfin97",#N/A,FALSE,"Tran";"Riqfinpro",#N/A,FALSE,"Tran"}</definedName>
    <definedName name="Y" localSheetId="1">#REF!</definedName>
    <definedName name="Y" localSheetId="2">#REF!</definedName>
    <definedName name="Y">#REF!</definedName>
    <definedName name="Y_CPUR_APPEL" localSheetId="1">#REF!</definedName>
    <definedName name="Y_CPUR_APPEL" localSheetId="2">#REF!</definedName>
    <definedName name="Y_CPUR_APPEL">#REF!</definedName>
    <definedName name="Year" localSheetId="1">#REF!</definedName>
    <definedName name="Year" localSheetId="2">#REF!</definedName>
    <definedName name="Year">#REF!</definedName>
    <definedName name="yu" localSheetId="2" hidden="1">{"Tab1",#N/A,FALSE,"P";"Tab2",#N/A,FALSE,"P"}</definedName>
    <definedName name="yu" hidden="1">{"Tab1",#N/A,FALSE,"P";"Tab2",#N/A,FALSE,"P"}</definedName>
    <definedName name="yy" localSheetId="2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hidden="1">{"Tab1",#N/A,FALSE,"P";"Tab2",#N/A,FALSE,"P"}</definedName>
    <definedName name="yyyy" localSheetId="2" hidden="1">{"Tab1",#N/A,FALSE,"P";"Tab2",#N/A,FALSE,"P"}</definedName>
    <definedName name="yyyy" hidden="1">{"Tab1",#N/A,FALSE,"P";"Tab2",#N/A,FALSE,"P"}</definedName>
    <definedName name="yyyyyy" localSheetId="2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localSheetId="2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2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2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localSheetId="2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localSheetId="2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localSheetId="2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localSheetId="2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localSheetId="2" hidden="1">#REF!,#REF!,#REF!</definedName>
    <definedName name="Z_1A8C061F_2301_11D3_BFD1_000039E37209_.wvu.Rows" hidden="1">#REF!,#REF!,#REF!</definedName>
    <definedName name="Z_32FEE571_F4DC_4BE4_A231_5315B0F3FAB1_.wvu.PrintArea" localSheetId="1" hidden="1">'Solde Crédits Août 23'!$E$5:$O$174</definedName>
    <definedName name="Z_32FEE571_F4DC_4BE4_A231_5315B0F3FAB1_.wvu.PrintArea" localSheetId="2" hidden="1">'Solde Crédits Oct.&amp; Août 23'!$E$5:$O$174</definedName>
    <definedName name="Z_4C6E9EBC_6A69_42D0_BC52_C2814E882B32_.wvu.FilterData" localSheetId="1" hidden="1">'Solde Crédits Août 23'!$E$5:$O$174</definedName>
    <definedName name="Z_4C6E9EBC_6A69_42D0_BC52_C2814E882B32_.wvu.FilterData" localSheetId="2" hidden="1">'Solde Crédits Oct.&amp; Août 23'!$E$5:$O$174</definedName>
    <definedName name="Z_4C6E9EBC_6A69_42D0_BC52_C2814E882B32_.wvu.PrintArea" localSheetId="1" hidden="1">'Solde Crédits Août 23'!$E$5:$O$175</definedName>
    <definedName name="Z_4C6E9EBC_6A69_42D0_BC52_C2814E882B32_.wvu.PrintArea" localSheetId="2" hidden="1">'Solde Crédits Oct.&amp; Août 23'!$E$5:$O$175</definedName>
    <definedName name="Z_4C6E9EBC_6A69_42D0_BC52_C2814E882B32_.wvu.PrintTitles" localSheetId="1" hidden="1">'Solde Crédits Août 23'!$5:$5</definedName>
    <definedName name="Z_4C6E9EBC_6A69_42D0_BC52_C2814E882B32_.wvu.PrintTitles" localSheetId="2" hidden="1">'Solde Crédits Oct.&amp; Août 23'!$5:$5</definedName>
    <definedName name="Z_7A193FBD_4487_406E_B970_6C1F4EFD0CFF_.wvu.FilterData" localSheetId="1" hidden="1">'Solde Crédits Août 23'!$E$5:$O$174</definedName>
    <definedName name="Z_7A193FBD_4487_406E_B970_6C1F4EFD0CFF_.wvu.FilterData" localSheetId="2" hidden="1">'Solde Crédits Oct.&amp; Août 23'!$E$5:$O$174</definedName>
    <definedName name="Z_7A193FBD_4487_406E_B970_6C1F4EFD0CFF_.wvu.PrintArea" localSheetId="1" hidden="1">'Solde Crédits Août 23'!$E$5:$O$175</definedName>
    <definedName name="Z_7A193FBD_4487_406E_B970_6C1F4EFD0CFF_.wvu.PrintArea" localSheetId="2" hidden="1">'Solde Crédits Oct.&amp; Août 23'!$E$5:$O$175</definedName>
    <definedName name="Z_7A193FBD_4487_406E_B970_6C1F4EFD0CFF_.wvu.PrintTitles" localSheetId="1" hidden="1">'Solde Crédits Août 23'!$5:$5</definedName>
    <definedName name="Z_7A193FBD_4487_406E_B970_6C1F4EFD0CFF_.wvu.PrintTitles" localSheetId="2" hidden="1">'Solde Crédits Oct.&amp; Août 23'!$5:$5</definedName>
    <definedName name="Z_7EDB6EED_5701_45A8_984F_4BBC3A4E4A24_.wvu.FilterData" localSheetId="1" hidden="1">'Solde Crédits Août 23'!$E$5:$O$174</definedName>
    <definedName name="Z_7EDB6EED_5701_45A8_984F_4BBC3A4E4A24_.wvu.FilterData" localSheetId="2" hidden="1">'Solde Crédits Oct.&amp; Août 23'!$E$5:$O$174</definedName>
    <definedName name="Z_7EDB6EED_5701_45A8_984F_4BBC3A4E4A24_.wvu.PrintArea" localSheetId="1" hidden="1">'Solde Crédits Août 23'!$E$5:$O$175</definedName>
    <definedName name="Z_7EDB6EED_5701_45A8_984F_4BBC3A4E4A24_.wvu.PrintArea" localSheetId="2" hidden="1">'Solde Crédits Oct.&amp; Août 23'!$E$5:$O$175</definedName>
    <definedName name="Z_7EDB6EED_5701_45A8_984F_4BBC3A4E4A24_.wvu.PrintTitles" localSheetId="1" hidden="1">'Solde Crédits Août 23'!$5:$5</definedName>
    <definedName name="Z_7EDB6EED_5701_45A8_984F_4BBC3A4E4A24_.wvu.PrintTitles" localSheetId="2" hidden="1">'Solde Crédits Oct.&amp; Août 23'!$5:$5</definedName>
    <definedName name="Z_AF69034C_5197_47E3_B842_D764682E2A25_.wvu.PrintArea" localSheetId="1" hidden="1">'Solde Crédits Août 23'!$E$5:$O$174</definedName>
    <definedName name="Z_AF69034C_5197_47E3_B842_D764682E2A25_.wvu.PrintArea" localSheetId="2" hidden="1">'Solde Crédits Oct.&amp; Août 23'!$E$5:$O$174</definedName>
    <definedName name="Z_BF6E70EB_4DF9_4E31_82A6_A7D3D21360D3_.wvu.FilterData" localSheetId="1" hidden="1">'Solde Crédits Août 23'!$E$5:$O$174</definedName>
    <definedName name="Z_BF6E70EB_4DF9_4E31_82A6_A7D3D21360D3_.wvu.FilterData" localSheetId="2" hidden="1">'Solde Crédits Oct.&amp; Août 23'!$E$5:$O$174</definedName>
    <definedName name="Z_BF6E70EB_4DF9_4E31_82A6_A7D3D21360D3_.wvu.PrintArea" localSheetId="1" hidden="1">'Solde Crédits Août 23'!$E$5:$O$175</definedName>
    <definedName name="Z_BF6E70EB_4DF9_4E31_82A6_A7D3D21360D3_.wvu.PrintArea" localSheetId="2" hidden="1">'Solde Crédits Oct.&amp; Août 23'!$E$5:$O$175</definedName>
    <definedName name="Z_BF6E70EB_4DF9_4E31_82A6_A7D3D21360D3_.wvu.PrintTitles" localSheetId="1" hidden="1">'Solde Crédits Août 23'!$5:$5</definedName>
    <definedName name="Z_BF6E70EB_4DF9_4E31_82A6_A7D3D21360D3_.wvu.PrintTitles" localSheetId="2" hidden="1">'Solde Crédits Oct.&amp; Août 23'!$5:$5</definedName>
    <definedName name="Z_CC5FD0B2_00AA_44E5_978E_4AAB3E5F3008_.wvu.PrintArea" localSheetId="1" hidden="1">'Solde Crédits Août 23'!$E$5:$O$174</definedName>
    <definedName name="Z_CC5FD0B2_00AA_44E5_978E_4AAB3E5F3008_.wvu.PrintArea" localSheetId="2" hidden="1">'Solde Crédits Oct.&amp; Août 23'!$E$5:$O$174</definedName>
    <definedName name="Z_D1D28630_6689_4302_8102_C42DA15A4135_.wvu.PrintArea" localSheetId="1" hidden="1">'Solde Crédits Août 23'!$E$5:$O$174</definedName>
    <definedName name="Z_D1D28630_6689_4302_8102_C42DA15A4135_.wvu.PrintArea" localSheetId="2" hidden="1">'Solde Crédits Oct.&amp; Août 23'!$E$5:$O$174</definedName>
    <definedName name="Z_TRIBUNAUX" localSheetId="1">#REF!</definedName>
    <definedName name="Z_TRIBUNAUX" localSheetId="2">#REF!</definedName>
    <definedName name="Z_TRIBUNAUX">#REF!</definedName>
    <definedName name="zc" localSheetId="2" hidden="1">{"Riqfin97",#N/A,FALSE,"Tran";"Riqfinpro",#N/A,FALSE,"Tran"}</definedName>
    <definedName name="zc" hidden="1">{"Riqfin97",#N/A,FALSE,"Tran";"Riqfinpro",#N/A,FALSE,"Tran"}</definedName>
    <definedName name="zio" localSheetId="2" hidden="1">{"Tab1",#N/A,FALSE,"P";"Tab2",#N/A,FALSE,"P"}</definedName>
    <definedName name="zio" hidden="1">{"Tab1",#N/A,FALSE,"P";"Tab2",#N/A,FALSE,"P"}</definedName>
    <definedName name="zn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2" hidden="1">{"Tab1",#N/A,FALSE,"P";"Tab2",#N/A,FALSE,"P"}</definedName>
    <definedName name="zv" hidden="1">{"Tab1",#N/A,FALSE,"P";"Tab2",#N/A,FALSE,"P"}</definedName>
    <definedName name="zx" localSheetId="2" hidden="1">{"Tab1",#N/A,FALSE,"P";"Tab2",#N/A,FALSE,"P"}</definedName>
    <definedName name="zx" hidden="1">{"Tab1",#N/A,FALSE,"P";"Tab2",#N/A,FALSE,"P"}</definedName>
    <definedName name="zz" localSheetId="2" hidden="1">{"Tab1",#N/A,FALSE,"P";"Tab2",#N/A,FALSE,"P"}</definedName>
    <definedName name="zz" hidden="1">{"Tab1",#N/A,FALSE,"P";"Tab2",#N/A,FALSE,"P"}</definedName>
    <definedName name="zzzz" localSheetId="2" hidden="1">{"Tab1",#N/A,FALSE,"P";"Tab2",#N/A,FALSE,"P"}</definedName>
    <definedName name="zzzz" hidden="1">{"Tab1",#N/A,FALSE,"P";"Tab2",#N/A,FALSE,"P"}</definedName>
    <definedName name="zzzzzzzzzz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6" l="1"/>
  <c r="U11" i="6"/>
  <c r="U9" i="6"/>
  <c r="B48" i="6" l="1"/>
  <c r="N41" i="6"/>
  <c r="M41" i="6"/>
  <c r="O43" i="6"/>
  <c r="J43" i="6"/>
  <c r="F43" i="6"/>
  <c r="E41" i="6"/>
  <c r="Q41" i="6"/>
  <c r="P41" i="6"/>
  <c r="O42" i="6"/>
  <c r="I41" i="6"/>
  <c r="H41" i="6"/>
  <c r="G41" i="6"/>
  <c r="C41" i="6"/>
  <c r="L41" i="6"/>
  <c r="D41" i="6"/>
  <c r="B41" i="6"/>
  <c r="P48" i="6"/>
  <c r="O40" i="6"/>
  <c r="H48" i="6"/>
  <c r="F40" i="6"/>
  <c r="Q38" i="6"/>
  <c r="M38" i="6"/>
  <c r="J39" i="6"/>
  <c r="G38" i="6"/>
  <c r="E38" i="6"/>
  <c r="C38" i="6"/>
  <c r="N38" i="6"/>
  <c r="L38" i="6"/>
  <c r="D38" i="6"/>
  <c r="B38" i="6"/>
  <c r="O36" i="6"/>
  <c r="J36" i="6"/>
  <c r="F36" i="6"/>
  <c r="O35" i="6"/>
  <c r="J35" i="6"/>
  <c r="F35" i="6"/>
  <c r="J34" i="6"/>
  <c r="F34" i="6"/>
  <c r="P31" i="6"/>
  <c r="O33" i="6"/>
  <c r="J33" i="6"/>
  <c r="F33" i="6"/>
  <c r="Q31" i="6"/>
  <c r="M31" i="6"/>
  <c r="J32" i="6"/>
  <c r="G31" i="6"/>
  <c r="E31" i="6"/>
  <c r="E30" i="6" s="1"/>
  <c r="C31" i="6"/>
  <c r="N31" i="6"/>
  <c r="L31" i="6"/>
  <c r="D31" i="6"/>
  <c r="B31" i="6"/>
  <c r="O29" i="6"/>
  <c r="J29" i="6"/>
  <c r="E27" i="6"/>
  <c r="E16" i="6" s="1"/>
  <c r="F29" i="6"/>
  <c r="P27" i="6"/>
  <c r="O28" i="6"/>
  <c r="L27" i="6"/>
  <c r="H27" i="6"/>
  <c r="G27" i="6"/>
  <c r="F28" i="6"/>
  <c r="D27" i="6"/>
  <c r="Q27" i="6"/>
  <c r="I27" i="6"/>
  <c r="C27" i="6"/>
  <c r="B27" i="6"/>
  <c r="T26" i="6"/>
  <c r="O26" i="6"/>
  <c r="J26" i="6"/>
  <c r="F26" i="6"/>
  <c r="K26" i="6" s="1"/>
  <c r="R26" i="6" s="1"/>
  <c r="S26" i="6" s="1"/>
  <c r="O25" i="6"/>
  <c r="J25" i="6"/>
  <c r="J24" i="6" s="1"/>
  <c r="F25" i="6"/>
  <c r="Q24" i="6"/>
  <c r="Q21" i="6" s="1"/>
  <c r="P24" i="6"/>
  <c r="P21" i="6" s="1"/>
  <c r="O24" i="6"/>
  <c r="N24" i="6"/>
  <c r="M24" i="6"/>
  <c r="M21" i="6" s="1"/>
  <c r="L24" i="6"/>
  <c r="L21" i="6" s="1"/>
  <c r="L16" i="6" s="1"/>
  <c r="I24" i="6"/>
  <c r="I21" i="6" s="1"/>
  <c r="H24" i="6"/>
  <c r="H21" i="6" s="1"/>
  <c r="G24" i="6"/>
  <c r="E24" i="6"/>
  <c r="E21" i="6" s="1"/>
  <c r="D24" i="6"/>
  <c r="C24" i="6"/>
  <c r="B24" i="6"/>
  <c r="B21" i="6" s="1"/>
  <c r="B16" i="6" s="1"/>
  <c r="B15" i="6" s="1"/>
  <c r="O23" i="6"/>
  <c r="J23" i="6"/>
  <c r="F23" i="6"/>
  <c r="N21" i="6"/>
  <c r="D21" i="6"/>
  <c r="Q48" i="6"/>
  <c r="N48" i="6"/>
  <c r="M48" i="6"/>
  <c r="L48" i="6"/>
  <c r="J20" i="6"/>
  <c r="G48" i="6"/>
  <c r="E48" i="6"/>
  <c r="D48" i="6"/>
  <c r="C48" i="6"/>
  <c r="P18" i="6"/>
  <c r="N18" i="6"/>
  <c r="M18" i="6"/>
  <c r="L18" i="6"/>
  <c r="H18" i="6"/>
  <c r="F19" i="6"/>
  <c r="E18" i="6"/>
  <c r="D18" i="6"/>
  <c r="Q18" i="6"/>
  <c r="Q16" i="6" s="1"/>
  <c r="I18" i="6"/>
  <c r="G18" i="6"/>
  <c r="B18" i="6"/>
  <c r="O14" i="6"/>
  <c r="J14" i="6"/>
  <c r="F14" i="6"/>
  <c r="O13" i="6"/>
  <c r="J13" i="6"/>
  <c r="F13" i="6"/>
  <c r="K13" i="6" s="1"/>
  <c r="R13" i="6" s="1"/>
  <c r="O12" i="6"/>
  <c r="J12" i="6"/>
  <c r="F12" i="6"/>
  <c r="O11" i="6"/>
  <c r="J11" i="6"/>
  <c r="F11" i="6"/>
  <c r="J10" i="6"/>
  <c r="K10" i="6" s="1"/>
  <c r="R10" i="6" s="1"/>
  <c r="O9" i="6"/>
  <c r="J9" i="6"/>
  <c r="F9" i="6"/>
  <c r="K9" i="6" s="1"/>
  <c r="O8" i="6"/>
  <c r="J8" i="6"/>
  <c r="F8" i="6"/>
  <c r="O7" i="6"/>
  <c r="I7" i="6"/>
  <c r="H7" i="6"/>
  <c r="J7" i="6" s="1"/>
  <c r="G7" i="6"/>
  <c r="G3" i="6" s="1"/>
  <c r="G2" i="6" s="1"/>
  <c r="E7" i="6"/>
  <c r="D7" i="6"/>
  <c r="C7" i="6"/>
  <c r="C3" i="6" s="1"/>
  <c r="C2" i="6" s="1"/>
  <c r="O6" i="6"/>
  <c r="J6" i="6"/>
  <c r="F6" i="6"/>
  <c r="K6" i="6" s="1"/>
  <c r="R6" i="6" s="1"/>
  <c r="T6" i="6" s="1"/>
  <c r="Q5" i="6"/>
  <c r="P5" i="6"/>
  <c r="P3" i="6" s="1"/>
  <c r="P2" i="6" s="1"/>
  <c r="O5" i="6"/>
  <c r="J5" i="6"/>
  <c r="F5" i="6"/>
  <c r="K5" i="6" s="1"/>
  <c r="Q4" i="6"/>
  <c r="Q3" i="6" s="1"/>
  <c r="Q2" i="6" s="1"/>
  <c r="P4" i="6"/>
  <c r="M3" i="6"/>
  <c r="M2" i="6" s="1"/>
  <c r="J4" i="6"/>
  <c r="E3" i="6"/>
  <c r="E2" i="6" s="1"/>
  <c r="N3" i="6"/>
  <c r="N2" i="6" s="1"/>
  <c r="L3" i="6"/>
  <c r="L2" i="6" s="1"/>
  <c r="D3" i="6"/>
  <c r="D2" i="6" s="1"/>
  <c r="B3" i="6"/>
  <c r="B2" i="6"/>
  <c r="F7" i="6" l="1"/>
  <c r="K7" i="6" s="1"/>
  <c r="R7" i="6" s="1"/>
  <c r="J3" i="6"/>
  <c r="J2" i="6" s="1"/>
  <c r="J31" i="6"/>
  <c r="R5" i="6"/>
  <c r="K11" i="6"/>
  <c r="K23" i="6"/>
  <c r="K12" i="6"/>
  <c r="R12" i="6" s="1"/>
  <c r="Q30" i="6"/>
  <c r="Q15" i="6" s="1"/>
  <c r="L30" i="6"/>
  <c r="L15" i="6" s="1"/>
  <c r="L45" i="6" s="1"/>
  <c r="O38" i="6"/>
  <c r="K33" i="6"/>
  <c r="R33" i="6" s="1"/>
  <c r="K35" i="6"/>
  <c r="R35" i="6" s="1"/>
  <c r="U35" i="6" s="1"/>
  <c r="D30" i="6"/>
  <c r="K36" i="6"/>
  <c r="R36" i="6" s="1"/>
  <c r="T36" i="6" s="1"/>
  <c r="E15" i="6"/>
  <c r="E50" i="6" s="1"/>
  <c r="K29" i="6"/>
  <c r="R29" i="6" s="1"/>
  <c r="R23" i="6"/>
  <c r="U23" i="6" s="1"/>
  <c r="O18" i="6"/>
  <c r="R9" i="6"/>
  <c r="S9" i="6" s="1"/>
  <c r="K8" i="6"/>
  <c r="R8" i="6" s="1"/>
  <c r="S8" i="6" s="1"/>
  <c r="H16" i="6"/>
  <c r="K14" i="6"/>
  <c r="R14" i="6" s="1"/>
  <c r="I16" i="6"/>
  <c r="T10" i="6"/>
  <c r="S10" i="6"/>
  <c r="P30" i="6"/>
  <c r="T13" i="6"/>
  <c r="S13" i="6"/>
  <c r="U33" i="6"/>
  <c r="T33" i="6"/>
  <c r="S33" i="6"/>
  <c r="U5" i="6"/>
  <c r="T5" i="6"/>
  <c r="S5" i="6"/>
  <c r="T8" i="6"/>
  <c r="O21" i="6"/>
  <c r="N30" i="6"/>
  <c r="M30" i="6"/>
  <c r="K34" i="6"/>
  <c r="R34" i="6" s="1"/>
  <c r="C21" i="6"/>
  <c r="F22" i="6"/>
  <c r="R11" i="6"/>
  <c r="D16" i="6"/>
  <c r="D15" i="6" s="1"/>
  <c r="D50" i="6" s="1"/>
  <c r="D51" i="6" s="1"/>
  <c r="P16" i="6"/>
  <c r="C30" i="6"/>
  <c r="T9" i="6"/>
  <c r="S23" i="6"/>
  <c r="J22" i="6"/>
  <c r="J21" i="6" s="1"/>
  <c r="G21" i="6"/>
  <c r="G16" i="6" s="1"/>
  <c r="O41" i="6"/>
  <c r="K43" i="6"/>
  <c r="R43" i="6" s="1"/>
  <c r="G30" i="6"/>
  <c r="S6" i="6"/>
  <c r="F17" i="6"/>
  <c r="O19" i="6"/>
  <c r="F24" i="6"/>
  <c r="O31" i="6"/>
  <c r="J42" i="6"/>
  <c r="J41" i="6" s="1"/>
  <c r="I48" i="6"/>
  <c r="H3" i="6"/>
  <c r="H2" i="6" s="1"/>
  <c r="O17" i="6"/>
  <c r="C18" i="6"/>
  <c r="M27" i="6"/>
  <c r="O27" i="6" s="1"/>
  <c r="J28" i="6"/>
  <c r="J27" i="6" s="1"/>
  <c r="H31" i="6"/>
  <c r="H38" i="6"/>
  <c r="P38" i="6"/>
  <c r="J40" i="6"/>
  <c r="J38" i="6" s="1"/>
  <c r="I3" i="6"/>
  <c r="I2" i="6" s="1"/>
  <c r="F4" i="6"/>
  <c r="O4" i="6"/>
  <c r="O3" i="6" s="1"/>
  <c r="O2" i="6" s="1"/>
  <c r="F20" i="6"/>
  <c r="F18" i="6" s="1"/>
  <c r="O22" i="6"/>
  <c r="K25" i="6"/>
  <c r="F27" i="6"/>
  <c r="N27" i="6"/>
  <c r="N16" i="6" s="1"/>
  <c r="I31" i="6"/>
  <c r="F32" i="6"/>
  <c r="I38" i="6"/>
  <c r="F39" i="6"/>
  <c r="J19" i="6"/>
  <c r="J18" i="6" s="1"/>
  <c r="O20" i="6"/>
  <c r="O48" i="6" s="1"/>
  <c r="O32" i="6"/>
  <c r="O39" i="6"/>
  <c r="J17" i="6"/>
  <c r="F42" i="6"/>
  <c r="B50" i="6"/>
  <c r="S12" i="6" l="1"/>
  <c r="T12" i="6"/>
  <c r="Q50" i="6"/>
  <c r="Q45" i="6"/>
  <c r="T23" i="6"/>
  <c r="J30" i="6"/>
  <c r="P15" i="6"/>
  <c r="P45" i="6" s="1"/>
  <c r="S35" i="6"/>
  <c r="T35" i="6"/>
  <c r="O30" i="6"/>
  <c r="N15" i="6"/>
  <c r="S36" i="6"/>
  <c r="G15" i="6"/>
  <c r="G50" i="6" s="1"/>
  <c r="H30" i="6"/>
  <c r="H15" i="6" s="1"/>
  <c r="H50" i="6" s="1"/>
  <c r="E45" i="6"/>
  <c r="C16" i="6"/>
  <c r="C15" i="6" s="1"/>
  <c r="C50" i="6" s="1"/>
  <c r="T29" i="6"/>
  <c r="S29" i="6"/>
  <c r="U29" i="6"/>
  <c r="M16" i="6"/>
  <c r="M15" i="6" s="1"/>
  <c r="M50" i="6" s="1"/>
  <c r="D45" i="6"/>
  <c r="N50" i="6"/>
  <c r="N45" i="6"/>
  <c r="K42" i="6"/>
  <c r="F41" i="6"/>
  <c r="U14" i="6"/>
  <c r="T14" i="6"/>
  <c r="S14" i="6"/>
  <c r="J16" i="6"/>
  <c r="K32" i="6"/>
  <c r="F31" i="6"/>
  <c r="S11" i="6"/>
  <c r="T11" i="6"/>
  <c r="K39" i="6"/>
  <c r="F38" i="6"/>
  <c r="F48" i="6"/>
  <c r="K20" i="6"/>
  <c r="S34" i="6"/>
  <c r="T34" i="6"/>
  <c r="U7" i="6"/>
  <c r="T7" i="6"/>
  <c r="S7" i="6"/>
  <c r="I30" i="6"/>
  <c r="I15" i="6" s="1"/>
  <c r="I50" i="6" s="1"/>
  <c r="K4" i="6"/>
  <c r="F3" i="6"/>
  <c r="F2" i="6" s="1"/>
  <c r="K17" i="6"/>
  <c r="U43" i="6"/>
  <c r="T43" i="6"/>
  <c r="S43" i="6"/>
  <c r="K22" i="6"/>
  <c r="F21" i="6"/>
  <c r="F16" i="6" s="1"/>
  <c r="J48" i="6"/>
  <c r="K24" i="6"/>
  <c r="R25" i="6"/>
  <c r="K19" i="6"/>
  <c r="K28" i="6"/>
  <c r="L50" i="6"/>
  <c r="P50" i="6"/>
  <c r="K40" i="6"/>
  <c r="R40" i="6" s="1"/>
  <c r="O16" i="6"/>
  <c r="J15" i="6" l="1"/>
  <c r="J50" i="6" s="1"/>
  <c r="C45" i="6"/>
  <c r="O15" i="6"/>
  <c r="O50" i="6" s="1"/>
  <c r="M45" i="6"/>
  <c r="G45" i="6"/>
  <c r="F30" i="6"/>
  <c r="F15" i="6" s="1"/>
  <c r="H45" i="6"/>
  <c r="I45" i="6"/>
  <c r="R17" i="6"/>
  <c r="R20" i="6"/>
  <c r="K48" i="6"/>
  <c r="K41" i="6"/>
  <c r="R41" i="6" s="1"/>
  <c r="R42" i="6"/>
  <c r="R22" i="6"/>
  <c r="K21" i="6"/>
  <c r="R21" i="6" s="1"/>
  <c r="K27" i="6"/>
  <c r="R27" i="6" s="1"/>
  <c r="R28" i="6"/>
  <c r="R32" i="6"/>
  <c r="K31" i="6"/>
  <c r="U40" i="6"/>
  <c r="T40" i="6"/>
  <c r="S40" i="6"/>
  <c r="R19" i="6"/>
  <c r="K18" i="6"/>
  <c r="R18" i="6" s="1"/>
  <c r="R39" i="6"/>
  <c r="K38" i="6"/>
  <c r="R38" i="6" s="1"/>
  <c r="R4" i="6"/>
  <c r="K3" i="6"/>
  <c r="K2" i="6" s="1"/>
  <c r="T25" i="6"/>
  <c r="S25" i="6"/>
  <c r="R24" i="6"/>
  <c r="J45" i="6" l="1"/>
  <c r="O45" i="6"/>
  <c r="F50" i="6"/>
  <c r="F45" i="6"/>
  <c r="S22" i="6"/>
  <c r="T22" i="6"/>
  <c r="U22" i="6"/>
  <c r="S4" i="6"/>
  <c r="S3" i="6" s="1"/>
  <c r="T4" i="6"/>
  <c r="R3" i="6"/>
  <c r="U4" i="6"/>
  <c r="U42" i="6"/>
  <c r="T42" i="6"/>
  <c r="S42" i="6"/>
  <c r="T41" i="6"/>
  <c r="U41" i="6"/>
  <c r="S41" i="6"/>
  <c r="R2" i="6"/>
  <c r="T17" i="6"/>
  <c r="S17" i="6"/>
  <c r="U17" i="6"/>
  <c r="R31" i="6"/>
  <c r="K30" i="6"/>
  <c r="R30" i="6" s="1"/>
  <c r="T24" i="6"/>
  <c r="S24" i="6"/>
  <c r="U24" i="6"/>
  <c r="U39" i="6"/>
  <c r="T39" i="6"/>
  <c r="S39" i="6"/>
  <c r="U28" i="6"/>
  <c r="T28" i="6"/>
  <c r="S28" i="6"/>
  <c r="S20" i="6"/>
  <c r="S48" i="6" s="1"/>
  <c r="R48" i="6"/>
  <c r="U20" i="6"/>
  <c r="T20" i="6"/>
  <c r="U18" i="6"/>
  <c r="T18" i="6"/>
  <c r="S18" i="6"/>
  <c r="S27" i="6"/>
  <c r="U27" i="6"/>
  <c r="T27" i="6"/>
  <c r="U38" i="6"/>
  <c r="T38" i="6"/>
  <c r="S38" i="6"/>
  <c r="S32" i="6"/>
  <c r="U32" i="6"/>
  <c r="T32" i="6"/>
  <c r="U19" i="6"/>
  <c r="T19" i="6"/>
  <c r="S19" i="6"/>
  <c r="U21" i="6"/>
  <c r="T21" i="6"/>
  <c r="S21" i="6"/>
  <c r="K16" i="6"/>
  <c r="U31" i="6" l="1"/>
  <c r="T31" i="6"/>
  <c r="S31" i="6"/>
  <c r="U48" i="6"/>
  <c r="T48" i="6"/>
  <c r="U2" i="6"/>
  <c r="T2" i="6"/>
  <c r="S2" i="6"/>
  <c r="U3" i="6"/>
  <c r="T3" i="6"/>
  <c r="K15" i="6"/>
  <c r="R16" i="6"/>
  <c r="U30" i="6"/>
  <c r="T30" i="6"/>
  <c r="S30" i="6"/>
  <c r="U16" i="6" l="1"/>
  <c r="T16" i="6"/>
  <c r="S16" i="6"/>
  <c r="K50" i="6"/>
  <c r="R15" i="6"/>
  <c r="K45" i="6"/>
  <c r="R45" i="6" s="1"/>
  <c r="U45" i="6" s="1"/>
  <c r="T15" i="6" l="1"/>
  <c r="R50" i="6"/>
  <c r="U15" i="6"/>
  <c r="S15" i="6"/>
  <c r="U50" i="6" l="1"/>
  <c r="T50" i="6"/>
  <c r="S50" i="6"/>
  <c r="S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dgb_depb</author>
  </authors>
  <commentList>
    <comment ref="P4" authorId="0" shapeId="0" xr:uid="{D03B2C8F-9B27-41B7-B901-EB75BB3F0532}">
      <text>
        <r>
          <rPr>
            <b/>
            <sz val="9"/>
            <color indexed="81"/>
            <rFont val="Tahoma"/>
            <family val="2"/>
          </rPr>
          <t>dgb_depb:</t>
        </r>
        <r>
          <rPr>
            <sz val="9"/>
            <color indexed="81"/>
            <rFont val="Tahoma"/>
            <family val="2"/>
          </rPr>
          <t xml:space="preserve">
Donnée non disponible</t>
        </r>
      </text>
    </comment>
    <comment ref="Q4" authorId="0" shapeId="0" xr:uid="{CF88E9F9-57B6-4BEF-AD4D-62B1D1AE86F2}">
      <text>
        <r>
          <rPr>
            <b/>
            <sz val="9"/>
            <color indexed="81"/>
            <rFont val="Tahoma"/>
            <family val="2"/>
          </rPr>
          <t>dgb_depb:</t>
        </r>
        <r>
          <rPr>
            <sz val="9"/>
            <color indexed="81"/>
            <rFont val="Tahoma"/>
            <family val="2"/>
          </rPr>
          <t xml:space="preserve">
Donnée non disponible</t>
        </r>
      </text>
    </comment>
  </commentList>
</comments>
</file>

<file path=xl/sharedStrings.xml><?xml version="1.0" encoding="utf-8"?>
<sst xmlns="http://schemas.openxmlformats.org/spreadsheetml/2006/main" count="481" uniqueCount="207">
  <si>
    <t>CREDITS   
2021-2022</t>
  </si>
  <si>
    <t>DEPENSES COURANTES</t>
  </si>
  <si>
    <t>SUBTOTAL1</t>
  </si>
  <si>
    <t>DEPENSES DE PERSONNEL</t>
  </si>
  <si>
    <t>FONCTIONNEMENT</t>
  </si>
  <si>
    <t>INVESTISSEMENT
(TRESOR PUBLIC)</t>
  </si>
  <si>
    <t>SUBTOTAL2</t>
  </si>
  <si>
    <t>TOTAL DEPENSES</t>
  </si>
  <si>
    <t>SOLDE SUR LES CREDITS ANNUELS</t>
  </si>
  <si>
    <t xml:space="preserve">Niveau d'utilisation des Crédits </t>
  </si>
  <si>
    <t>TP</t>
  </si>
  <si>
    <t>Nveau_code</t>
  </si>
  <si>
    <t>Ancien_code</t>
  </si>
  <si>
    <t>FONCTIONNEMENT
HORS SALAIRE</t>
  </si>
  <si>
    <t>INVESTISSEMENT
(IMMO + AMORTISSMENT)</t>
  </si>
  <si>
    <t>POUVOIR EXECUTIF</t>
  </si>
  <si>
    <t>SECTEUR ECONOMIQUE</t>
  </si>
  <si>
    <t>MIN</t>
  </si>
  <si>
    <t>1111-MIN. DE LA PLAN. ET DE LA COOP. EXT.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</si>
  <si>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</si>
  <si>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</si>
  <si>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</si>
  <si>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</si>
  <si>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</si>
  <si>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1112-MIN. DE L'ÉCONOMIE ET DES FINANCES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</si>
  <si>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</si>
  <si>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</si>
  <si>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</si>
  <si>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</si>
  <si>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</si>
  <si>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</si>
  <si>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</si>
  <si>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</si>
  <si>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1113-MIN. DE L'AGR. DES RES. NAT.&amp; DU DEV. RUR.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</si>
  <si>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</si>
  <si>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</si>
  <si>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</si>
  <si>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</si>
  <si>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1114-MIN. DES TRAV. PUB. TRANSP. &amp; COMM.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</si>
  <si>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</si>
  <si>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</si>
  <si>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</si>
  <si>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</si>
  <si>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</si>
  <si>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</si>
  <si>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</si>
  <si>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</si>
  <si>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</si>
  <si>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1115-MIN. DU COMMERCE ET DE L'INDUSTRIE</t>
  </si>
  <si>
    <t>OFFICE DES POSTES</t>
  </si>
  <si>
    <t>DIRECTION GENERALE DES ZONES FRANCHES</t>
  </si>
  <si>
    <t>CENTRE DE FACILITATION DES INVEST(CFI)</t>
  </si>
  <si>
    <t>1116-MIN. DE L'ENVIRONNEMENT</t>
  </si>
  <si>
    <t>AGENCE NATIONALE DES AIRES PROTEGEES</t>
  </si>
  <si>
    <t xml:space="preserve">SERVICE NATIONAL DE GESTION DES RESIDUS SOLIDES </t>
  </si>
  <si>
    <t>1117-MIN. DU TOURISME</t>
  </si>
  <si>
    <t>ECOLE HOTELIERE</t>
  </si>
  <si>
    <t>SECTEUR POLITIQUE</t>
  </si>
  <si>
    <t>1211-MIN. DE LA JUSTICE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</si>
  <si>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</si>
  <si>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</si>
  <si>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</si>
  <si>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</si>
  <si>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</si>
  <si>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</si>
  <si>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D'ASSITANCE LEGALE</t>
  </si>
  <si>
    <t>1212-MIN. DES HAITIENS VIVANT A L'ETRANGER</t>
  </si>
  <si>
    <t>1213-MIN. DES AFFAIRES ÉTRANGERES</t>
  </si>
  <si>
    <t>1214-LA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</si>
  <si>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</si>
  <si>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</si>
  <si>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</si>
  <si>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</si>
  <si>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1215-BUREAU DU PREMIER MINISTRE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</si>
  <si>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</si>
  <si>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</si>
  <si>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</si>
  <si>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</si>
  <si>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</si>
  <si>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</si>
  <si>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</si>
  <si>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</si>
  <si>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</si>
  <si>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</si>
  <si>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</si>
  <si>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1216-MIN. DE L'INTERIEUR</t>
  </si>
  <si>
    <t>ORGANISME DE SURVEILLANCE MORNE HOPITAL</t>
  </si>
  <si>
    <t>SMCRS</t>
  </si>
  <si>
    <t>DGPC</t>
  </si>
  <si>
    <t>1217-MIN. DE LA DEFENSE</t>
  </si>
  <si>
    <t>FORCES ARMEES D'HAITI</t>
  </si>
  <si>
    <t>SECTEUR SOCIAL</t>
  </si>
  <si>
    <t>1311-MIN. DE L'EDUCATION NATION. JEUNES./SPORTS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</si>
  <si>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</si>
  <si>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</si>
  <si>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</si>
  <si>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</si>
  <si>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1312-MIN.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</si>
  <si>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</si>
  <si>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</si>
  <si>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</si>
  <si>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</si>
  <si>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1313-MIN. DE LA SANTE PUBLIQ. ET DE LA POPULATION</t>
  </si>
  <si>
    <t>SUBVENTION AUX ORGANISMES PRIVES ET PUBLICS</t>
  </si>
  <si>
    <t>CENTRE AMBULANCIER NATIONAL (CAN)</t>
  </si>
  <si>
    <t>1314-MIN. A LA COND. FEM. AUX DROITS DE LA FEMME</t>
  </si>
  <si>
    <t>DIRECTION GENERALE</t>
  </si>
  <si>
    <t>1315-MIN. DE LA JEUNESSE, DES SPORTS ET DE L'ACTION CIVIQUE</t>
  </si>
  <si>
    <t>SECTEUR CULTUREL</t>
  </si>
  <si>
    <t>1411-MIN. DES CULTES</t>
  </si>
  <si>
    <t>1412-MIN.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</si>
  <si>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</si>
  <si>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</si>
  <si>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</si>
  <si>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</si>
  <si>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</si>
  <si>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</si>
  <si>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</si>
  <si>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</si>
  <si>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</si>
  <si>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</si>
  <si>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1413-MIN. DE LA COMMUNICATION</t>
  </si>
  <si>
    <t>TELEVISION NATIONALE D HAITI</t>
  </si>
  <si>
    <t xml:space="preserve"> RADIO NATIONALE D'HAITI</t>
  </si>
  <si>
    <t>AUTRES ADMINISTRATIONS</t>
  </si>
  <si>
    <t>INTERVENTIONS PUBLIQUES</t>
  </si>
  <si>
    <t>DETTE PUBLIQUE</t>
  </si>
  <si>
    <t>DOTATIONS SPECIALES SUBVENTION AU SECTEUR DE L'ENERGIE</t>
  </si>
  <si>
    <t>POUVOIR LEGISLATIF</t>
  </si>
  <si>
    <t>SENAT DE LA REPUBLIQUE</t>
  </si>
  <si>
    <t>CHAMBRE DES DEPUTES</t>
  </si>
  <si>
    <t>POUVOIR JUDICIAIRE</t>
  </si>
  <si>
    <t>3211-COUR SUPERIEURE DE LA MAGISTRATURE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</si>
  <si>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</si>
  <si>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</si>
  <si>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</si>
  <si>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</si>
  <si>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</si>
  <si>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</si>
  <si>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</si>
  <si>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</si>
  <si>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</si>
  <si>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TOTAL</t>
  </si>
  <si>
    <t>CREDITS 
2021-2022</t>
  </si>
  <si>
    <t>INVESTISSEMENT
TRESOR PUBLIC</t>
  </si>
  <si>
    <t>INVESTISSEMENT</t>
  </si>
  <si>
    <t>Solde</t>
  </si>
  <si>
    <t xml:space="preserve">CREDITS 
2022-2023
</t>
  </si>
  <si>
    <t>Exécution
Oct. 2022</t>
  </si>
  <si>
    <t>Exécution
Nov. 2022</t>
  </si>
  <si>
    <t>Exécution
Déc. 2022</t>
  </si>
  <si>
    <t>Trimestre I</t>
  </si>
  <si>
    <t>Exécution
Janvier 2023</t>
  </si>
  <si>
    <t>Exécution
Février 2023</t>
  </si>
  <si>
    <t>Exécution
Mars 2023</t>
  </si>
  <si>
    <t>Trimestre II</t>
  </si>
  <si>
    <t>Semestre I</t>
  </si>
  <si>
    <t>Exécution
Avril 2023</t>
  </si>
  <si>
    <t>Exécution
Mai 2023</t>
  </si>
  <si>
    <t>Exécution 
Juin 2023</t>
  </si>
  <si>
    <t>Trimestre III</t>
  </si>
  <si>
    <t>Exécution
Juillet 2023</t>
  </si>
  <si>
    <t>Exécution
Aout 2023</t>
  </si>
  <si>
    <t>Exécution au 31
Aout 2023</t>
  </si>
  <si>
    <t>% d'exécution</t>
  </si>
  <si>
    <t>Variation en glissement annuel</t>
  </si>
  <si>
    <t>Total Ressources</t>
  </si>
  <si>
    <t>Recettes Courantes</t>
  </si>
  <si>
    <t xml:space="preserve">  Recettes internes</t>
  </si>
  <si>
    <t xml:space="preserve">  Recettes douanières</t>
  </si>
  <si>
    <t>Recettes pétrolières</t>
  </si>
  <si>
    <t xml:space="preserve"> Autres ressources domestiques</t>
  </si>
  <si>
    <t>Support budgétaire</t>
  </si>
  <si>
    <t>Annulation dette FMI</t>
  </si>
  <si>
    <t>Sur Emprunt (FMI)</t>
  </si>
  <si>
    <t>Autre Financement Interne des projets</t>
  </si>
  <si>
    <t>Don&amp;emp. (hors PETROCARIBE)</t>
  </si>
  <si>
    <t>Institutions financières (emprunt BRH)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</si>
  <si>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</si>
  <si>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</si>
  <si>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</si>
  <si>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</si>
  <si>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</si>
  <si>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</si>
  <si>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</si>
  <si>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</si>
  <si>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</si>
  <si>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</si>
  <si>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</si>
  <si>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</si>
  <si>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</si>
  <si>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</si>
  <si>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</si>
  <si>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</si>
  <si>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</si>
  <si>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</si>
  <si>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</si>
  <si>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</si>
  <si>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</si>
  <si>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 xml:space="preserve">Sur dons et emprunts </t>
  </si>
  <si>
    <t>Immobilisation</t>
  </si>
  <si>
    <t>Amortissement de la Dette</t>
  </si>
  <si>
    <t>Amort. Interne</t>
  </si>
  <si>
    <t>Amort. Externe</t>
  </si>
  <si>
    <t>Total dépenses (hors programmes et projets)</t>
  </si>
  <si>
    <t>NB: les informations concernant les Dons et Emprunts ( hors Petrocaribe) ne sont prises en compte</t>
  </si>
  <si>
    <t>Exécution au 31
Aout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</si>
</sst>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 * #,##0.00_)\ _$_ ;_ * \(#,##0.00\)\ _$_ ;_ * &quot;-&quot;??_)\ _$_ ;_ @_ "/>
    <numFmt numFmtId="167" formatCode="_ * #,##0.0_)\ _$_ ;_ * \(#,##0.0\)\ _$_ ;_ * &quot;-&quot;??_)\ _$_ ;_ @_ "/>
    <numFmt numFmtId="168" formatCode="###&quot;-&quot;#&quot;-&quot;##&quot;-&quot;"/>
    <numFmt numFmtId="169" formatCode="_-* #,##0\ _€_-;\-* #,##0\ _€_-;_-* &quot;-&quot;??\ _€_-;_-@_-"/>
    <numFmt numFmtId="170" formatCode="_ * #,##0_)\ _$_ ;_ * \(#,##0\)\ _$_ ;_ * &quot;-&quot;??_)\ _$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Calibri Light"/>
      <family val="2"/>
      <scheme val="major"/>
    </font>
    <font>
      <b/>
      <sz val="12"/>
      <name val="Arial Narrow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sto MT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4" tint="-0.499984740745262"/>
      <name val="Times New Roman"/>
      <family val="1"/>
    </font>
    <font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5" tint="0.7999816888943144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9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wrapText="1"/>
    </xf>
    <xf numFmtId="0" fontId="4" fillId="0" borderId="0" xfId="3" applyFont="1"/>
    <xf numFmtId="0" fontId="4" fillId="0" borderId="0" xfId="3" applyFont="1" applyFill="1"/>
    <xf numFmtId="165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center"/>
    </xf>
    <xf numFmtId="167" fontId="5" fillId="2" borderId="9" xfId="5" applyNumberFormat="1" applyFont="1" applyFill="1" applyBorder="1" applyAlignment="1">
      <alignment horizontal="center" vertical="center" wrapText="1"/>
    </xf>
    <xf numFmtId="166" fontId="5" fillId="2" borderId="9" xfId="5" applyFont="1" applyFill="1" applyBorder="1" applyAlignment="1">
      <alignment horizontal="center" vertical="center" wrapText="1"/>
    </xf>
    <xf numFmtId="3" fontId="7" fillId="4" borderId="9" xfId="4" applyNumberFormat="1" applyFont="1" applyFill="1" applyBorder="1" applyAlignment="1">
      <alignment horizontal="left"/>
    </xf>
    <xf numFmtId="3" fontId="8" fillId="4" borderId="9" xfId="4" applyNumberFormat="1" applyFont="1" applyFill="1" applyBorder="1" applyAlignment="1">
      <alignment horizontal="right"/>
    </xf>
    <xf numFmtId="3" fontId="8" fillId="0" borderId="9" xfId="4" applyNumberFormat="1" applyFont="1" applyFill="1" applyBorder="1" applyAlignment="1">
      <alignment horizontal="right"/>
    </xf>
    <xf numFmtId="10" fontId="8" fillId="0" borderId="9" xfId="2" applyNumberFormat="1" applyFont="1" applyFill="1" applyBorder="1" applyAlignment="1">
      <alignment horizontal="right"/>
    </xf>
    <xf numFmtId="3" fontId="9" fillId="0" borderId="9" xfId="4" applyNumberFormat="1" applyFont="1" applyBorder="1" applyAlignment="1">
      <alignment horizontal="left"/>
    </xf>
    <xf numFmtId="3" fontId="10" fillId="5" borderId="9" xfId="4" applyNumberFormat="1" applyFont="1" applyFill="1" applyBorder="1" applyAlignment="1">
      <alignment horizontal="right"/>
    </xf>
    <xf numFmtId="3" fontId="10" fillId="0" borderId="9" xfId="4" applyNumberFormat="1" applyFont="1" applyBorder="1" applyAlignment="1">
      <alignment horizontal="right"/>
    </xf>
    <xf numFmtId="3" fontId="10" fillId="6" borderId="9" xfId="4" applyNumberFormat="1" applyFont="1" applyFill="1" applyBorder="1" applyAlignment="1">
      <alignment horizontal="right"/>
    </xf>
    <xf numFmtId="3" fontId="10" fillId="0" borderId="9" xfId="4" applyNumberFormat="1" applyFont="1" applyFill="1" applyBorder="1" applyAlignment="1">
      <alignment horizontal="right"/>
    </xf>
    <xf numFmtId="10" fontId="10" fillId="0" borderId="9" xfId="2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right"/>
    </xf>
    <xf numFmtId="3" fontId="12" fillId="0" borderId="9" xfId="7" applyNumberFormat="1" applyFont="1" applyBorder="1" applyAlignment="1">
      <alignment horizontal="left"/>
    </xf>
    <xf numFmtId="3" fontId="13" fillId="5" borderId="9" xfId="7" applyNumberFormat="1" applyFont="1" applyFill="1" applyBorder="1" applyAlignment="1">
      <alignment horizontal="right"/>
    </xf>
    <xf numFmtId="3" fontId="13" fillId="0" borderId="9" xfId="7" applyNumberFormat="1" applyFont="1" applyBorder="1" applyAlignment="1">
      <alignment horizontal="right"/>
    </xf>
    <xf numFmtId="3" fontId="13" fillId="6" borderId="9" xfId="7" applyNumberFormat="1" applyFont="1" applyFill="1" applyBorder="1" applyAlignment="1">
      <alignment horizontal="right"/>
    </xf>
    <xf numFmtId="3" fontId="13" fillId="0" borderId="9" xfId="7" applyNumberFormat="1" applyFont="1" applyFill="1" applyBorder="1" applyAlignment="1">
      <alignment horizontal="right"/>
    </xf>
    <xf numFmtId="10" fontId="13" fillId="0" borderId="9" xfId="2" applyNumberFormat="1" applyFont="1" applyFill="1" applyBorder="1" applyAlignment="1">
      <alignment horizontal="right"/>
    </xf>
    <xf numFmtId="168" fontId="2" fillId="0" borderId="0" xfId="6" applyNumberFormat="1" applyFont="1" applyAlignment="1">
      <alignment horizontal="right"/>
    </xf>
    <xf numFmtId="168" fontId="2" fillId="0" borderId="0" xfId="6" applyNumberFormat="1" applyFont="1"/>
    <xf numFmtId="164" fontId="14" fillId="0" borderId="9" xfId="4" applyFont="1" applyBorder="1" applyAlignment="1">
      <alignment horizontal="left" wrapText="1" indent="2"/>
    </xf>
    <xf numFmtId="164" fontId="14" fillId="5" borderId="9" xfId="4" applyFont="1" applyFill="1" applyBorder="1" applyAlignment="1">
      <alignment horizontal="left" wrapText="1" indent="2"/>
    </xf>
    <xf numFmtId="3" fontId="15" fillId="0" borderId="9" xfId="7" applyNumberFormat="1" applyFont="1" applyBorder="1" applyAlignment="1">
      <alignment horizontal="right"/>
    </xf>
    <xf numFmtId="3" fontId="15" fillId="6" borderId="9" xfId="7" applyNumberFormat="1" applyFont="1" applyFill="1" applyBorder="1" applyAlignment="1">
      <alignment horizontal="right"/>
    </xf>
    <xf numFmtId="0" fontId="16" fillId="0" borderId="0" xfId="3" applyFont="1"/>
    <xf numFmtId="169" fontId="16" fillId="0" borderId="0" xfId="3" applyNumberFormat="1" applyFont="1"/>
    <xf numFmtId="166" fontId="14" fillId="0" borderId="9" xfId="5" applyFont="1" applyFill="1" applyBorder="1" applyAlignment="1">
      <alignment horizontal="left" wrapText="1" indent="2"/>
    </xf>
    <xf numFmtId="43" fontId="3" fillId="0" borderId="0" xfId="1" applyFont="1"/>
    <xf numFmtId="43" fontId="3" fillId="0" borderId="0" xfId="3" applyNumberFormat="1" applyFont="1"/>
    <xf numFmtId="43" fontId="16" fillId="0" borderId="0" xfId="1" applyFont="1"/>
    <xf numFmtId="43" fontId="16" fillId="0" borderId="0" xfId="3" applyNumberFormat="1" applyFont="1"/>
    <xf numFmtId="164" fontId="14" fillId="7" borderId="9" xfId="4" applyFont="1" applyFill="1" applyBorder="1" applyAlignment="1">
      <alignment horizontal="left" wrapText="1" indent="2"/>
    </xf>
    <xf numFmtId="10" fontId="15" fillId="0" borderId="9" xfId="2" applyNumberFormat="1" applyFont="1" applyFill="1" applyBorder="1" applyAlignment="1">
      <alignment horizontal="right"/>
    </xf>
    <xf numFmtId="0" fontId="17" fillId="0" borderId="0" xfId="3" applyFont="1"/>
    <xf numFmtId="164" fontId="3" fillId="0" borderId="9" xfId="4" applyFont="1" applyBorder="1" applyAlignment="1">
      <alignment horizontal="left" wrapText="1"/>
    </xf>
    <xf numFmtId="3" fontId="15" fillId="5" borderId="9" xfId="8" applyNumberFormat="1" applyFont="1" applyFill="1" applyBorder="1"/>
    <xf numFmtId="3" fontId="15" fillId="0" borderId="9" xfId="3" applyNumberFormat="1" applyFont="1" applyBorder="1"/>
    <xf numFmtId="3" fontId="15" fillId="6" borderId="9" xfId="3" applyNumberFormat="1" applyFont="1" applyFill="1" applyBorder="1"/>
    <xf numFmtId="3" fontId="15" fillId="0" borderId="9" xfId="3" applyNumberFormat="1" applyFont="1" applyFill="1" applyBorder="1"/>
    <xf numFmtId="10" fontId="15" fillId="0" borderId="9" xfId="2" applyNumberFormat="1" applyFont="1" applyFill="1" applyBorder="1"/>
    <xf numFmtId="3" fontId="8" fillId="5" borderId="9" xfId="4" applyNumberFormat="1" applyFont="1" applyFill="1" applyBorder="1" applyAlignment="1">
      <alignment horizontal="right"/>
    </xf>
    <xf numFmtId="3" fontId="8" fillId="6" borderId="9" xfId="4" applyNumberFormat="1" applyFont="1" applyFill="1" applyBorder="1" applyAlignment="1">
      <alignment horizontal="right"/>
    </xf>
    <xf numFmtId="0" fontId="3" fillId="0" borderId="9" xfId="3" applyFont="1" applyBorder="1" applyAlignment="1">
      <alignment wrapText="1"/>
    </xf>
    <xf numFmtId="0" fontId="4" fillId="5" borderId="9" xfId="8" applyFont="1" applyFill="1" applyBorder="1"/>
    <xf numFmtId="0" fontId="4" fillId="0" borderId="9" xfId="3" applyFont="1" applyBorder="1"/>
    <xf numFmtId="0" fontId="4" fillId="6" borderId="9" xfId="3" applyFont="1" applyFill="1" applyBorder="1"/>
    <xf numFmtId="0" fontId="4" fillId="0" borderId="9" xfId="3" applyFont="1" applyFill="1" applyBorder="1"/>
    <xf numFmtId="10" fontId="4" fillId="0" borderId="9" xfId="2" applyNumberFormat="1" applyFont="1" applyFill="1" applyBorder="1"/>
    <xf numFmtId="164" fontId="6" fillId="0" borderId="9" xfId="4" applyFont="1" applyBorder="1" applyAlignment="1">
      <alignment wrapText="1"/>
    </xf>
    <xf numFmtId="170" fontId="18" fillId="5" borderId="9" xfId="8" applyNumberFormat="1" applyFont="1" applyFill="1" applyBorder="1"/>
    <xf numFmtId="170" fontId="18" fillId="0" borderId="9" xfId="3" applyNumberFormat="1" applyFont="1" applyBorder="1"/>
    <xf numFmtId="170" fontId="18" fillId="6" borderId="12" xfId="3" applyNumberFormat="1" applyFont="1" applyFill="1" applyBorder="1"/>
    <xf numFmtId="170" fontId="18" fillId="0" borderId="9" xfId="3" applyNumberFormat="1" applyFont="1" applyFill="1" applyBorder="1"/>
    <xf numFmtId="10" fontId="18" fillId="0" borderId="9" xfId="2" applyNumberFormat="1" applyFont="1" applyFill="1" applyBorder="1"/>
    <xf numFmtId="3" fontId="3" fillId="0" borderId="0" xfId="3" applyNumberFormat="1" applyFont="1"/>
    <xf numFmtId="0" fontId="4" fillId="0" borderId="0" xfId="3" applyFont="1" applyBorder="1"/>
    <xf numFmtId="0" fontId="4" fillId="0" borderId="0" xfId="3" applyFont="1" applyFill="1" applyBorder="1"/>
    <xf numFmtId="43" fontId="4" fillId="0" borderId="0" xfId="1" applyFont="1" applyBorder="1"/>
    <xf numFmtId="3" fontId="3" fillId="0" borderId="0" xfId="3" applyNumberFormat="1" applyFont="1" applyAlignment="1">
      <alignment wrapText="1"/>
    </xf>
    <xf numFmtId="170" fontId="4" fillId="0" borderId="0" xfId="3" applyNumberFormat="1" applyFont="1"/>
    <xf numFmtId="170" fontId="3" fillId="0" borderId="0" xfId="3" applyNumberFormat="1" applyFont="1"/>
    <xf numFmtId="170" fontId="4" fillId="0" borderId="0" xfId="3" applyNumberFormat="1" applyFont="1" applyFill="1"/>
    <xf numFmtId="43" fontId="3" fillId="0" borderId="0" xfId="3" applyNumberFormat="1" applyFont="1" applyAlignment="1">
      <alignment wrapText="1"/>
    </xf>
    <xf numFmtId="10" fontId="8" fillId="4" borderId="9" xfId="2" applyNumberFormat="1" applyFont="1" applyFill="1" applyBorder="1" applyAlignment="1">
      <alignment horizontal="right"/>
    </xf>
    <xf numFmtId="10" fontId="10" fillId="0" borderId="9" xfId="2" applyNumberFormat="1" applyFont="1" applyBorder="1" applyAlignment="1">
      <alignment horizontal="right"/>
    </xf>
    <xf numFmtId="10" fontId="13" fillId="0" borderId="9" xfId="2" applyNumberFormat="1" applyFont="1" applyBorder="1" applyAlignment="1">
      <alignment horizontal="right"/>
    </xf>
    <xf numFmtId="168" fontId="2" fillId="7" borderId="0" xfId="6" applyNumberFormat="1" applyFont="1" applyFill="1" applyAlignment="1">
      <alignment horizontal="right"/>
    </xf>
    <xf numFmtId="168" fontId="2" fillId="7" borderId="0" xfId="6" applyNumberFormat="1" applyFont="1" applyFill="1"/>
    <xf numFmtId="3" fontId="15" fillId="7" borderId="9" xfId="7" applyNumberFormat="1" applyFont="1" applyFill="1" applyBorder="1" applyAlignment="1">
      <alignment horizontal="right"/>
    </xf>
    <xf numFmtId="3" fontId="13" fillId="7" borderId="9" xfId="7" applyNumberFormat="1" applyFont="1" applyFill="1" applyBorder="1" applyAlignment="1">
      <alignment horizontal="right"/>
    </xf>
    <xf numFmtId="10" fontId="13" fillId="7" borderId="9" xfId="2" applyNumberFormat="1" applyFont="1" applyFill="1" applyBorder="1" applyAlignment="1">
      <alignment horizontal="right"/>
    </xf>
    <xf numFmtId="0" fontId="16" fillId="7" borderId="0" xfId="3" applyFont="1" applyFill="1"/>
    <xf numFmtId="10" fontId="15" fillId="0" borderId="9" xfId="2" applyNumberFormat="1" applyFont="1" applyBorder="1" applyAlignment="1">
      <alignment horizontal="right"/>
    </xf>
    <xf numFmtId="10" fontId="15" fillId="0" borderId="9" xfId="2" applyNumberFormat="1" applyFont="1" applyBorder="1"/>
    <xf numFmtId="10" fontId="4" fillId="0" borderId="9" xfId="2" applyNumberFormat="1" applyFont="1" applyBorder="1"/>
    <xf numFmtId="10" fontId="18" fillId="0" borderId="9" xfId="2" applyNumberFormat="1" applyFont="1" applyBorder="1"/>
    <xf numFmtId="0" fontId="14" fillId="0" borderId="13" xfId="6" applyFont="1" applyBorder="1"/>
    <xf numFmtId="17" fontId="21" fillId="0" borderId="14" xfId="6" applyNumberFormat="1" applyFont="1" applyBorder="1" applyAlignment="1">
      <alignment horizontal="center" vertical="center" wrapText="1"/>
    </xf>
    <xf numFmtId="0" fontId="22" fillId="0" borderId="0" xfId="14"/>
    <xf numFmtId="0" fontId="23" fillId="8" borderId="16" xfId="6" applyFont="1" applyFill="1" applyBorder="1"/>
    <xf numFmtId="3" fontId="23" fillId="8" borderId="17" xfId="6" applyNumberFormat="1" applyFont="1" applyFill="1" applyBorder="1"/>
    <xf numFmtId="0" fontId="24" fillId="9" borderId="19" xfId="6" applyFont="1" applyFill="1" applyBorder="1" applyAlignment="1">
      <alignment horizontal="left" indent="1"/>
    </xf>
    <xf numFmtId="3" fontId="24" fillId="9" borderId="20" xfId="6" applyNumberFormat="1" applyFont="1" applyFill="1" applyBorder="1"/>
    <xf numFmtId="10" fontId="0" fillId="0" borderId="0" xfId="15" applyNumberFormat="1" applyFont="1"/>
    <xf numFmtId="0" fontId="25" fillId="9" borderId="19" xfId="6" applyFont="1" applyFill="1" applyBorder="1" applyAlignment="1">
      <alignment horizontal="left" indent="1"/>
    </xf>
    <xf numFmtId="3" fontId="24" fillId="9" borderId="22" xfId="6" applyNumberFormat="1" applyFont="1" applyFill="1" applyBorder="1"/>
    <xf numFmtId="166" fontId="24" fillId="9" borderId="22" xfId="16" applyFont="1" applyFill="1" applyBorder="1"/>
    <xf numFmtId="0" fontId="24" fillId="9" borderId="25" xfId="6" applyFont="1" applyFill="1" applyBorder="1" applyAlignment="1">
      <alignment horizontal="left" indent="1"/>
    </xf>
    <xf numFmtId="0" fontId="24" fillId="9" borderId="28" xfId="6" applyFont="1" applyFill="1" applyBorder="1" applyAlignment="1">
      <alignment horizontal="left" indent="1"/>
    </xf>
    <xf numFmtId="3" fontId="22" fillId="0" borderId="0" xfId="14" applyNumberFormat="1"/>
    <xf numFmtId="3" fontId="22" fillId="0" borderId="0" xfId="14" applyNumberFormat="1" applyBorder="1"/>
    <xf numFmtId="3" fontId="24" fillId="9" borderId="26" xfId="6" applyNumberFormat="1" applyFont="1" applyFill="1" applyBorder="1"/>
    <xf numFmtId="0" fontId="24" fillId="10" borderId="28" xfId="6" applyFont="1" applyFill="1" applyBorder="1" applyAlignment="1">
      <alignment horizontal="left" indent="1"/>
    </xf>
    <xf numFmtId="3" fontId="24" fillId="10" borderId="26" xfId="6" applyNumberFormat="1" applyFont="1" applyFill="1" applyBorder="1"/>
    <xf numFmtId="166" fontId="24" fillId="10" borderId="26" xfId="16" applyFont="1" applyFill="1" applyBorder="1"/>
    <xf numFmtId="0" fontId="21" fillId="11" borderId="29" xfId="6" applyFont="1" applyFill="1" applyBorder="1"/>
    <xf numFmtId="3" fontId="21" fillId="11" borderId="8" xfId="6" applyNumberFormat="1" applyFont="1" applyFill="1" applyBorder="1"/>
    <xf numFmtId="0" fontId="26" fillId="0" borderId="28" xfId="6" applyFont="1" applyBorder="1" applyAlignment="1">
      <alignment horizontal="left" indent="1"/>
    </xf>
    <xf numFmtId="3" fontId="26" fillId="0" borderId="31" xfId="6" applyNumberFormat="1" applyFont="1" applyBorder="1"/>
    <xf numFmtId="0" fontId="25" fillId="0" borderId="25" xfId="6" applyFont="1" applyBorder="1" applyAlignment="1">
      <alignment horizontal="left" indent="2"/>
    </xf>
    <xf numFmtId="3" fontId="25" fillId="0" borderId="26" xfId="6" applyNumberFormat="1" applyFont="1" applyBorder="1"/>
    <xf numFmtId="0" fontId="27" fillId="0" borderId="25" xfId="6" applyFont="1" applyBorder="1" applyAlignment="1">
      <alignment horizontal="left" indent="2"/>
    </xf>
    <xf numFmtId="3" fontId="27" fillId="0" borderId="26" xfId="6" applyNumberFormat="1" applyFont="1" applyBorder="1"/>
    <xf numFmtId="3" fontId="27" fillId="0" borderId="31" xfId="6" applyNumberFormat="1" applyFont="1" applyBorder="1"/>
    <xf numFmtId="0" fontId="29" fillId="0" borderId="28" xfId="6" applyFont="1" applyBorder="1" applyAlignment="1">
      <alignment horizontal="left" indent="2"/>
    </xf>
    <xf numFmtId="0" fontId="21" fillId="11" borderId="33" xfId="6" applyFont="1" applyFill="1" applyBorder="1"/>
    <xf numFmtId="3" fontId="21" fillId="11" borderId="9" xfId="6" applyNumberFormat="1" applyFont="1" applyFill="1" applyBorder="1"/>
    <xf numFmtId="0" fontId="26" fillId="12" borderId="35" xfId="6" applyFont="1" applyFill="1" applyBorder="1" applyAlignment="1">
      <alignment horizontal="left" indent="1"/>
    </xf>
    <xf numFmtId="3" fontId="20" fillId="12" borderId="37" xfId="6" applyNumberFormat="1" applyFont="1" applyFill="1" applyBorder="1"/>
    <xf numFmtId="0" fontId="24" fillId="0" borderId="19" xfId="6" applyFont="1" applyBorder="1" applyAlignment="1">
      <alignment horizontal="left" indent="2"/>
    </xf>
    <xf numFmtId="3" fontId="24" fillId="0" borderId="22" xfId="6" applyNumberFormat="1" applyFont="1" applyBorder="1"/>
    <xf numFmtId="166" fontId="24" fillId="0" borderId="22" xfId="16" applyFont="1" applyBorder="1"/>
    <xf numFmtId="0" fontId="26" fillId="12" borderId="25" xfId="6" applyFont="1" applyFill="1" applyBorder="1" applyAlignment="1">
      <alignment horizontal="left" indent="1"/>
    </xf>
    <xf numFmtId="3" fontId="26" fillId="12" borderId="26" xfId="6" applyNumberFormat="1" applyFont="1" applyFill="1" applyBorder="1"/>
    <xf numFmtId="3" fontId="27" fillId="0" borderId="39" xfId="6" applyNumberFormat="1" applyFont="1" applyFill="1" applyBorder="1"/>
    <xf numFmtId="0" fontId="21" fillId="0" borderId="41" xfId="3" applyFont="1" applyFill="1" applyBorder="1" applyAlignment="1">
      <alignment horizontal="left" indent="1"/>
    </xf>
    <xf numFmtId="3" fontId="20" fillId="0" borderId="0" xfId="3" applyNumberFormat="1" applyFont="1" applyBorder="1"/>
    <xf numFmtId="0" fontId="21" fillId="0" borderId="41" xfId="6" applyFont="1" applyFill="1" applyBorder="1" applyAlignment="1">
      <alignment horizontal="left" indent="1"/>
    </xf>
    <xf numFmtId="3" fontId="20" fillId="0" borderId="0" xfId="6" applyNumberFormat="1" applyFont="1" applyBorder="1"/>
    <xf numFmtId="0" fontId="21" fillId="11" borderId="41" xfId="6" applyFont="1" applyFill="1" applyBorder="1"/>
    <xf numFmtId="3" fontId="21" fillId="11" borderId="0" xfId="6" applyNumberFormat="1" applyFont="1" applyFill="1" applyBorder="1"/>
    <xf numFmtId="0" fontId="21" fillId="13" borderId="41" xfId="6" applyFont="1" applyFill="1" applyBorder="1"/>
    <xf numFmtId="3" fontId="21" fillId="13" borderId="0" xfId="6" applyNumberFormat="1" applyFont="1" applyFill="1" applyBorder="1"/>
    <xf numFmtId="0" fontId="21" fillId="11" borderId="42" xfId="6" applyFont="1" applyFill="1" applyBorder="1" applyAlignment="1">
      <alignment wrapText="1"/>
    </xf>
    <xf numFmtId="3" fontId="21" fillId="11" borderId="43" xfId="6" applyNumberFormat="1" applyFont="1" applyFill="1" applyBorder="1"/>
    <xf numFmtId="0" fontId="2" fillId="0" borderId="0" xfId="14" applyFont="1"/>
    <xf numFmtId="3" fontId="22" fillId="7" borderId="0" xfId="14" applyNumberFormat="1" applyFill="1"/>
    <xf numFmtId="166" fontId="0" fillId="0" borderId="0" xfId="16" applyFont="1"/>
    <xf numFmtId="0" fontId="28" fillId="0" borderId="28" xfId="6" applyFont="1" applyBorder="1" applyAlignment="1">
      <alignment horizontal="left" wrapText="1" indent="2"/>
    </xf>
    <xf numFmtId="17" fontId="21" fillId="0" borderId="14" xfId="6" applyNumberFormat="1" applyFont="1" applyBorder="1" applyAlignment="1">
      <alignment horizontal="center" vertical="top" wrapText="1"/>
    </xf>
    <xf numFmtId="17" fontId="21" fillId="0" borderId="15" xfId="6" applyNumberFormat="1" applyFont="1" applyBorder="1" applyAlignment="1">
      <alignment horizontal="center" vertical="top" wrapText="1"/>
    </xf>
    <xf numFmtId="3" fontId="23" fillId="8" borderId="17" xfId="6" applyNumberFormat="1" applyFont="1" applyFill="1" applyBorder="1" applyAlignment="1">
      <alignment vertical="top"/>
    </xf>
    <xf numFmtId="10" fontId="23" fillId="8" borderId="18" xfId="15" applyNumberFormat="1" applyFont="1" applyFill="1" applyBorder="1" applyAlignment="1">
      <alignment vertical="top"/>
    </xf>
    <xf numFmtId="3" fontId="24" fillId="9" borderId="20" xfId="6" applyNumberFormat="1" applyFont="1" applyFill="1" applyBorder="1" applyAlignment="1">
      <alignment vertical="top"/>
    </xf>
    <xf numFmtId="10" fontId="24" fillId="9" borderId="21" xfId="15" applyNumberFormat="1" applyFont="1" applyFill="1" applyBorder="1" applyAlignment="1">
      <alignment vertical="top"/>
    </xf>
    <xf numFmtId="3" fontId="24" fillId="9" borderId="22" xfId="6" applyNumberFormat="1" applyFont="1" applyFill="1" applyBorder="1" applyAlignment="1">
      <alignment vertical="top"/>
    </xf>
    <xf numFmtId="166" fontId="24" fillId="9" borderId="22" xfId="16" applyFont="1" applyFill="1" applyBorder="1" applyAlignment="1">
      <alignment vertical="top"/>
    </xf>
    <xf numFmtId="10" fontId="24" fillId="9" borderId="23" xfId="15" applyNumberFormat="1" applyFont="1" applyFill="1" applyBorder="1" applyAlignment="1">
      <alignment vertical="top"/>
    </xf>
    <xf numFmtId="10" fontId="24" fillId="9" borderId="24" xfId="15" applyNumberFormat="1" applyFont="1" applyFill="1" applyBorder="1" applyAlignment="1">
      <alignment vertical="top"/>
    </xf>
    <xf numFmtId="166" fontId="24" fillId="9" borderId="26" xfId="16" applyFont="1" applyFill="1" applyBorder="1" applyAlignment="1">
      <alignment vertical="top"/>
    </xf>
    <xf numFmtId="166" fontId="24" fillId="9" borderId="27" xfId="16" applyFont="1" applyFill="1" applyBorder="1" applyAlignment="1">
      <alignment horizontal="right" vertical="top"/>
    </xf>
    <xf numFmtId="10" fontId="24" fillId="9" borderId="27" xfId="15" applyNumberFormat="1" applyFont="1" applyFill="1" applyBorder="1" applyAlignment="1">
      <alignment vertical="top"/>
    </xf>
    <xf numFmtId="3" fontId="24" fillId="9" borderId="26" xfId="6" applyNumberFormat="1" applyFont="1" applyFill="1" applyBorder="1" applyAlignment="1">
      <alignment vertical="top"/>
    </xf>
    <xf numFmtId="3" fontId="24" fillId="10" borderId="26" xfId="6" applyNumberFormat="1" applyFont="1" applyFill="1" applyBorder="1" applyAlignment="1">
      <alignment vertical="top"/>
    </xf>
    <xf numFmtId="166" fontId="24" fillId="10" borderId="26" xfId="16" applyFont="1" applyFill="1" applyBorder="1" applyAlignment="1">
      <alignment vertical="top"/>
    </xf>
    <xf numFmtId="166" fontId="24" fillId="10" borderId="27" xfId="16" applyFont="1" applyFill="1" applyBorder="1" applyAlignment="1">
      <alignment horizontal="right" vertical="top"/>
    </xf>
    <xf numFmtId="10" fontId="24" fillId="10" borderId="27" xfId="15" applyNumberFormat="1" applyFont="1" applyFill="1" applyBorder="1" applyAlignment="1">
      <alignment vertical="top"/>
    </xf>
    <xf numFmtId="3" fontId="21" fillId="11" borderId="8" xfId="6" applyNumberFormat="1" applyFont="1" applyFill="1" applyBorder="1" applyAlignment="1">
      <alignment vertical="top"/>
    </xf>
    <xf numFmtId="10" fontId="21" fillId="11" borderId="30" xfId="15" applyNumberFormat="1" applyFont="1" applyFill="1" applyBorder="1" applyAlignment="1">
      <alignment vertical="top"/>
    </xf>
    <xf numFmtId="3" fontId="26" fillId="0" borderId="31" xfId="6" applyNumberFormat="1" applyFont="1" applyBorder="1" applyAlignment="1">
      <alignment vertical="top"/>
    </xf>
    <xf numFmtId="10" fontId="26" fillId="0" borderId="32" xfId="15" applyNumberFormat="1" applyFont="1" applyBorder="1" applyAlignment="1">
      <alignment vertical="top"/>
    </xf>
    <xf numFmtId="3" fontId="25" fillId="0" borderId="26" xfId="6" applyNumberFormat="1" applyFont="1" applyBorder="1" applyAlignment="1">
      <alignment vertical="top"/>
    </xf>
    <xf numFmtId="10" fontId="25" fillId="0" borderId="27" xfId="15" applyNumberFormat="1" applyFont="1" applyBorder="1" applyAlignment="1">
      <alignment vertical="top"/>
    </xf>
    <xf numFmtId="3" fontId="27" fillId="0" borderId="26" xfId="6" applyNumberFormat="1" applyFont="1" applyBorder="1" applyAlignment="1">
      <alignment vertical="top"/>
    </xf>
    <xf numFmtId="3" fontId="27" fillId="0" borderId="26" xfId="6" applyNumberFormat="1" applyFont="1" applyFill="1" applyBorder="1" applyAlignment="1">
      <alignment vertical="top"/>
    </xf>
    <xf numFmtId="10" fontId="27" fillId="0" borderId="27" xfId="15" applyNumberFormat="1" applyFont="1" applyBorder="1" applyAlignment="1">
      <alignment vertical="top"/>
    </xf>
    <xf numFmtId="3" fontId="28" fillId="0" borderId="31" xfId="6" applyNumberFormat="1" applyFont="1" applyBorder="1" applyAlignment="1">
      <alignment vertical="top"/>
    </xf>
    <xf numFmtId="166" fontId="28" fillId="0" borderId="31" xfId="16" applyFont="1" applyBorder="1" applyAlignment="1">
      <alignment vertical="top"/>
    </xf>
    <xf numFmtId="3" fontId="28" fillId="0" borderId="26" xfId="6" applyNumberFormat="1" applyFont="1" applyBorder="1" applyAlignment="1">
      <alignment vertical="top"/>
    </xf>
    <xf numFmtId="10" fontId="28" fillId="0" borderId="27" xfId="15" applyNumberFormat="1" applyFont="1" applyBorder="1" applyAlignment="1">
      <alignment vertical="top"/>
    </xf>
    <xf numFmtId="3" fontId="27" fillId="0" borderId="31" xfId="6" applyNumberFormat="1" applyFont="1" applyBorder="1" applyAlignment="1">
      <alignment vertical="top"/>
    </xf>
    <xf numFmtId="166" fontId="27" fillId="0" borderId="31" xfId="16" applyFont="1" applyBorder="1" applyAlignment="1">
      <alignment vertical="top"/>
    </xf>
    <xf numFmtId="166" fontId="27" fillId="0" borderId="26" xfId="16" applyFont="1" applyBorder="1" applyAlignment="1">
      <alignment vertical="top"/>
    </xf>
    <xf numFmtId="10" fontId="27" fillId="0" borderId="32" xfId="15" applyNumberFormat="1" applyFont="1" applyBorder="1" applyAlignment="1">
      <alignment vertical="top"/>
    </xf>
    <xf numFmtId="166" fontId="26" fillId="0" borderId="31" xfId="16" applyFont="1" applyBorder="1" applyAlignment="1">
      <alignment vertical="top"/>
    </xf>
    <xf numFmtId="43" fontId="27" fillId="0" borderId="31" xfId="1" applyFont="1" applyBorder="1" applyAlignment="1">
      <alignment vertical="top"/>
    </xf>
    <xf numFmtId="3" fontId="21" fillId="11" borderId="9" xfId="6" applyNumberFormat="1" applyFont="1" applyFill="1" applyBorder="1" applyAlignment="1">
      <alignment vertical="top"/>
    </xf>
    <xf numFmtId="10" fontId="21" fillId="11" borderId="34" xfId="15" applyNumberFormat="1" applyFont="1" applyFill="1" applyBorder="1" applyAlignment="1">
      <alignment vertical="top"/>
    </xf>
    <xf numFmtId="3" fontId="20" fillId="12" borderId="36" xfId="6" applyNumberFormat="1" applyFont="1" applyFill="1" applyBorder="1" applyAlignment="1">
      <alignment vertical="top"/>
    </xf>
    <xf numFmtId="166" fontId="20" fillId="12" borderId="37" xfId="16" applyFont="1" applyFill="1" applyBorder="1" applyAlignment="1">
      <alignment vertical="top"/>
    </xf>
    <xf numFmtId="3" fontId="20" fillId="12" borderId="37" xfId="6" applyNumberFormat="1" applyFont="1" applyFill="1" applyBorder="1" applyAlignment="1">
      <alignment vertical="top"/>
    </xf>
    <xf numFmtId="10" fontId="20" fillId="12" borderId="38" xfId="15" applyNumberFormat="1" applyFont="1" applyFill="1" applyBorder="1" applyAlignment="1">
      <alignment vertical="top"/>
    </xf>
    <xf numFmtId="3" fontId="24" fillId="0" borderId="22" xfId="6" applyNumberFormat="1" applyFont="1" applyBorder="1" applyAlignment="1">
      <alignment vertical="top"/>
    </xf>
    <xf numFmtId="166" fontId="24" fillId="0" borderId="22" xfId="16" applyFont="1" applyBorder="1" applyAlignment="1">
      <alignment vertical="top"/>
    </xf>
    <xf numFmtId="10" fontId="24" fillId="0" borderId="24" xfId="15" applyNumberFormat="1" applyFont="1" applyBorder="1" applyAlignment="1">
      <alignment vertical="top"/>
    </xf>
    <xf numFmtId="10" fontId="27" fillId="0" borderId="38" xfId="15" applyNumberFormat="1" applyFont="1" applyBorder="1" applyAlignment="1">
      <alignment vertical="top"/>
    </xf>
    <xf numFmtId="166" fontId="27" fillId="0" borderId="23" xfId="16" applyFont="1" applyBorder="1" applyAlignment="1">
      <alignment vertical="top"/>
    </xf>
    <xf numFmtId="3" fontId="26" fillId="12" borderId="26" xfId="6" applyNumberFormat="1" applyFont="1" applyFill="1" applyBorder="1" applyAlignment="1">
      <alignment vertical="top"/>
    </xf>
    <xf numFmtId="10" fontId="26" fillId="12" borderId="27" xfId="15" applyNumberFormat="1" applyFont="1" applyFill="1" applyBorder="1" applyAlignment="1">
      <alignment vertical="top"/>
    </xf>
    <xf numFmtId="3" fontId="27" fillId="0" borderId="39" xfId="6" applyNumberFormat="1" applyFont="1" applyFill="1" applyBorder="1" applyAlignment="1">
      <alignment vertical="top"/>
    </xf>
    <xf numFmtId="166" fontId="27" fillId="0" borderId="39" xfId="16" applyFont="1" applyFill="1" applyBorder="1" applyAlignment="1">
      <alignment vertical="top"/>
    </xf>
    <xf numFmtId="10" fontId="27" fillId="0" borderId="40" xfId="15" applyNumberFormat="1" applyFont="1" applyBorder="1" applyAlignment="1">
      <alignment vertical="top"/>
    </xf>
    <xf numFmtId="170" fontId="23" fillId="8" borderId="17" xfId="16" applyNumberFormat="1" applyFont="1" applyFill="1" applyBorder="1" applyAlignment="1">
      <alignment vertical="top"/>
    </xf>
    <xf numFmtId="0" fontId="20" fillId="0" borderId="0" xfId="3" applyFont="1" applyBorder="1" applyAlignment="1">
      <alignment vertical="top"/>
    </xf>
    <xf numFmtId="3" fontId="20" fillId="0" borderId="0" xfId="3" applyNumberFormat="1" applyFont="1" applyBorder="1" applyAlignment="1">
      <alignment vertical="top"/>
    </xf>
    <xf numFmtId="10" fontId="20" fillId="0" borderId="38" xfId="15" applyNumberFormat="1" applyFont="1" applyBorder="1" applyAlignment="1">
      <alignment vertical="top"/>
    </xf>
    <xf numFmtId="0" fontId="20" fillId="0" borderId="0" xfId="6" applyFont="1" applyBorder="1" applyAlignment="1">
      <alignment vertical="top"/>
    </xf>
    <xf numFmtId="3" fontId="20" fillId="0" borderId="0" xfId="6" applyNumberFormat="1" applyFont="1" applyBorder="1" applyAlignment="1">
      <alignment vertical="top"/>
    </xf>
    <xf numFmtId="3" fontId="21" fillId="11" borderId="0" xfId="6" applyNumberFormat="1" applyFont="1" applyFill="1" applyBorder="1" applyAlignment="1">
      <alignment vertical="top"/>
    </xf>
    <xf numFmtId="10" fontId="21" fillId="11" borderId="38" xfId="15" applyNumberFormat="1" applyFont="1" applyFill="1" applyBorder="1" applyAlignment="1">
      <alignment vertical="top"/>
    </xf>
    <xf numFmtId="3" fontId="21" fillId="13" borderId="0" xfId="6" applyNumberFormat="1" applyFont="1" applyFill="1" applyBorder="1" applyAlignment="1">
      <alignment vertical="top"/>
    </xf>
    <xf numFmtId="10" fontId="21" fillId="13" borderId="38" xfId="15" applyNumberFormat="1" applyFont="1" applyFill="1" applyBorder="1" applyAlignment="1">
      <alignment vertical="top"/>
    </xf>
    <xf numFmtId="3" fontId="21" fillId="11" borderId="43" xfId="6" applyNumberFormat="1" applyFont="1" applyFill="1" applyBorder="1" applyAlignment="1">
      <alignment vertical="top"/>
    </xf>
    <xf numFmtId="10" fontId="21" fillId="11" borderId="44" xfId="15" applyNumberFormat="1" applyFont="1" applyFill="1" applyBorder="1" applyAlignment="1">
      <alignment vertical="top"/>
    </xf>
    <xf numFmtId="165" fontId="5" fillId="0" borderId="2" xfId="4" applyNumberFormat="1" applyFont="1" applyBorder="1" applyAlignment="1">
      <alignment horizontal="center" wrapText="1"/>
    </xf>
    <xf numFmtId="165" fontId="5" fillId="0" borderId="8" xfId="4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3" fillId="0" borderId="7" xfId="3" applyFont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 vertical="center" wrapText="1"/>
    </xf>
    <xf numFmtId="165" fontId="5" fillId="2" borderId="8" xfId="4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167" fontId="5" fillId="2" borderId="2" xfId="5" applyNumberFormat="1" applyFont="1" applyFill="1" applyBorder="1" applyAlignment="1">
      <alignment horizontal="center" vertical="center" wrapText="1"/>
    </xf>
    <xf numFmtId="167" fontId="5" fillId="2" borderId="8" xfId="5" applyNumberFormat="1" applyFont="1" applyFill="1" applyBorder="1" applyAlignment="1">
      <alignment horizontal="center" vertical="center" wrapText="1"/>
    </xf>
    <xf numFmtId="166" fontId="5" fillId="2" borderId="2" xfId="5" applyFont="1" applyFill="1" applyBorder="1" applyAlignment="1">
      <alignment horizontal="center" vertical="center" wrapText="1"/>
    </xf>
    <xf numFmtId="166" fontId="5" fillId="2" borderId="8" xfId="5" applyFont="1" applyFill="1" applyBorder="1" applyAlignment="1">
      <alignment horizontal="center" vertical="center" wrapText="1"/>
    </xf>
    <xf numFmtId="167" fontId="5" fillId="2" borderId="6" xfId="5" applyNumberFormat="1" applyFont="1" applyFill="1" applyBorder="1" applyAlignment="1">
      <alignment horizontal="center" vertical="center" wrapText="1"/>
    </xf>
    <xf numFmtId="167" fontId="5" fillId="2" borderId="10" xfId="5" applyNumberFormat="1" applyFont="1" applyFill="1" applyBorder="1" applyAlignment="1">
      <alignment horizontal="center" vertical="center" wrapText="1"/>
    </xf>
    <xf numFmtId="167" fontId="5" fillId="2" borderId="0" xfId="5" applyNumberFormat="1" applyFont="1" applyFill="1" applyBorder="1" applyAlignment="1">
      <alignment horizontal="center" vertical="center" wrapText="1"/>
    </xf>
    <xf numFmtId="167" fontId="5" fillId="2" borderId="11" xfId="5" applyNumberFormat="1" applyFont="1" applyFill="1" applyBorder="1" applyAlignment="1">
      <alignment horizontal="center" vertical="center" wrapText="1"/>
    </xf>
  </cellXfs>
  <cellStyles count="17">
    <cellStyle name="Comma 2" xfId="11" xr:uid="{9CAD963A-CB9C-4282-A792-653BA0C5C82E}"/>
    <cellStyle name="Comma_soldecrédits Section_Article 2007-2008_20_9_08" xfId="5" xr:uid="{E1F363B2-5302-4E07-8C12-38B9F5E1070A}"/>
    <cellStyle name="Milliers" xfId="1" builtinId="3"/>
    <cellStyle name="Milliers 2" xfId="10" xr:uid="{76ED69F7-7791-4FD3-9C32-DA168356AB9D}"/>
    <cellStyle name="Milliers 3" xfId="16" xr:uid="{0BBC28B3-3379-49F4-A302-0D1A3391A09A}"/>
    <cellStyle name="Milliers_BUDGET 2002 2003" xfId="7" xr:uid="{5EC6B436-FDD8-47C0-8992-03320E48793D}"/>
    <cellStyle name="Milliers_personnel" xfId="4" xr:uid="{C74F7AFC-D189-4CF8-BAED-FB01BB90C59A}"/>
    <cellStyle name="Normal" xfId="0" builtinId="0"/>
    <cellStyle name="Normal 2" xfId="9" xr:uid="{7FBE6D7B-C4AC-4D3F-83F0-190ACE496B0E}"/>
    <cellStyle name="Normal 2 2 2" xfId="6" xr:uid="{3B3626B7-63C5-4FE4-9701-B3E6B3972DAF}"/>
    <cellStyle name="Normal 2 3" xfId="13" xr:uid="{40FC92C0-2FA1-43FF-84E5-96E4FD50EB3B}"/>
    <cellStyle name="Normal 3" xfId="12" xr:uid="{19F26E90-D74D-43DB-A894-F3DA281EFCA6}"/>
    <cellStyle name="Normal 4" xfId="3" xr:uid="{DEF8A287-F4F1-48E5-8500-912AAA6B713C}"/>
    <cellStyle name="Normal 4 2" xfId="8" xr:uid="{5C0CC15B-AF94-49FF-BDD1-918AC9E03E5C}"/>
    <cellStyle name="Normal 5" xfId="14" xr:uid="{DFDB8131-38EE-40FF-B010-37A4CFE4BEB0}"/>
    <cellStyle name="Pourcentage" xfId="2" builtinId="5"/>
    <cellStyle name="Pourcentage 2" xfId="15" xr:uid="{C2462306-D332-4CFF-BE4F-EB9731163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17</xdr:col>
          <xdr:colOff>381000</xdr:colOff>
          <xdr:row>1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17</xdr:col>
          <xdr:colOff>381000</xdr:colOff>
          <xdr:row>1</xdr:row>
          <xdr:rowOff>66675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Albert\Desktop\TEREDA_CH%20DEPUTE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esktop/Rapport_Suivi_Execution%20_Budget/Rapports%20%20Solde%20&amp;%20Tofe%20DEPB_JRM_Initial_Ex.22-23/TEREDA_INITIAL%202020-2021_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esktop/Rapport_Suivi_Execution%20_Budget/Rapports%20%20Solde%20&amp;%20Tofe%20DEPB_JRM_Initial_Ex.22-23/SoldeCr&#233;ditsSectionArticles_INITIAL%202019-2020_Actualis&#233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CH DEPUTES"/>
    </sheetNames>
    <definedNames>
      <definedName name="_abs2"/>
      <definedName name="_cud21"/>
      <definedName name="_dcc99"/>
      <definedName name="_emi98"/>
      <definedName name="_xlnm._FilterDatabas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 SHADOW"/>
      <sheetName val="mensuel"/>
      <sheetName val="AUTRES RESS "/>
      <sheetName val="DON ET PRET"/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RESUME_P9"/>
      <sheetName val="TEREDA_RESUME_P10"/>
      <sheetName val="TEREDA_RESUME_P11"/>
      <sheetName val="TEREDA_RESUME_P12"/>
      <sheetName val="TEREDA_RESUME_P11 (2)"/>
    </sheetNames>
    <sheetDataSet>
      <sheetData sheetId="0" refreshError="1"/>
      <sheetData sheetId="1">
        <row r="8">
          <cell r="K8">
            <v>0</v>
          </cell>
          <cell r="L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2">
          <cell r="B12">
            <v>6805380.3000000007</v>
          </cell>
          <cell r="C12">
            <v>10218282.91</v>
          </cell>
          <cell r="D12">
            <v>18563655.98</v>
          </cell>
          <cell r="E12">
            <v>6531531.5300000003</v>
          </cell>
          <cell r="F12">
            <v>0</v>
          </cell>
          <cell r="G12">
            <v>2595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ArticleCredits1415_Aout"/>
      <sheetName val="sectionArticleCredits1415JUIL."/>
      <sheetName val="Sec_Article_au 21072015"/>
      <sheetName val="sectionArticleCredits1415juin"/>
      <sheetName val="SectionArticleCredits1415Dep a "/>
      <sheetName val="SectionArticleAu03062015"/>
      <sheetName val="SEctionArticleActualisée"/>
      <sheetName val="sectionArticleCredits1415DepOct"/>
      <sheetName val="PROGR&amp;PROJETS_21-22"/>
      <sheetName val="Subventions 21-22"/>
      <sheetName val="mensuel_section_alinea"/>
      <sheetName val="Section_Article"/>
      <sheetName val="PROGR&amp;PROJETS_20-21"/>
      <sheetName val="PROGR&amp;PROJETS_19-20_"/>
      <sheetName val="Section article_juillet"/>
      <sheetName val="Allocations Et Depenses Mensuel"/>
      <sheetName val="admEtatSEctionArticleCredits201"/>
      <sheetName val="SectionArticle_Oct17Sept18"/>
      <sheetName val="Titre"/>
      <sheetName val="PASSAGE"/>
      <sheetName val="Octobre 19"/>
      <sheetName val="paiementdirect octobre19"/>
      <sheetName val="lettrebrh octobre19"/>
      <sheetName val="resumesolde octobre19"/>
      <sheetName val="résumé octobre19"/>
      <sheetName val="Novembre 19"/>
      <sheetName val="paiementdirect Novembre 19"/>
      <sheetName val="lettrebrh Novembre 19"/>
      <sheetName val="resumesolde Novembre 19"/>
      <sheetName val="résumé Novembre 19"/>
      <sheetName val="Oct.&amp;Nov.19"/>
      <sheetName val="paiementdirect Oct.&amp;Nov.19"/>
      <sheetName val="lettrebrh Oct.&amp;Nov.19"/>
      <sheetName val="resumesolde Oct.&amp;Nov.19"/>
      <sheetName val="résumé Oct.&amp;Nov.19"/>
      <sheetName val="Décembre 19"/>
      <sheetName val="paiementdirect Décembre 19"/>
      <sheetName val="lettrebrh Décembre 19"/>
      <sheetName val="resumesolde Décembre 19"/>
      <sheetName val="résumé Décembre 19"/>
      <sheetName val="Oct.&amp;déc.19"/>
      <sheetName val="paiementdirect Oct.&amp;déc.19"/>
      <sheetName val="lettrebrh Oct.&amp;déc.19"/>
      <sheetName val="resumesolde Oct.&amp;déc.19"/>
      <sheetName val="résumé Oct.&amp;déc.19"/>
      <sheetName val="Janvier 20"/>
      <sheetName val="paiementdirect Janvier 20"/>
      <sheetName val="lettrebrh Janvier 20"/>
      <sheetName val="resumesolde Janvier 20"/>
      <sheetName val="résumé Janvier 20"/>
      <sheetName val="Oct.&amp;Jan.20"/>
      <sheetName val="paiementdirect Oct.&amp;Jan.20"/>
      <sheetName val="lettrebrh Oct.&amp;Jan.20"/>
      <sheetName val="resumesolde Oct.&amp;Jan.20"/>
      <sheetName val="résumé Oct.&amp;Jan.20"/>
      <sheetName val="Février 20"/>
      <sheetName val="paiementdirect Février 20"/>
      <sheetName val="lettrebrh Février 20"/>
      <sheetName val="resumesolde Février 20"/>
      <sheetName val="résumé Février 20"/>
      <sheetName val="Oct.&amp;Fév.20"/>
      <sheetName val="paiementdirect Oct.&amp;Fév.20"/>
      <sheetName val="lettrebrh Oct.&amp;Fév.20"/>
      <sheetName val="resumesolde Oct.&amp;Fév.20"/>
      <sheetName val="résumé Oct.&amp;Fév.20"/>
      <sheetName val="Mars 20"/>
      <sheetName val="paiementdirect Mars 20"/>
      <sheetName val="lettrebrh Mars 20"/>
      <sheetName val="resumesolde Mars 20"/>
      <sheetName val="résumé Mars 20"/>
      <sheetName val="Oct.&amp;Mars 20"/>
      <sheetName val="paiementdirect Oct.&amp;Mars 20"/>
      <sheetName val="lettrebrh Oct.&amp;Mars 20"/>
      <sheetName val="resumesolde Oct.&amp;Mars 20"/>
      <sheetName val="résumé Oct.&amp;Mars 20"/>
      <sheetName val="Avril 20"/>
      <sheetName val="paiementdirect Avril 20"/>
      <sheetName val="lettrebrh Avril 20"/>
      <sheetName val="resumesolde Avril 20"/>
      <sheetName val="résumé Avril 20"/>
      <sheetName val="Oct.&amp; Avril 20"/>
      <sheetName val="paiementdirect Oct.&amp;Avril 20"/>
      <sheetName val="lettrebrh Oct.&amp;Avril 20"/>
      <sheetName val="resumesolde Oct.&amp;Avril 20"/>
      <sheetName val="résumé Oct.&amp;Avril 20"/>
      <sheetName val="Mai 20"/>
      <sheetName val="paiementdirect Mai 20"/>
      <sheetName val="lettrebrh Mai 20"/>
      <sheetName val="resumesolde Mai 20"/>
      <sheetName val="résumé Mai 20"/>
      <sheetName val="Oct.&amp; Mai 20"/>
      <sheetName val="paiementdirect Oct.&amp; Mai 20"/>
      <sheetName val="lettrebrh Oct.&amp; Mai 20"/>
      <sheetName val="resumesolde Oct.&amp; Mai 20"/>
      <sheetName val="résumé Oct.&amp; Mai 20"/>
      <sheetName val="Juin 20"/>
      <sheetName val="paiementdirect Juin 20"/>
      <sheetName val="lettrebrh Juin 20"/>
      <sheetName val="resumesolde Juin 20"/>
      <sheetName val="résumé Juin 20"/>
      <sheetName val="Oct.&amp;Juin 20"/>
      <sheetName val="paiementdirect Oct.&amp;Juin 20"/>
      <sheetName val="lettrebrh Oct.&amp;Juin 20"/>
      <sheetName val="resumesolde Oct.&amp;Juin 20"/>
      <sheetName val="résumé Oct.&amp;Juin 20"/>
      <sheetName val="Juillet 20"/>
      <sheetName val="paiementdirect Juillet 20"/>
      <sheetName val="lettrebrh Juillet 20"/>
      <sheetName val="resumesolde Juillet 20"/>
      <sheetName val="résumé Juillet 20"/>
      <sheetName val="Oct.&amp;Juillet 20"/>
      <sheetName val="paiementdirect Oct.&amp;Juillet 20"/>
      <sheetName val="lettrebrh Oct.&amp;Juillet 20"/>
      <sheetName val="resumesolde Oct.&amp;Juillet 20"/>
      <sheetName val="résumé Oct.&amp;Juillet 20"/>
      <sheetName val="Août 20"/>
      <sheetName val="paiementdirect Août 20"/>
      <sheetName val="lettrebrh Août 20"/>
      <sheetName val="resumesolde Août 20"/>
      <sheetName val="résumé Août 20"/>
      <sheetName val="Oct.&amp; Août 20"/>
      <sheetName val="paiementdirect Oct.&amp; Août 20"/>
      <sheetName val="lettrebrh Oct.&amp; Août 20"/>
      <sheetName val="resumesolde Oct.&amp; Août 20"/>
      <sheetName val="résumé Oct.&amp; Août 20"/>
      <sheetName val="Septembre 20"/>
      <sheetName val="paiementdirect Septembre 20"/>
      <sheetName val="lettrebrh Septembre 20"/>
      <sheetName val="resumesolde Septembre 20"/>
      <sheetName val="résumé Septembre 20"/>
      <sheetName val="Oct.&amp;Sept. 20"/>
      <sheetName val="paiementdirect Oct.&amp;Sept. 20"/>
      <sheetName val="lettrebrh Oct.&amp;Sept. 20"/>
      <sheetName val="resumesolde Oct.&amp;Sept. 20"/>
      <sheetName val="résumé Oct.&amp;Sept. 20"/>
      <sheetName val="PROGR&amp;PROJETS_22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>
        <row r="452">
          <cell r="O452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>
        <row r="857">
          <cell r="D857">
            <v>1512</v>
          </cell>
        </row>
      </sheetData>
      <sheetData sheetId="21"/>
      <sheetData sheetId="22">
        <row r="171">
          <cell r="M171">
            <v>886636044.75999999</v>
          </cell>
        </row>
      </sheetData>
      <sheetData sheetId="23">
        <row r="173">
          <cell r="J173">
            <v>0</v>
          </cell>
        </row>
      </sheetData>
      <sheetData sheetId="24" refreshError="1"/>
      <sheetData sheetId="25">
        <row r="857">
          <cell r="D857">
            <v>1512</v>
          </cell>
        </row>
      </sheetData>
      <sheetData sheetId="26"/>
      <sheetData sheetId="27"/>
      <sheetData sheetId="28">
        <row r="170">
          <cell r="J170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827">
          <cell r="D827">
            <v>5</v>
          </cell>
        </row>
      </sheetData>
      <sheetData sheetId="36"/>
      <sheetData sheetId="37">
        <row r="173">
          <cell r="M173">
            <v>366204300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827">
          <cell r="D827">
            <v>5</v>
          </cell>
        </row>
      </sheetData>
      <sheetData sheetId="46"/>
      <sheetData sheetId="47">
        <row r="173">
          <cell r="M173">
            <v>60424775</v>
          </cell>
        </row>
      </sheetData>
      <sheetData sheetId="48">
        <row r="171">
          <cell r="J171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G3">
            <v>8407561111.4800005</v>
          </cell>
        </row>
      </sheetData>
      <sheetData sheetId="56"/>
      <sheetData sheetId="57">
        <row r="173">
          <cell r="M173">
            <v>317505639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827">
          <cell r="D827">
            <v>5</v>
          </cell>
        </row>
      </sheetData>
      <sheetData sheetId="66"/>
      <sheetData sheetId="67">
        <row r="173">
          <cell r="M173">
            <v>2958505790.9899998</v>
          </cell>
        </row>
      </sheetData>
      <sheetData sheetId="68">
        <row r="170">
          <cell r="J170">
            <v>0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27">
          <cell r="D827">
            <v>5</v>
          </cell>
        </row>
      </sheetData>
      <sheetData sheetId="76"/>
      <sheetData sheetId="77">
        <row r="173">
          <cell r="M173">
            <v>52882012</v>
          </cell>
        </row>
      </sheetData>
      <sheetData sheetId="78">
        <row r="171">
          <cell r="J171">
            <v>0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839">
          <cell r="D839">
            <v>1</v>
          </cell>
        </row>
      </sheetData>
      <sheetData sheetId="86"/>
      <sheetData sheetId="87">
        <row r="173">
          <cell r="M173">
            <v>62432950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839">
          <cell r="D839">
            <v>1</v>
          </cell>
        </row>
      </sheetData>
      <sheetData sheetId="96"/>
      <sheetData sheetId="97">
        <row r="173">
          <cell r="M173">
            <v>91263847.659999996</v>
          </cell>
        </row>
      </sheetData>
      <sheetData sheetId="98">
        <row r="171">
          <cell r="J171">
            <v>0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839">
          <cell r="D839">
            <v>1</v>
          </cell>
        </row>
      </sheetData>
      <sheetData sheetId="106"/>
      <sheetData sheetId="107">
        <row r="173">
          <cell r="L173">
            <v>194521698.77000001</v>
          </cell>
        </row>
      </sheetData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>
        <row r="3">
          <cell r="G3">
            <v>14171769139.74</v>
          </cell>
        </row>
      </sheetData>
      <sheetData sheetId="116"/>
      <sheetData sheetId="117">
        <row r="173">
          <cell r="M173">
            <v>109063881</v>
          </cell>
        </row>
      </sheetData>
      <sheetData sheetId="118"/>
      <sheetData sheetId="119" refreshError="1"/>
      <sheetData sheetId="120">
        <row r="3">
          <cell r="G3">
            <v>137669670045.81</v>
          </cell>
        </row>
      </sheetData>
      <sheetData sheetId="121"/>
      <sheetData sheetId="122"/>
      <sheetData sheetId="123"/>
      <sheetData sheetId="124" refreshError="1"/>
      <sheetData sheetId="125">
        <row r="839">
          <cell r="D839">
            <v>1</v>
          </cell>
        </row>
      </sheetData>
      <sheetData sheetId="126"/>
      <sheetData sheetId="127">
        <row r="170">
          <cell r="M170">
            <v>0</v>
          </cell>
        </row>
      </sheetData>
      <sheetData sheetId="128" refreshError="1"/>
      <sheetData sheetId="129" refreshError="1"/>
      <sheetData sheetId="130">
        <row r="3">
          <cell r="G3">
            <v>137669670045.81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6955-5A28-4629-A639-6289793DF8B0}">
  <dimension ref="A1:Y431"/>
  <sheetViews>
    <sheetView tabSelected="1" view="pageBreakPreview" zoomScaleNormal="100" zoomScaleSheetLayoutView="100" workbookViewId="0">
      <pane xSplit="1" topLeftCell="E1" activePane="topRight" state="frozen"/>
      <selection activeCell="Q23" sqref="Q23"/>
      <selection pane="topRight" activeCell="E38" sqref="E38"/>
    </sheetView>
  </sheetViews>
  <sheetFormatPr baseColWidth="10" defaultColWidth="9.140625" defaultRowHeight="15" x14ac:dyDescent="0.25"/>
  <cols>
    <col min="1" max="1" width="36" style="87" customWidth="1"/>
    <col min="2" max="2" width="17.42578125" style="87" customWidth="1"/>
    <col min="3" max="3" width="15.42578125" style="87" customWidth="1"/>
    <col min="4" max="4" width="16.140625" style="87" customWidth="1"/>
    <col min="5" max="5" width="16.85546875" style="87" customWidth="1"/>
    <col min="6" max="6" width="17.7109375" style="87" hidden="1" customWidth="1"/>
    <col min="7" max="7" width="16.42578125" style="87" customWidth="1"/>
    <col min="8" max="8" width="16.140625" style="87" customWidth="1"/>
    <col min="9" max="9" width="15.85546875" style="87" customWidth="1"/>
    <col min="10" max="10" width="21.85546875" style="87" hidden="1" customWidth="1"/>
    <col min="11" max="11" width="21" style="87" hidden="1" customWidth="1"/>
    <col min="12" max="12" width="15.5703125" style="87" customWidth="1"/>
    <col min="13" max="13" width="16.28515625" style="87" customWidth="1"/>
    <col min="14" max="14" width="15.7109375" style="87" customWidth="1"/>
    <col min="15" max="15" width="17.7109375" style="87" hidden="1" customWidth="1"/>
    <col min="16" max="16" width="15.7109375" style="87" customWidth="1"/>
    <col min="17" max="17" width="16" style="87" customWidth="1"/>
    <col min="18" max="18" width="17.7109375" style="87" customWidth="1"/>
    <col min="19" max="19" width="16.5703125" style="87" customWidth="1"/>
    <col min="20" max="21" width="13" style="92" customWidth="1"/>
    <col min="22" max="22" width="18.7109375" style="87" customWidth="1"/>
    <col min="23" max="23" width="17.7109375" style="87" hidden="1" customWidth="1"/>
    <col min="24" max="25" width="11.140625" style="87" bestFit="1" customWidth="1"/>
    <col min="26" max="256" width="9.140625" style="87"/>
    <col min="257" max="257" width="37.7109375" style="87" customWidth="1"/>
    <col min="258" max="258" width="21" style="87" customWidth="1"/>
    <col min="259" max="259" width="19.5703125" style="87" customWidth="1"/>
    <col min="260" max="260" width="19" style="87" customWidth="1"/>
    <col min="261" max="264" width="17.7109375" style="87" customWidth="1"/>
    <col min="265" max="266" width="21.85546875" style="87" customWidth="1"/>
    <col min="267" max="267" width="21" style="87" customWidth="1"/>
    <col min="268" max="275" width="17.7109375" style="87" customWidth="1"/>
    <col min="276" max="276" width="18.140625" style="87" customWidth="1"/>
    <col min="277" max="277" width="17.28515625" style="87" customWidth="1"/>
    <col min="278" max="278" width="18.7109375" style="87" customWidth="1"/>
    <col min="279" max="279" width="17.7109375" style="87" customWidth="1"/>
    <col min="280" max="281" width="11.140625" style="87" bestFit="1" customWidth="1"/>
    <col min="282" max="512" width="9.140625" style="87"/>
    <col min="513" max="513" width="37.7109375" style="87" customWidth="1"/>
    <col min="514" max="514" width="21" style="87" customWidth="1"/>
    <col min="515" max="515" width="19.5703125" style="87" customWidth="1"/>
    <col min="516" max="516" width="19" style="87" customWidth="1"/>
    <col min="517" max="520" width="17.7109375" style="87" customWidth="1"/>
    <col min="521" max="522" width="21.85546875" style="87" customWidth="1"/>
    <col min="523" max="523" width="21" style="87" customWidth="1"/>
    <col min="524" max="531" width="17.7109375" style="87" customWidth="1"/>
    <col min="532" max="532" width="18.140625" style="87" customWidth="1"/>
    <col min="533" max="533" width="17.28515625" style="87" customWidth="1"/>
    <col min="534" max="534" width="18.7109375" style="87" customWidth="1"/>
    <col min="535" max="535" width="17.7109375" style="87" customWidth="1"/>
    <col min="536" max="537" width="11.140625" style="87" bestFit="1" customWidth="1"/>
    <col min="538" max="768" width="9.140625" style="87"/>
    <col min="769" max="769" width="37.7109375" style="87" customWidth="1"/>
    <col min="770" max="770" width="21" style="87" customWidth="1"/>
    <col min="771" max="771" width="19.5703125" style="87" customWidth="1"/>
    <col min="772" max="772" width="19" style="87" customWidth="1"/>
    <col min="773" max="776" width="17.7109375" style="87" customWidth="1"/>
    <col min="777" max="778" width="21.85546875" style="87" customWidth="1"/>
    <col min="779" max="779" width="21" style="87" customWidth="1"/>
    <col min="780" max="787" width="17.7109375" style="87" customWidth="1"/>
    <col min="788" max="788" width="18.140625" style="87" customWidth="1"/>
    <col min="789" max="789" width="17.28515625" style="87" customWidth="1"/>
    <col min="790" max="790" width="18.7109375" style="87" customWidth="1"/>
    <col min="791" max="791" width="17.7109375" style="87" customWidth="1"/>
    <col min="792" max="793" width="11.140625" style="87" bestFit="1" customWidth="1"/>
    <col min="794" max="1024" width="9.140625" style="87"/>
    <col min="1025" max="1025" width="37.7109375" style="87" customWidth="1"/>
    <col min="1026" max="1026" width="21" style="87" customWidth="1"/>
    <col min="1027" max="1027" width="19.5703125" style="87" customWidth="1"/>
    <col min="1028" max="1028" width="19" style="87" customWidth="1"/>
    <col min="1029" max="1032" width="17.7109375" style="87" customWidth="1"/>
    <col min="1033" max="1034" width="21.85546875" style="87" customWidth="1"/>
    <col min="1035" max="1035" width="21" style="87" customWidth="1"/>
    <col min="1036" max="1043" width="17.7109375" style="87" customWidth="1"/>
    <col min="1044" max="1044" width="18.140625" style="87" customWidth="1"/>
    <col min="1045" max="1045" width="17.28515625" style="87" customWidth="1"/>
    <col min="1046" max="1046" width="18.7109375" style="87" customWidth="1"/>
    <col min="1047" max="1047" width="17.7109375" style="87" customWidth="1"/>
    <col min="1048" max="1049" width="11.140625" style="87" bestFit="1" customWidth="1"/>
    <col min="1050" max="1280" width="9.140625" style="87"/>
    <col min="1281" max="1281" width="37.7109375" style="87" customWidth="1"/>
    <col min="1282" max="1282" width="21" style="87" customWidth="1"/>
    <col min="1283" max="1283" width="19.5703125" style="87" customWidth="1"/>
    <col min="1284" max="1284" width="19" style="87" customWidth="1"/>
    <col min="1285" max="1288" width="17.7109375" style="87" customWidth="1"/>
    <col min="1289" max="1290" width="21.85546875" style="87" customWidth="1"/>
    <col min="1291" max="1291" width="21" style="87" customWidth="1"/>
    <col min="1292" max="1299" width="17.7109375" style="87" customWidth="1"/>
    <col min="1300" max="1300" width="18.140625" style="87" customWidth="1"/>
    <col min="1301" max="1301" width="17.28515625" style="87" customWidth="1"/>
    <col min="1302" max="1302" width="18.7109375" style="87" customWidth="1"/>
    <col min="1303" max="1303" width="17.7109375" style="87" customWidth="1"/>
    <col min="1304" max="1305" width="11.140625" style="87" bestFit="1" customWidth="1"/>
    <col min="1306" max="1536" width="9.140625" style="87"/>
    <col min="1537" max="1537" width="37.7109375" style="87" customWidth="1"/>
    <col min="1538" max="1538" width="21" style="87" customWidth="1"/>
    <col min="1539" max="1539" width="19.5703125" style="87" customWidth="1"/>
    <col min="1540" max="1540" width="19" style="87" customWidth="1"/>
    <col min="1541" max="1544" width="17.7109375" style="87" customWidth="1"/>
    <col min="1545" max="1546" width="21.85546875" style="87" customWidth="1"/>
    <col min="1547" max="1547" width="21" style="87" customWidth="1"/>
    <col min="1548" max="1555" width="17.7109375" style="87" customWidth="1"/>
    <col min="1556" max="1556" width="18.140625" style="87" customWidth="1"/>
    <col min="1557" max="1557" width="17.28515625" style="87" customWidth="1"/>
    <col min="1558" max="1558" width="18.7109375" style="87" customWidth="1"/>
    <col min="1559" max="1559" width="17.7109375" style="87" customWidth="1"/>
    <col min="1560" max="1561" width="11.140625" style="87" bestFit="1" customWidth="1"/>
    <col min="1562" max="1792" width="9.140625" style="87"/>
    <col min="1793" max="1793" width="37.7109375" style="87" customWidth="1"/>
    <col min="1794" max="1794" width="21" style="87" customWidth="1"/>
    <col min="1795" max="1795" width="19.5703125" style="87" customWidth="1"/>
    <col min="1796" max="1796" width="19" style="87" customWidth="1"/>
    <col min="1797" max="1800" width="17.7109375" style="87" customWidth="1"/>
    <col min="1801" max="1802" width="21.85546875" style="87" customWidth="1"/>
    <col min="1803" max="1803" width="21" style="87" customWidth="1"/>
    <col min="1804" max="1811" width="17.7109375" style="87" customWidth="1"/>
    <col min="1812" max="1812" width="18.140625" style="87" customWidth="1"/>
    <col min="1813" max="1813" width="17.28515625" style="87" customWidth="1"/>
    <col min="1814" max="1814" width="18.7109375" style="87" customWidth="1"/>
    <col min="1815" max="1815" width="17.7109375" style="87" customWidth="1"/>
    <col min="1816" max="1817" width="11.140625" style="87" bestFit="1" customWidth="1"/>
    <col min="1818" max="2048" width="9.140625" style="87"/>
    <col min="2049" max="2049" width="37.7109375" style="87" customWidth="1"/>
    <col min="2050" max="2050" width="21" style="87" customWidth="1"/>
    <col min="2051" max="2051" width="19.5703125" style="87" customWidth="1"/>
    <col min="2052" max="2052" width="19" style="87" customWidth="1"/>
    <col min="2053" max="2056" width="17.7109375" style="87" customWidth="1"/>
    <col min="2057" max="2058" width="21.85546875" style="87" customWidth="1"/>
    <col min="2059" max="2059" width="21" style="87" customWidth="1"/>
    <col min="2060" max="2067" width="17.7109375" style="87" customWidth="1"/>
    <col min="2068" max="2068" width="18.140625" style="87" customWidth="1"/>
    <col min="2069" max="2069" width="17.28515625" style="87" customWidth="1"/>
    <col min="2070" max="2070" width="18.7109375" style="87" customWidth="1"/>
    <col min="2071" max="2071" width="17.7109375" style="87" customWidth="1"/>
    <col min="2072" max="2073" width="11.140625" style="87" bestFit="1" customWidth="1"/>
    <col min="2074" max="2304" width="9.140625" style="87"/>
    <col min="2305" max="2305" width="37.7109375" style="87" customWidth="1"/>
    <col min="2306" max="2306" width="21" style="87" customWidth="1"/>
    <col min="2307" max="2307" width="19.5703125" style="87" customWidth="1"/>
    <col min="2308" max="2308" width="19" style="87" customWidth="1"/>
    <col min="2309" max="2312" width="17.7109375" style="87" customWidth="1"/>
    <col min="2313" max="2314" width="21.85546875" style="87" customWidth="1"/>
    <col min="2315" max="2315" width="21" style="87" customWidth="1"/>
    <col min="2316" max="2323" width="17.7109375" style="87" customWidth="1"/>
    <col min="2324" max="2324" width="18.140625" style="87" customWidth="1"/>
    <col min="2325" max="2325" width="17.28515625" style="87" customWidth="1"/>
    <col min="2326" max="2326" width="18.7109375" style="87" customWidth="1"/>
    <col min="2327" max="2327" width="17.7109375" style="87" customWidth="1"/>
    <col min="2328" max="2329" width="11.140625" style="87" bestFit="1" customWidth="1"/>
    <col min="2330" max="2560" width="9.140625" style="87"/>
    <col min="2561" max="2561" width="37.7109375" style="87" customWidth="1"/>
    <col min="2562" max="2562" width="21" style="87" customWidth="1"/>
    <col min="2563" max="2563" width="19.5703125" style="87" customWidth="1"/>
    <col min="2564" max="2564" width="19" style="87" customWidth="1"/>
    <col min="2565" max="2568" width="17.7109375" style="87" customWidth="1"/>
    <col min="2569" max="2570" width="21.85546875" style="87" customWidth="1"/>
    <col min="2571" max="2571" width="21" style="87" customWidth="1"/>
    <col min="2572" max="2579" width="17.7109375" style="87" customWidth="1"/>
    <col min="2580" max="2580" width="18.140625" style="87" customWidth="1"/>
    <col min="2581" max="2581" width="17.28515625" style="87" customWidth="1"/>
    <col min="2582" max="2582" width="18.7109375" style="87" customWidth="1"/>
    <col min="2583" max="2583" width="17.7109375" style="87" customWidth="1"/>
    <col min="2584" max="2585" width="11.140625" style="87" bestFit="1" customWidth="1"/>
    <col min="2586" max="2816" width="9.140625" style="87"/>
    <col min="2817" max="2817" width="37.7109375" style="87" customWidth="1"/>
    <col min="2818" max="2818" width="21" style="87" customWidth="1"/>
    <col min="2819" max="2819" width="19.5703125" style="87" customWidth="1"/>
    <col min="2820" max="2820" width="19" style="87" customWidth="1"/>
    <col min="2821" max="2824" width="17.7109375" style="87" customWidth="1"/>
    <col min="2825" max="2826" width="21.85546875" style="87" customWidth="1"/>
    <col min="2827" max="2827" width="21" style="87" customWidth="1"/>
    <col min="2828" max="2835" width="17.7109375" style="87" customWidth="1"/>
    <col min="2836" max="2836" width="18.140625" style="87" customWidth="1"/>
    <col min="2837" max="2837" width="17.28515625" style="87" customWidth="1"/>
    <col min="2838" max="2838" width="18.7109375" style="87" customWidth="1"/>
    <col min="2839" max="2839" width="17.7109375" style="87" customWidth="1"/>
    <col min="2840" max="2841" width="11.140625" style="87" bestFit="1" customWidth="1"/>
    <col min="2842" max="3072" width="9.140625" style="87"/>
    <col min="3073" max="3073" width="37.7109375" style="87" customWidth="1"/>
    <col min="3074" max="3074" width="21" style="87" customWidth="1"/>
    <col min="3075" max="3075" width="19.5703125" style="87" customWidth="1"/>
    <col min="3076" max="3076" width="19" style="87" customWidth="1"/>
    <col min="3077" max="3080" width="17.7109375" style="87" customWidth="1"/>
    <col min="3081" max="3082" width="21.85546875" style="87" customWidth="1"/>
    <col min="3083" max="3083" width="21" style="87" customWidth="1"/>
    <col min="3084" max="3091" width="17.7109375" style="87" customWidth="1"/>
    <col min="3092" max="3092" width="18.140625" style="87" customWidth="1"/>
    <col min="3093" max="3093" width="17.28515625" style="87" customWidth="1"/>
    <col min="3094" max="3094" width="18.7109375" style="87" customWidth="1"/>
    <col min="3095" max="3095" width="17.7109375" style="87" customWidth="1"/>
    <col min="3096" max="3097" width="11.140625" style="87" bestFit="1" customWidth="1"/>
    <col min="3098" max="3328" width="9.140625" style="87"/>
    <col min="3329" max="3329" width="37.7109375" style="87" customWidth="1"/>
    <col min="3330" max="3330" width="21" style="87" customWidth="1"/>
    <col min="3331" max="3331" width="19.5703125" style="87" customWidth="1"/>
    <col min="3332" max="3332" width="19" style="87" customWidth="1"/>
    <col min="3333" max="3336" width="17.7109375" style="87" customWidth="1"/>
    <col min="3337" max="3338" width="21.85546875" style="87" customWidth="1"/>
    <col min="3339" max="3339" width="21" style="87" customWidth="1"/>
    <col min="3340" max="3347" width="17.7109375" style="87" customWidth="1"/>
    <col min="3348" max="3348" width="18.140625" style="87" customWidth="1"/>
    <col min="3349" max="3349" width="17.28515625" style="87" customWidth="1"/>
    <col min="3350" max="3350" width="18.7109375" style="87" customWidth="1"/>
    <col min="3351" max="3351" width="17.7109375" style="87" customWidth="1"/>
    <col min="3352" max="3353" width="11.140625" style="87" bestFit="1" customWidth="1"/>
    <col min="3354" max="3584" width="9.140625" style="87"/>
    <col min="3585" max="3585" width="37.7109375" style="87" customWidth="1"/>
    <col min="3586" max="3586" width="21" style="87" customWidth="1"/>
    <col min="3587" max="3587" width="19.5703125" style="87" customWidth="1"/>
    <col min="3588" max="3588" width="19" style="87" customWidth="1"/>
    <col min="3589" max="3592" width="17.7109375" style="87" customWidth="1"/>
    <col min="3593" max="3594" width="21.85546875" style="87" customWidth="1"/>
    <col min="3595" max="3595" width="21" style="87" customWidth="1"/>
    <col min="3596" max="3603" width="17.7109375" style="87" customWidth="1"/>
    <col min="3604" max="3604" width="18.140625" style="87" customWidth="1"/>
    <col min="3605" max="3605" width="17.28515625" style="87" customWidth="1"/>
    <col min="3606" max="3606" width="18.7109375" style="87" customWidth="1"/>
    <col min="3607" max="3607" width="17.7109375" style="87" customWidth="1"/>
    <col min="3608" max="3609" width="11.140625" style="87" bestFit="1" customWidth="1"/>
    <col min="3610" max="3840" width="9.140625" style="87"/>
    <col min="3841" max="3841" width="37.7109375" style="87" customWidth="1"/>
    <col min="3842" max="3842" width="21" style="87" customWidth="1"/>
    <col min="3843" max="3843" width="19.5703125" style="87" customWidth="1"/>
    <col min="3844" max="3844" width="19" style="87" customWidth="1"/>
    <col min="3845" max="3848" width="17.7109375" style="87" customWidth="1"/>
    <col min="3849" max="3850" width="21.85546875" style="87" customWidth="1"/>
    <col min="3851" max="3851" width="21" style="87" customWidth="1"/>
    <col min="3852" max="3859" width="17.7109375" style="87" customWidth="1"/>
    <col min="3860" max="3860" width="18.140625" style="87" customWidth="1"/>
    <col min="3861" max="3861" width="17.28515625" style="87" customWidth="1"/>
    <col min="3862" max="3862" width="18.7109375" style="87" customWidth="1"/>
    <col min="3863" max="3863" width="17.7109375" style="87" customWidth="1"/>
    <col min="3864" max="3865" width="11.140625" style="87" bestFit="1" customWidth="1"/>
    <col min="3866" max="4096" width="9.140625" style="87"/>
    <col min="4097" max="4097" width="37.7109375" style="87" customWidth="1"/>
    <col min="4098" max="4098" width="21" style="87" customWidth="1"/>
    <col min="4099" max="4099" width="19.5703125" style="87" customWidth="1"/>
    <col min="4100" max="4100" width="19" style="87" customWidth="1"/>
    <col min="4101" max="4104" width="17.7109375" style="87" customWidth="1"/>
    <col min="4105" max="4106" width="21.85546875" style="87" customWidth="1"/>
    <col min="4107" max="4107" width="21" style="87" customWidth="1"/>
    <col min="4108" max="4115" width="17.7109375" style="87" customWidth="1"/>
    <col min="4116" max="4116" width="18.140625" style="87" customWidth="1"/>
    <col min="4117" max="4117" width="17.28515625" style="87" customWidth="1"/>
    <col min="4118" max="4118" width="18.7109375" style="87" customWidth="1"/>
    <col min="4119" max="4119" width="17.7109375" style="87" customWidth="1"/>
    <col min="4120" max="4121" width="11.140625" style="87" bestFit="1" customWidth="1"/>
    <col min="4122" max="4352" width="9.140625" style="87"/>
    <col min="4353" max="4353" width="37.7109375" style="87" customWidth="1"/>
    <col min="4354" max="4354" width="21" style="87" customWidth="1"/>
    <col min="4355" max="4355" width="19.5703125" style="87" customWidth="1"/>
    <col min="4356" max="4356" width="19" style="87" customWidth="1"/>
    <col min="4357" max="4360" width="17.7109375" style="87" customWidth="1"/>
    <col min="4361" max="4362" width="21.85546875" style="87" customWidth="1"/>
    <col min="4363" max="4363" width="21" style="87" customWidth="1"/>
    <col min="4364" max="4371" width="17.7109375" style="87" customWidth="1"/>
    <col min="4372" max="4372" width="18.140625" style="87" customWidth="1"/>
    <col min="4373" max="4373" width="17.28515625" style="87" customWidth="1"/>
    <col min="4374" max="4374" width="18.7109375" style="87" customWidth="1"/>
    <col min="4375" max="4375" width="17.7109375" style="87" customWidth="1"/>
    <col min="4376" max="4377" width="11.140625" style="87" bestFit="1" customWidth="1"/>
    <col min="4378" max="4608" width="9.140625" style="87"/>
    <col min="4609" max="4609" width="37.7109375" style="87" customWidth="1"/>
    <col min="4610" max="4610" width="21" style="87" customWidth="1"/>
    <col min="4611" max="4611" width="19.5703125" style="87" customWidth="1"/>
    <col min="4612" max="4612" width="19" style="87" customWidth="1"/>
    <col min="4613" max="4616" width="17.7109375" style="87" customWidth="1"/>
    <col min="4617" max="4618" width="21.85546875" style="87" customWidth="1"/>
    <col min="4619" max="4619" width="21" style="87" customWidth="1"/>
    <col min="4620" max="4627" width="17.7109375" style="87" customWidth="1"/>
    <col min="4628" max="4628" width="18.140625" style="87" customWidth="1"/>
    <col min="4629" max="4629" width="17.28515625" style="87" customWidth="1"/>
    <col min="4630" max="4630" width="18.7109375" style="87" customWidth="1"/>
    <col min="4631" max="4631" width="17.7109375" style="87" customWidth="1"/>
    <col min="4632" max="4633" width="11.140625" style="87" bestFit="1" customWidth="1"/>
    <col min="4634" max="4864" width="9.140625" style="87"/>
    <col min="4865" max="4865" width="37.7109375" style="87" customWidth="1"/>
    <col min="4866" max="4866" width="21" style="87" customWidth="1"/>
    <col min="4867" max="4867" width="19.5703125" style="87" customWidth="1"/>
    <col min="4868" max="4868" width="19" style="87" customWidth="1"/>
    <col min="4869" max="4872" width="17.7109375" style="87" customWidth="1"/>
    <col min="4873" max="4874" width="21.85546875" style="87" customWidth="1"/>
    <col min="4875" max="4875" width="21" style="87" customWidth="1"/>
    <col min="4876" max="4883" width="17.7109375" style="87" customWidth="1"/>
    <col min="4884" max="4884" width="18.140625" style="87" customWidth="1"/>
    <col min="4885" max="4885" width="17.28515625" style="87" customWidth="1"/>
    <col min="4886" max="4886" width="18.7109375" style="87" customWidth="1"/>
    <col min="4887" max="4887" width="17.7109375" style="87" customWidth="1"/>
    <col min="4888" max="4889" width="11.140625" style="87" bestFit="1" customWidth="1"/>
    <col min="4890" max="5120" width="9.140625" style="87"/>
    <col min="5121" max="5121" width="37.7109375" style="87" customWidth="1"/>
    <col min="5122" max="5122" width="21" style="87" customWidth="1"/>
    <col min="5123" max="5123" width="19.5703125" style="87" customWidth="1"/>
    <col min="5124" max="5124" width="19" style="87" customWidth="1"/>
    <col min="5125" max="5128" width="17.7109375" style="87" customWidth="1"/>
    <col min="5129" max="5130" width="21.85546875" style="87" customWidth="1"/>
    <col min="5131" max="5131" width="21" style="87" customWidth="1"/>
    <col min="5132" max="5139" width="17.7109375" style="87" customWidth="1"/>
    <col min="5140" max="5140" width="18.140625" style="87" customWidth="1"/>
    <col min="5141" max="5141" width="17.28515625" style="87" customWidth="1"/>
    <col min="5142" max="5142" width="18.7109375" style="87" customWidth="1"/>
    <col min="5143" max="5143" width="17.7109375" style="87" customWidth="1"/>
    <col min="5144" max="5145" width="11.140625" style="87" bestFit="1" customWidth="1"/>
    <col min="5146" max="5376" width="9.140625" style="87"/>
    <col min="5377" max="5377" width="37.7109375" style="87" customWidth="1"/>
    <col min="5378" max="5378" width="21" style="87" customWidth="1"/>
    <col min="5379" max="5379" width="19.5703125" style="87" customWidth="1"/>
    <col min="5380" max="5380" width="19" style="87" customWidth="1"/>
    <col min="5381" max="5384" width="17.7109375" style="87" customWidth="1"/>
    <col min="5385" max="5386" width="21.85546875" style="87" customWidth="1"/>
    <col min="5387" max="5387" width="21" style="87" customWidth="1"/>
    <col min="5388" max="5395" width="17.7109375" style="87" customWidth="1"/>
    <col min="5396" max="5396" width="18.140625" style="87" customWidth="1"/>
    <col min="5397" max="5397" width="17.28515625" style="87" customWidth="1"/>
    <col min="5398" max="5398" width="18.7109375" style="87" customWidth="1"/>
    <col min="5399" max="5399" width="17.7109375" style="87" customWidth="1"/>
    <col min="5400" max="5401" width="11.140625" style="87" bestFit="1" customWidth="1"/>
    <col min="5402" max="5632" width="9.140625" style="87"/>
    <col min="5633" max="5633" width="37.7109375" style="87" customWidth="1"/>
    <col min="5634" max="5634" width="21" style="87" customWidth="1"/>
    <col min="5635" max="5635" width="19.5703125" style="87" customWidth="1"/>
    <col min="5636" max="5636" width="19" style="87" customWidth="1"/>
    <col min="5637" max="5640" width="17.7109375" style="87" customWidth="1"/>
    <col min="5641" max="5642" width="21.85546875" style="87" customWidth="1"/>
    <col min="5643" max="5643" width="21" style="87" customWidth="1"/>
    <col min="5644" max="5651" width="17.7109375" style="87" customWidth="1"/>
    <col min="5652" max="5652" width="18.140625" style="87" customWidth="1"/>
    <col min="5653" max="5653" width="17.28515625" style="87" customWidth="1"/>
    <col min="5654" max="5654" width="18.7109375" style="87" customWidth="1"/>
    <col min="5655" max="5655" width="17.7109375" style="87" customWidth="1"/>
    <col min="5656" max="5657" width="11.140625" style="87" bestFit="1" customWidth="1"/>
    <col min="5658" max="5888" width="9.140625" style="87"/>
    <col min="5889" max="5889" width="37.7109375" style="87" customWidth="1"/>
    <col min="5890" max="5890" width="21" style="87" customWidth="1"/>
    <col min="5891" max="5891" width="19.5703125" style="87" customWidth="1"/>
    <col min="5892" max="5892" width="19" style="87" customWidth="1"/>
    <col min="5893" max="5896" width="17.7109375" style="87" customWidth="1"/>
    <col min="5897" max="5898" width="21.85546875" style="87" customWidth="1"/>
    <col min="5899" max="5899" width="21" style="87" customWidth="1"/>
    <col min="5900" max="5907" width="17.7109375" style="87" customWidth="1"/>
    <col min="5908" max="5908" width="18.140625" style="87" customWidth="1"/>
    <col min="5909" max="5909" width="17.28515625" style="87" customWidth="1"/>
    <col min="5910" max="5910" width="18.7109375" style="87" customWidth="1"/>
    <col min="5911" max="5911" width="17.7109375" style="87" customWidth="1"/>
    <col min="5912" max="5913" width="11.140625" style="87" bestFit="1" customWidth="1"/>
    <col min="5914" max="6144" width="9.140625" style="87"/>
    <col min="6145" max="6145" width="37.7109375" style="87" customWidth="1"/>
    <col min="6146" max="6146" width="21" style="87" customWidth="1"/>
    <col min="6147" max="6147" width="19.5703125" style="87" customWidth="1"/>
    <col min="6148" max="6148" width="19" style="87" customWidth="1"/>
    <col min="6149" max="6152" width="17.7109375" style="87" customWidth="1"/>
    <col min="6153" max="6154" width="21.85546875" style="87" customWidth="1"/>
    <col min="6155" max="6155" width="21" style="87" customWidth="1"/>
    <col min="6156" max="6163" width="17.7109375" style="87" customWidth="1"/>
    <col min="6164" max="6164" width="18.140625" style="87" customWidth="1"/>
    <col min="6165" max="6165" width="17.28515625" style="87" customWidth="1"/>
    <col min="6166" max="6166" width="18.7109375" style="87" customWidth="1"/>
    <col min="6167" max="6167" width="17.7109375" style="87" customWidth="1"/>
    <col min="6168" max="6169" width="11.140625" style="87" bestFit="1" customWidth="1"/>
    <col min="6170" max="6400" width="9.140625" style="87"/>
    <col min="6401" max="6401" width="37.7109375" style="87" customWidth="1"/>
    <col min="6402" max="6402" width="21" style="87" customWidth="1"/>
    <col min="6403" max="6403" width="19.5703125" style="87" customWidth="1"/>
    <col min="6404" max="6404" width="19" style="87" customWidth="1"/>
    <col min="6405" max="6408" width="17.7109375" style="87" customWidth="1"/>
    <col min="6409" max="6410" width="21.85546875" style="87" customWidth="1"/>
    <col min="6411" max="6411" width="21" style="87" customWidth="1"/>
    <col min="6412" max="6419" width="17.7109375" style="87" customWidth="1"/>
    <col min="6420" max="6420" width="18.140625" style="87" customWidth="1"/>
    <col min="6421" max="6421" width="17.28515625" style="87" customWidth="1"/>
    <col min="6422" max="6422" width="18.7109375" style="87" customWidth="1"/>
    <col min="6423" max="6423" width="17.7109375" style="87" customWidth="1"/>
    <col min="6424" max="6425" width="11.140625" style="87" bestFit="1" customWidth="1"/>
    <col min="6426" max="6656" width="9.140625" style="87"/>
    <col min="6657" max="6657" width="37.7109375" style="87" customWidth="1"/>
    <col min="6658" max="6658" width="21" style="87" customWidth="1"/>
    <col min="6659" max="6659" width="19.5703125" style="87" customWidth="1"/>
    <col min="6660" max="6660" width="19" style="87" customWidth="1"/>
    <col min="6661" max="6664" width="17.7109375" style="87" customWidth="1"/>
    <col min="6665" max="6666" width="21.85546875" style="87" customWidth="1"/>
    <col min="6667" max="6667" width="21" style="87" customWidth="1"/>
    <col min="6668" max="6675" width="17.7109375" style="87" customWidth="1"/>
    <col min="6676" max="6676" width="18.140625" style="87" customWidth="1"/>
    <col min="6677" max="6677" width="17.28515625" style="87" customWidth="1"/>
    <col min="6678" max="6678" width="18.7109375" style="87" customWidth="1"/>
    <col min="6679" max="6679" width="17.7109375" style="87" customWidth="1"/>
    <col min="6680" max="6681" width="11.140625" style="87" bestFit="1" customWidth="1"/>
    <col min="6682" max="6912" width="9.140625" style="87"/>
    <col min="6913" max="6913" width="37.7109375" style="87" customWidth="1"/>
    <col min="6914" max="6914" width="21" style="87" customWidth="1"/>
    <col min="6915" max="6915" width="19.5703125" style="87" customWidth="1"/>
    <col min="6916" max="6916" width="19" style="87" customWidth="1"/>
    <col min="6917" max="6920" width="17.7109375" style="87" customWidth="1"/>
    <col min="6921" max="6922" width="21.85546875" style="87" customWidth="1"/>
    <col min="6923" max="6923" width="21" style="87" customWidth="1"/>
    <col min="6924" max="6931" width="17.7109375" style="87" customWidth="1"/>
    <col min="6932" max="6932" width="18.140625" style="87" customWidth="1"/>
    <col min="6933" max="6933" width="17.28515625" style="87" customWidth="1"/>
    <col min="6934" max="6934" width="18.7109375" style="87" customWidth="1"/>
    <col min="6935" max="6935" width="17.7109375" style="87" customWidth="1"/>
    <col min="6936" max="6937" width="11.140625" style="87" bestFit="1" customWidth="1"/>
    <col min="6938" max="7168" width="9.140625" style="87"/>
    <col min="7169" max="7169" width="37.7109375" style="87" customWidth="1"/>
    <col min="7170" max="7170" width="21" style="87" customWidth="1"/>
    <col min="7171" max="7171" width="19.5703125" style="87" customWidth="1"/>
    <col min="7172" max="7172" width="19" style="87" customWidth="1"/>
    <col min="7173" max="7176" width="17.7109375" style="87" customWidth="1"/>
    <col min="7177" max="7178" width="21.85546875" style="87" customWidth="1"/>
    <col min="7179" max="7179" width="21" style="87" customWidth="1"/>
    <col min="7180" max="7187" width="17.7109375" style="87" customWidth="1"/>
    <col min="7188" max="7188" width="18.140625" style="87" customWidth="1"/>
    <col min="7189" max="7189" width="17.28515625" style="87" customWidth="1"/>
    <col min="7190" max="7190" width="18.7109375" style="87" customWidth="1"/>
    <col min="7191" max="7191" width="17.7109375" style="87" customWidth="1"/>
    <col min="7192" max="7193" width="11.140625" style="87" bestFit="1" customWidth="1"/>
    <col min="7194" max="7424" width="9.140625" style="87"/>
    <col min="7425" max="7425" width="37.7109375" style="87" customWidth="1"/>
    <col min="7426" max="7426" width="21" style="87" customWidth="1"/>
    <col min="7427" max="7427" width="19.5703125" style="87" customWidth="1"/>
    <col min="7428" max="7428" width="19" style="87" customWidth="1"/>
    <col min="7429" max="7432" width="17.7109375" style="87" customWidth="1"/>
    <col min="7433" max="7434" width="21.85546875" style="87" customWidth="1"/>
    <col min="7435" max="7435" width="21" style="87" customWidth="1"/>
    <col min="7436" max="7443" width="17.7109375" style="87" customWidth="1"/>
    <col min="7444" max="7444" width="18.140625" style="87" customWidth="1"/>
    <col min="7445" max="7445" width="17.28515625" style="87" customWidth="1"/>
    <col min="7446" max="7446" width="18.7109375" style="87" customWidth="1"/>
    <col min="7447" max="7447" width="17.7109375" style="87" customWidth="1"/>
    <col min="7448" max="7449" width="11.140625" style="87" bestFit="1" customWidth="1"/>
    <col min="7450" max="7680" width="9.140625" style="87"/>
    <col min="7681" max="7681" width="37.7109375" style="87" customWidth="1"/>
    <col min="7682" max="7682" width="21" style="87" customWidth="1"/>
    <col min="7683" max="7683" width="19.5703125" style="87" customWidth="1"/>
    <col min="7684" max="7684" width="19" style="87" customWidth="1"/>
    <col min="7685" max="7688" width="17.7109375" style="87" customWidth="1"/>
    <col min="7689" max="7690" width="21.85546875" style="87" customWidth="1"/>
    <col min="7691" max="7691" width="21" style="87" customWidth="1"/>
    <col min="7692" max="7699" width="17.7109375" style="87" customWidth="1"/>
    <col min="7700" max="7700" width="18.140625" style="87" customWidth="1"/>
    <col min="7701" max="7701" width="17.28515625" style="87" customWidth="1"/>
    <col min="7702" max="7702" width="18.7109375" style="87" customWidth="1"/>
    <col min="7703" max="7703" width="17.7109375" style="87" customWidth="1"/>
    <col min="7704" max="7705" width="11.140625" style="87" bestFit="1" customWidth="1"/>
    <col min="7706" max="7936" width="9.140625" style="87"/>
    <col min="7937" max="7937" width="37.7109375" style="87" customWidth="1"/>
    <col min="7938" max="7938" width="21" style="87" customWidth="1"/>
    <col min="7939" max="7939" width="19.5703125" style="87" customWidth="1"/>
    <col min="7940" max="7940" width="19" style="87" customWidth="1"/>
    <col min="7941" max="7944" width="17.7109375" style="87" customWidth="1"/>
    <col min="7945" max="7946" width="21.85546875" style="87" customWidth="1"/>
    <col min="7947" max="7947" width="21" style="87" customWidth="1"/>
    <col min="7948" max="7955" width="17.7109375" style="87" customWidth="1"/>
    <col min="7956" max="7956" width="18.140625" style="87" customWidth="1"/>
    <col min="7957" max="7957" width="17.28515625" style="87" customWidth="1"/>
    <col min="7958" max="7958" width="18.7109375" style="87" customWidth="1"/>
    <col min="7959" max="7959" width="17.7109375" style="87" customWidth="1"/>
    <col min="7960" max="7961" width="11.140625" style="87" bestFit="1" customWidth="1"/>
    <col min="7962" max="8192" width="9.140625" style="87"/>
    <col min="8193" max="8193" width="37.7109375" style="87" customWidth="1"/>
    <col min="8194" max="8194" width="21" style="87" customWidth="1"/>
    <col min="8195" max="8195" width="19.5703125" style="87" customWidth="1"/>
    <col min="8196" max="8196" width="19" style="87" customWidth="1"/>
    <col min="8197" max="8200" width="17.7109375" style="87" customWidth="1"/>
    <col min="8201" max="8202" width="21.85546875" style="87" customWidth="1"/>
    <col min="8203" max="8203" width="21" style="87" customWidth="1"/>
    <col min="8204" max="8211" width="17.7109375" style="87" customWidth="1"/>
    <col min="8212" max="8212" width="18.140625" style="87" customWidth="1"/>
    <col min="8213" max="8213" width="17.28515625" style="87" customWidth="1"/>
    <col min="8214" max="8214" width="18.7109375" style="87" customWidth="1"/>
    <col min="8215" max="8215" width="17.7109375" style="87" customWidth="1"/>
    <col min="8216" max="8217" width="11.140625" style="87" bestFit="1" customWidth="1"/>
    <col min="8218" max="8448" width="9.140625" style="87"/>
    <col min="8449" max="8449" width="37.7109375" style="87" customWidth="1"/>
    <col min="8450" max="8450" width="21" style="87" customWidth="1"/>
    <col min="8451" max="8451" width="19.5703125" style="87" customWidth="1"/>
    <col min="8452" max="8452" width="19" style="87" customWidth="1"/>
    <col min="8453" max="8456" width="17.7109375" style="87" customWidth="1"/>
    <col min="8457" max="8458" width="21.85546875" style="87" customWidth="1"/>
    <col min="8459" max="8459" width="21" style="87" customWidth="1"/>
    <col min="8460" max="8467" width="17.7109375" style="87" customWidth="1"/>
    <col min="8468" max="8468" width="18.140625" style="87" customWidth="1"/>
    <col min="8469" max="8469" width="17.28515625" style="87" customWidth="1"/>
    <col min="8470" max="8470" width="18.7109375" style="87" customWidth="1"/>
    <col min="8471" max="8471" width="17.7109375" style="87" customWidth="1"/>
    <col min="8472" max="8473" width="11.140625" style="87" bestFit="1" customWidth="1"/>
    <col min="8474" max="8704" width="9.140625" style="87"/>
    <col min="8705" max="8705" width="37.7109375" style="87" customWidth="1"/>
    <col min="8706" max="8706" width="21" style="87" customWidth="1"/>
    <col min="8707" max="8707" width="19.5703125" style="87" customWidth="1"/>
    <col min="8708" max="8708" width="19" style="87" customWidth="1"/>
    <col min="8709" max="8712" width="17.7109375" style="87" customWidth="1"/>
    <col min="8713" max="8714" width="21.85546875" style="87" customWidth="1"/>
    <col min="8715" max="8715" width="21" style="87" customWidth="1"/>
    <col min="8716" max="8723" width="17.7109375" style="87" customWidth="1"/>
    <col min="8724" max="8724" width="18.140625" style="87" customWidth="1"/>
    <col min="8725" max="8725" width="17.28515625" style="87" customWidth="1"/>
    <col min="8726" max="8726" width="18.7109375" style="87" customWidth="1"/>
    <col min="8727" max="8727" width="17.7109375" style="87" customWidth="1"/>
    <col min="8728" max="8729" width="11.140625" style="87" bestFit="1" customWidth="1"/>
    <col min="8730" max="8960" width="9.140625" style="87"/>
    <col min="8961" max="8961" width="37.7109375" style="87" customWidth="1"/>
    <col min="8962" max="8962" width="21" style="87" customWidth="1"/>
    <col min="8963" max="8963" width="19.5703125" style="87" customWidth="1"/>
    <col min="8964" max="8964" width="19" style="87" customWidth="1"/>
    <col min="8965" max="8968" width="17.7109375" style="87" customWidth="1"/>
    <col min="8969" max="8970" width="21.85546875" style="87" customWidth="1"/>
    <col min="8971" max="8971" width="21" style="87" customWidth="1"/>
    <col min="8972" max="8979" width="17.7109375" style="87" customWidth="1"/>
    <col min="8980" max="8980" width="18.140625" style="87" customWidth="1"/>
    <col min="8981" max="8981" width="17.28515625" style="87" customWidth="1"/>
    <col min="8982" max="8982" width="18.7109375" style="87" customWidth="1"/>
    <col min="8983" max="8983" width="17.7109375" style="87" customWidth="1"/>
    <col min="8984" max="8985" width="11.140625" style="87" bestFit="1" customWidth="1"/>
    <col min="8986" max="9216" width="9.140625" style="87"/>
    <col min="9217" max="9217" width="37.7109375" style="87" customWidth="1"/>
    <col min="9218" max="9218" width="21" style="87" customWidth="1"/>
    <col min="9219" max="9219" width="19.5703125" style="87" customWidth="1"/>
    <col min="9220" max="9220" width="19" style="87" customWidth="1"/>
    <col min="9221" max="9224" width="17.7109375" style="87" customWidth="1"/>
    <col min="9225" max="9226" width="21.85546875" style="87" customWidth="1"/>
    <col min="9227" max="9227" width="21" style="87" customWidth="1"/>
    <col min="9228" max="9235" width="17.7109375" style="87" customWidth="1"/>
    <col min="9236" max="9236" width="18.140625" style="87" customWidth="1"/>
    <col min="9237" max="9237" width="17.28515625" style="87" customWidth="1"/>
    <col min="9238" max="9238" width="18.7109375" style="87" customWidth="1"/>
    <col min="9239" max="9239" width="17.7109375" style="87" customWidth="1"/>
    <col min="9240" max="9241" width="11.140625" style="87" bestFit="1" customWidth="1"/>
    <col min="9242" max="9472" width="9.140625" style="87"/>
    <col min="9473" max="9473" width="37.7109375" style="87" customWidth="1"/>
    <col min="9474" max="9474" width="21" style="87" customWidth="1"/>
    <col min="9475" max="9475" width="19.5703125" style="87" customWidth="1"/>
    <col min="9476" max="9476" width="19" style="87" customWidth="1"/>
    <col min="9477" max="9480" width="17.7109375" style="87" customWidth="1"/>
    <col min="9481" max="9482" width="21.85546875" style="87" customWidth="1"/>
    <col min="9483" max="9483" width="21" style="87" customWidth="1"/>
    <col min="9484" max="9491" width="17.7109375" style="87" customWidth="1"/>
    <col min="9492" max="9492" width="18.140625" style="87" customWidth="1"/>
    <col min="9493" max="9493" width="17.28515625" style="87" customWidth="1"/>
    <col min="9494" max="9494" width="18.7109375" style="87" customWidth="1"/>
    <col min="9495" max="9495" width="17.7109375" style="87" customWidth="1"/>
    <col min="9496" max="9497" width="11.140625" style="87" bestFit="1" customWidth="1"/>
    <col min="9498" max="9728" width="9.140625" style="87"/>
    <col min="9729" max="9729" width="37.7109375" style="87" customWidth="1"/>
    <col min="9730" max="9730" width="21" style="87" customWidth="1"/>
    <col min="9731" max="9731" width="19.5703125" style="87" customWidth="1"/>
    <col min="9732" max="9732" width="19" style="87" customWidth="1"/>
    <col min="9733" max="9736" width="17.7109375" style="87" customWidth="1"/>
    <col min="9737" max="9738" width="21.85546875" style="87" customWidth="1"/>
    <col min="9739" max="9739" width="21" style="87" customWidth="1"/>
    <col min="9740" max="9747" width="17.7109375" style="87" customWidth="1"/>
    <col min="9748" max="9748" width="18.140625" style="87" customWidth="1"/>
    <col min="9749" max="9749" width="17.28515625" style="87" customWidth="1"/>
    <col min="9750" max="9750" width="18.7109375" style="87" customWidth="1"/>
    <col min="9751" max="9751" width="17.7109375" style="87" customWidth="1"/>
    <col min="9752" max="9753" width="11.140625" style="87" bestFit="1" customWidth="1"/>
    <col min="9754" max="9984" width="9.140625" style="87"/>
    <col min="9985" max="9985" width="37.7109375" style="87" customWidth="1"/>
    <col min="9986" max="9986" width="21" style="87" customWidth="1"/>
    <col min="9987" max="9987" width="19.5703125" style="87" customWidth="1"/>
    <col min="9988" max="9988" width="19" style="87" customWidth="1"/>
    <col min="9989" max="9992" width="17.7109375" style="87" customWidth="1"/>
    <col min="9993" max="9994" width="21.85546875" style="87" customWidth="1"/>
    <col min="9995" max="9995" width="21" style="87" customWidth="1"/>
    <col min="9996" max="10003" width="17.7109375" style="87" customWidth="1"/>
    <col min="10004" max="10004" width="18.140625" style="87" customWidth="1"/>
    <col min="10005" max="10005" width="17.28515625" style="87" customWidth="1"/>
    <col min="10006" max="10006" width="18.7109375" style="87" customWidth="1"/>
    <col min="10007" max="10007" width="17.7109375" style="87" customWidth="1"/>
    <col min="10008" max="10009" width="11.140625" style="87" bestFit="1" customWidth="1"/>
    <col min="10010" max="10240" width="9.140625" style="87"/>
    <col min="10241" max="10241" width="37.7109375" style="87" customWidth="1"/>
    <col min="10242" max="10242" width="21" style="87" customWidth="1"/>
    <col min="10243" max="10243" width="19.5703125" style="87" customWidth="1"/>
    <col min="10244" max="10244" width="19" style="87" customWidth="1"/>
    <col min="10245" max="10248" width="17.7109375" style="87" customWidth="1"/>
    <col min="10249" max="10250" width="21.85546875" style="87" customWidth="1"/>
    <col min="10251" max="10251" width="21" style="87" customWidth="1"/>
    <col min="10252" max="10259" width="17.7109375" style="87" customWidth="1"/>
    <col min="10260" max="10260" width="18.140625" style="87" customWidth="1"/>
    <col min="10261" max="10261" width="17.28515625" style="87" customWidth="1"/>
    <col min="10262" max="10262" width="18.7109375" style="87" customWidth="1"/>
    <col min="10263" max="10263" width="17.7109375" style="87" customWidth="1"/>
    <col min="10264" max="10265" width="11.140625" style="87" bestFit="1" customWidth="1"/>
    <col min="10266" max="10496" width="9.140625" style="87"/>
    <col min="10497" max="10497" width="37.7109375" style="87" customWidth="1"/>
    <col min="10498" max="10498" width="21" style="87" customWidth="1"/>
    <col min="10499" max="10499" width="19.5703125" style="87" customWidth="1"/>
    <col min="10500" max="10500" width="19" style="87" customWidth="1"/>
    <col min="10501" max="10504" width="17.7109375" style="87" customWidth="1"/>
    <col min="10505" max="10506" width="21.85546875" style="87" customWidth="1"/>
    <col min="10507" max="10507" width="21" style="87" customWidth="1"/>
    <col min="10508" max="10515" width="17.7109375" style="87" customWidth="1"/>
    <col min="10516" max="10516" width="18.140625" style="87" customWidth="1"/>
    <col min="10517" max="10517" width="17.28515625" style="87" customWidth="1"/>
    <col min="10518" max="10518" width="18.7109375" style="87" customWidth="1"/>
    <col min="10519" max="10519" width="17.7109375" style="87" customWidth="1"/>
    <col min="10520" max="10521" width="11.140625" style="87" bestFit="1" customWidth="1"/>
    <col min="10522" max="10752" width="9.140625" style="87"/>
    <col min="10753" max="10753" width="37.7109375" style="87" customWidth="1"/>
    <col min="10754" max="10754" width="21" style="87" customWidth="1"/>
    <col min="10755" max="10755" width="19.5703125" style="87" customWidth="1"/>
    <col min="10756" max="10756" width="19" style="87" customWidth="1"/>
    <col min="10757" max="10760" width="17.7109375" style="87" customWidth="1"/>
    <col min="10761" max="10762" width="21.85546875" style="87" customWidth="1"/>
    <col min="10763" max="10763" width="21" style="87" customWidth="1"/>
    <col min="10764" max="10771" width="17.7109375" style="87" customWidth="1"/>
    <col min="10772" max="10772" width="18.140625" style="87" customWidth="1"/>
    <col min="10773" max="10773" width="17.28515625" style="87" customWidth="1"/>
    <col min="10774" max="10774" width="18.7109375" style="87" customWidth="1"/>
    <col min="10775" max="10775" width="17.7109375" style="87" customWidth="1"/>
    <col min="10776" max="10777" width="11.140625" style="87" bestFit="1" customWidth="1"/>
    <col min="10778" max="11008" width="9.140625" style="87"/>
    <col min="11009" max="11009" width="37.7109375" style="87" customWidth="1"/>
    <col min="11010" max="11010" width="21" style="87" customWidth="1"/>
    <col min="11011" max="11011" width="19.5703125" style="87" customWidth="1"/>
    <col min="11012" max="11012" width="19" style="87" customWidth="1"/>
    <col min="11013" max="11016" width="17.7109375" style="87" customWidth="1"/>
    <col min="11017" max="11018" width="21.85546875" style="87" customWidth="1"/>
    <col min="11019" max="11019" width="21" style="87" customWidth="1"/>
    <col min="11020" max="11027" width="17.7109375" style="87" customWidth="1"/>
    <col min="11028" max="11028" width="18.140625" style="87" customWidth="1"/>
    <col min="11029" max="11029" width="17.28515625" style="87" customWidth="1"/>
    <col min="11030" max="11030" width="18.7109375" style="87" customWidth="1"/>
    <col min="11031" max="11031" width="17.7109375" style="87" customWidth="1"/>
    <col min="11032" max="11033" width="11.140625" style="87" bestFit="1" customWidth="1"/>
    <col min="11034" max="11264" width="9.140625" style="87"/>
    <col min="11265" max="11265" width="37.7109375" style="87" customWidth="1"/>
    <col min="11266" max="11266" width="21" style="87" customWidth="1"/>
    <col min="11267" max="11267" width="19.5703125" style="87" customWidth="1"/>
    <col min="11268" max="11268" width="19" style="87" customWidth="1"/>
    <col min="11269" max="11272" width="17.7109375" style="87" customWidth="1"/>
    <col min="11273" max="11274" width="21.85546875" style="87" customWidth="1"/>
    <col min="11275" max="11275" width="21" style="87" customWidth="1"/>
    <col min="11276" max="11283" width="17.7109375" style="87" customWidth="1"/>
    <col min="11284" max="11284" width="18.140625" style="87" customWidth="1"/>
    <col min="11285" max="11285" width="17.28515625" style="87" customWidth="1"/>
    <col min="11286" max="11286" width="18.7109375" style="87" customWidth="1"/>
    <col min="11287" max="11287" width="17.7109375" style="87" customWidth="1"/>
    <col min="11288" max="11289" width="11.140625" style="87" bestFit="1" customWidth="1"/>
    <col min="11290" max="11520" width="9.140625" style="87"/>
    <col min="11521" max="11521" width="37.7109375" style="87" customWidth="1"/>
    <col min="11522" max="11522" width="21" style="87" customWidth="1"/>
    <col min="11523" max="11523" width="19.5703125" style="87" customWidth="1"/>
    <col min="11524" max="11524" width="19" style="87" customWidth="1"/>
    <col min="11525" max="11528" width="17.7109375" style="87" customWidth="1"/>
    <col min="11529" max="11530" width="21.85546875" style="87" customWidth="1"/>
    <col min="11531" max="11531" width="21" style="87" customWidth="1"/>
    <col min="11532" max="11539" width="17.7109375" style="87" customWidth="1"/>
    <col min="11540" max="11540" width="18.140625" style="87" customWidth="1"/>
    <col min="11541" max="11541" width="17.28515625" style="87" customWidth="1"/>
    <col min="11542" max="11542" width="18.7109375" style="87" customWidth="1"/>
    <col min="11543" max="11543" width="17.7109375" style="87" customWidth="1"/>
    <col min="11544" max="11545" width="11.140625" style="87" bestFit="1" customWidth="1"/>
    <col min="11546" max="11776" width="9.140625" style="87"/>
    <col min="11777" max="11777" width="37.7109375" style="87" customWidth="1"/>
    <col min="11778" max="11778" width="21" style="87" customWidth="1"/>
    <col min="11779" max="11779" width="19.5703125" style="87" customWidth="1"/>
    <col min="11780" max="11780" width="19" style="87" customWidth="1"/>
    <col min="11781" max="11784" width="17.7109375" style="87" customWidth="1"/>
    <col min="11785" max="11786" width="21.85546875" style="87" customWidth="1"/>
    <col min="11787" max="11787" width="21" style="87" customWidth="1"/>
    <col min="11788" max="11795" width="17.7109375" style="87" customWidth="1"/>
    <col min="11796" max="11796" width="18.140625" style="87" customWidth="1"/>
    <col min="11797" max="11797" width="17.28515625" style="87" customWidth="1"/>
    <col min="11798" max="11798" width="18.7109375" style="87" customWidth="1"/>
    <col min="11799" max="11799" width="17.7109375" style="87" customWidth="1"/>
    <col min="11800" max="11801" width="11.140625" style="87" bestFit="1" customWidth="1"/>
    <col min="11802" max="12032" width="9.140625" style="87"/>
    <col min="12033" max="12033" width="37.7109375" style="87" customWidth="1"/>
    <col min="12034" max="12034" width="21" style="87" customWidth="1"/>
    <col min="12035" max="12035" width="19.5703125" style="87" customWidth="1"/>
    <col min="12036" max="12036" width="19" style="87" customWidth="1"/>
    <col min="12037" max="12040" width="17.7109375" style="87" customWidth="1"/>
    <col min="12041" max="12042" width="21.85546875" style="87" customWidth="1"/>
    <col min="12043" max="12043" width="21" style="87" customWidth="1"/>
    <col min="12044" max="12051" width="17.7109375" style="87" customWidth="1"/>
    <col min="12052" max="12052" width="18.140625" style="87" customWidth="1"/>
    <col min="12053" max="12053" width="17.28515625" style="87" customWidth="1"/>
    <col min="12054" max="12054" width="18.7109375" style="87" customWidth="1"/>
    <col min="12055" max="12055" width="17.7109375" style="87" customWidth="1"/>
    <col min="12056" max="12057" width="11.140625" style="87" bestFit="1" customWidth="1"/>
    <col min="12058" max="12288" width="9.140625" style="87"/>
    <col min="12289" max="12289" width="37.7109375" style="87" customWidth="1"/>
    <col min="12290" max="12290" width="21" style="87" customWidth="1"/>
    <col min="12291" max="12291" width="19.5703125" style="87" customWidth="1"/>
    <col min="12292" max="12292" width="19" style="87" customWidth="1"/>
    <col min="12293" max="12296" width="17.7109375" style="87" customWidth="1"/>
    <col min="12297" max="12298" width="21.85546875" style="87" customWidth="1"/>
    <col min="12299" max="12299" width="21" style="87" customWidth="1"/>
    <col min="12300" max="12307" width="17.7109375" style="87" customWidth="1"/>
    <col min="12308" max="12308" width="18.140625" style="87" customWidth="1"/>
    <col min="12309" max="12309" width="17.28515625" style="87" customWidth="1"/>
    <col min="12310" max="12310" width="18.7109375" style="87" customWidth="1"/>
    <col min="12311" max="12311" width="17.7109375" style="87" customWidth="1"/>
    <col min="12312" max="12313" width="11.140625" style="87" bestFit="1" customWidth="1"/>
    <col min="12314" max="12544" width="9.140625" style="87"/>
    <col min="12545" max="12545" width="37.7109375" style="87" customWidth="1"/>
    <col min="12546" max="12546" width="21" style="87" customWidth="1"/>
    <col min="12547" max="12547" width="19.5703125" style="87" customWidth="1"/>
    <col min="12548" max="12548" width="19" style="87" customWidth="1"/>
    <col min="12549" max="12552" width="17.7109375" style="87" customWidth="1"/>
    <col min="12553" max="12554" width="21.85546875" style="87" customWidth="1"/>
    <col min="12555" max="12555" width="21" style="87" customWidth="1"/>
    <col min="12556" max="12563" width="17.7109375" style="87" customWidth="1"/>
    <col min="12564" max="12564" width="18.140625" style="87" customWidth="1"/>
    <col min="12565" max="12565" width="17.28515625" style="87" customWidth="1"/>
    <col min="12566" max="12566" width="18.7109375" style="87" customWidth="1"/>
    <col min="12567" max="12567" width="17.7109375" style="87" customWidth="1"/>
    <col min="12568" max="12569" width="11.140625" style="87" bestFit="1" customWidth="1"/>
    <col min="12570" max="12800" width="9.140625" style="87"/>
    <col min="12801" max="12801" width="37.7109375" style="87" customWidth="1"/>
    <col min="12802" max="12802" width="21" style="87" customWidth="1"/>
    <col min="12803" max="12803" width="19.5703125" style="87" customWidth="1"/>
    <col min="12804" max="12804" width="19" style="87" customWidth="1"/>
    <col min="12805" max="12808" width="17.7109375" style="87" customWidth="1"/>
    <col min="12809" max="12810" width="21.85546875" style="87" customWidth="1"/>
    <col min="12811" max="12811" width="21" style="87" customWidth="1"/>
    <col min="12812" max="12819" width="17.7109375" style="87" customWidth="1"/>
    <col min="12820" max="12820" width="18.140625" style="87" customWidth="1"/>
    <col min="12821" max="12821" width="17.28515625" style="87" customWidth="1"/>
    <col min="12822" max="12822" width="18.7109375" style="87" customWidth="1"/>
    <col min="12823" max="12823" width="17.7109375" style="87" customWidth="1"/>
    <col min="12824" max="12825" width="11.140625" style="87" bestFit="1" customWidth="1"/>
    <col min="12826" max="13056" width="9.140625" style="87"/>
    <col min="13057" max="13057" width="37.7109375" style="87" customWidth="1"/>
    <col min="13058" max="13058" width="21" style="87" customWidth="1"/>
    <col min="13059" max="13059" width="19.5703125" style="87" customWidth="1"/>
    <col min="13060" max="13060" width="19" style="87" customWidth="1"/>
    <col min="13061" max="13064" width="17.7109375" style="87" customWidth="1"/>
    <col min="13065" max="13066" width="21.85546875" style="87" customWidth="1"/>
    <col min="13067" max="13067" width="21" style="87" customWidth="1"/>
    <col min="13068" max="13075" width="17.7109375" style="87" customWidth="1"/>
    <col min="13076" max="13076" width="18.140625" style="87" customWidth="1"/>
    <col min="13077" max="13077" width="17.28515625" style="87" customWidth="1"/>
    <col min="13078" max="13078" width="18.7109375" style="87" customWidth="1"/>
    <col min="13079" max="13079" width="17.7109375" style="87" customWidth="1"/>
    <col min="13080" max="13081" width="11.140625" style="87" bestFit="1" customWidth="1"/>
    <col min="13082" max="13312" width="9.140625" style="87"/>
    <col min="13313" max="13313" width="37.7109375" style="87" customWidth="1"/>
    <col min="13314" max="13314" width="21" style="87" customWidth="1"/>
    <col min="13315" max="13315" width="19.5703125" style="87" customWidth="1"/>
    <col min="13316" max="13316" width="19" style="87" customWidth="1"/>
    <col min="13317" max="13320" width="17.7109375" style="87" customWidth="1"/>
    <col min="13321" max="13322" width="21.85546875" style="87" customWidth="1"/>
    <col min="13323" max="13323" width="21" style="87" customWidth="1"/>
    <col min="13324" max="13331" width="17.7109375" style="87" customWidth="1"/>
    <col min="13332" max="13332" width="18.140625" style="87" customWidth="1"/>
    <col min="13333" max="13333" width="17.28515625" style="87" customWidth="1"/>
    <col min="13334" max="13334" width="18.7109375" style="87" customWidth="1"/>
    <col min="13335" max="13335" width="17.7109375" style="87" customWidth="1"/>
    <col min="13336" max="13337" width="11.140625" style="87" bestFit="1" customWidth="1"/>
    <col min="13338" max="13568" width="9.140625" style="87"/>
    <col min="13569" max="13569" width="37.7109375" style="87" customWidth="1"/>
    <col min="13570" max="13570" width="21" style="87" customWidth="1"/>
    <col min="13571" max="13571" width="19.5703125" style="87" customWidth="1"/>
    <col min="13572" max="13572" width="19" style="87" customWidth="1"/>
    <col min="13573" max="13576" width="17.7109375" style="87" customWidth="1"/>
    <col min="13577" max="13578" width="21.85546875" style="87" customWidth="1"/>
    <col min="13579" max="13579" width="21" style="87" customWidth="1"/>
    <col min="13580" max="13587" width="17.7109375" style="87" customWidth="1"/>
    <col min="13588" max="13588" width="18.140625" style="87" customWidth="1"/>
    <col min="13589" max="13589" width="17.28515625" style="87" customWidth="1"/>
    <col min="13590" max="13590" width="18.7109375" style="87" customWidth="1"/>
    <col min="13591" max="13591" width="17.7109375" style="87" customWidth="1"/>
    <col min="13592" max="13593" width="11.140625" style="87" bestFit="1" customWidth="1"/>
    <col min="13594" max="13824" width="9.140625" style="87"/>
    <col min="13825" max="13825" width="37.7109375" style="87" customWidth="1"/>
    <col min="13826" max="13826" width="21" style="87" customWidth="1"/>
    <col min="13827" max="13827" width="19.5703125" style="87" customWidth="1"/>
    <col min="13828" max="13828" width="19" style="87" customWidth="1"/>
    <col min="13829" max="13832" width="17.7109375" style="87" customWidth="1"/>
    <col min="13833" max="13834" width="21.85546875" style="87" customWidth="1"/>
    <col min="13835" max="13835" width="21" style="87" customWidth="1"/>
    <col min="13836" max="13843" width="17.7109375" style="87" customWidth="1"/>
    <col min="13844" max="13844" width="18.140625" style="87" customWidth="1"/>
    <col min="13845" max="13845" width="17.28515625" style="87" customWidth="1"/>
    <col min="13846" max="13846" width="18.7109375" style="87" customWidth="1"/>
    <col min="13847" max="13847" width="17.7109375" style="87" customWidth="1"/>
    <col min="13848" max="13849" width="11.140625" style="87" bestFit="1" customWidth="1"/>
    <col min="13850" max="14080" width="9.140625" style="87"/>
    <col min="14081" max="14081" width="37.7109375" style="87" customWidth="1"/>
    <col min="14082" max="14082" width="21" style="87" customWidth="1"/>
    <col min="14083" max="14083" width="19.5703125" style="87" customWidth="1"/>
    <col min="14084" max="14084" width="19" style="87" customWidth="1"/>
    <col min="14085" max="14088" width="17.7109375" style="87" customWidth="1"/>
    <col min="14089" max="14090" width="21.85546875" style="87" customWidth="1"/>
    <col min="14091" max="14091" width="21" style="87" customWidth="1"/>
    <col min="14092" max="14099" width="17.7109375" style="87" customWidth="1"/>
    <col min="14100" max="14100" width="18.140625" style="87" customWidth="1"/>
    <col min="14101" max="14101" width="17.28515625" style="87" customWidth="1"/>
    <col min="14102" max="14102" width="18.7109375" style="87" customWidth="1"/>
    <col min="14103" max="14103" width="17.7109375" style="87" customWidth="1"/>
    <col min="14104" max="14105" width="11.140625" style="87" bestFit="1" customWidth="1"/>
    <col min="14106" max="14336" width="9.140625" style="87"/>
    <col min="14337" max="14337" width="37.7109375" style="87" customWidth="1"/>
    <col min="14338" max="14338" width="21" style="87" customWidth="1"/>
    <col min="14339" max="14339" width="19.5703125" style="87" customWidth="1"/>
    <col min="14340" max="14340" width="19" style="87" customWidth="1"/>
    <col min="14341" max="14344" width="17.7109375" style="87" customWidth="1"/>
    <col min="14345" max="14346" width="21.85546875" style="87" customWidth="1"/>
    <col min="14347" max="14347" width="21" style="87" customWidth="1"/>
    <col min="14348" max="14355" width="17.7109375" style="87" customWidth="1"/>
    <col min="14356" max="14356" width="18.140625" style="87" customWidth="1"/>
    <col min="14357" max="14357" width="17.28515625" style="87" customWidth="1"/>
    <col min="14358" max="14358" width="18.7109375" style="87" customWidth="1"/>
    <col min="14359" max="14359" width="17.7109375" style="87" customWidth="1"/>
    <col min="14360" max="14361" width="11.140625" style="87" bestFit="1" customWidth="1"/>
    <col min="14362" max="14592" width="9.140625" style="87"/>
    <col min="14593" max="14593" width="37.7109375" style="87" customWidth="1"/>
    <col min="14594" max="14594" width="21" style="87" customWidth="1"/>
    <col min="14595" max="14595" width="19.5703125" style="87" customWidth="1"/>
    <col min="14596" max="14596" width="19" style="87" customWidth="1"/>
    <col min="14597" max="14600" width="17.7109375" style="87" customWidth="1"/>
    <col min="14601" max="14602" width="21.85546875" style="87" customWidth="1"/>
    <col min="14603" max="14603" width="21" style="87" customWidth="1"/>
    <col min="14604" max="14611" width="17.7109375" style="87" customWidth="1"/>
    <col min="14612" max="14612" width="18.140625" style="87" customWidth="1"/>
    <col min="14613" max="14613" width="17.28515625" style="87" customWidth="1"/>
    <col min="14614" max="14614" width="18.7109375" style="87" customWidth="1"/>
    <col min="14615" max="14615" width="17.7109375" style="87" customWidth="1"/>
    <col min="14616" max="14617" width="11.140625" style="87" bestFit="1" customWidth="1"/>
    <col min="14618" max="14848" width="9.140625" style="87"/>
    <col min="14849" max="14849" width="37.7109375" style="87" customWidth="1"/>
    <col min="14850" max="14850" width="21" style="87" customWidth="1"/>
    <col min="14851" max="14851" width="19.5703125" style="87" customWidth="1"/>
    <col min="14852" max="14852" width="19" style="87" customWidth="1"/>
    <col min="14853" max="14856" width="17.7109375" style="87" customWidth="1"/>
    <col min="14857" max="14858" width="21.85546875" style="87" customWidth="1"/>
    <col min="14859" max="14859" width="21" style="87" customWidth="1"/>
    <col min="14860" max="14867" width="17.7109375" style="87" customWidth="1"/>
    <col min="14868" max="14868" width="18.140625" style="87" customWidth="1"/>
    <col min="14869" max="14869" width="17.28515625" style="87" customWidth="1"/>
    <col min="14870" max="14870" width="18.7109375" style="87" customWidth="1"/>
    <col min="14871" max="14871" width="17.7109375" style="87" customWidth="1"/>
    <col min="14872" max="14873" width="11.140625" style="87" bestFit="1" customWidth="1"/>
    <col min="14874" max="15104" width="9.140625" style="87"/>
    <col min="15105" max="15105" width="37.7109375" style="87" customWidth="1"/>
    <col min="15106" max="15106" width="21" style="87" customWidth="1"/>
    <col min="15107" max="15107" width="19.5703125" style="87" customWidth="1"/>
    <col min="15108" max="15108" width="19" style="87" customWidth="1"/>
    <col min="15109" max="15112" width="17.7109375" style="87" customWidth="1"/>
    <col min="15113" max="15114" width="21.85546875" style="87" customWidth="1"/>
    <col min="15115" max="15115" width="21" style="87" customWidth="1"/>
    <col min="15116" max="15123" width="17.7109375" style="87" customWidth="1"/>
    <col min="15124" max="15124" width="18.140625" style="87" customWidth="1"/>
    <col min="15125" max="15125" width="17.28515625" style="87" customWidth="1"/>
    <col min="15126" max="15126" width="18.7109375" style="87" customWidth="1"/>
    <col min="15127" max="15127" width="17.7109375" style="87" customWidth="1"/>
    <col min="15128" max="15129" width="11.140625" style="87" bestFit="1" customWidth="1"/>
    <col min="15130" max="15360" width="9.140625" style="87"/>
    <col min="15361" max="15361" width="37.7109375" style="87" customWidth="1"/>
    <col min="15362" max="15362" width="21" style="87" customWidth="1"/>
    <col min="15363" max="15363" width="19.5703125" style="87" customWidth="1"/>
    <col min="15364" max="15364" width="19" style="87" customWidth="1"/>
    <col min="15365" max="15368" width="17.7109375" style="87" customWidth="1"/>
    <col min="15369" max="15370" width="21.85546875" style="87" customWidth="1"/>
    <col min="15371" max="15371" width="21" style="87" customWidth="1"/>
    <col min="15372" max="15379" width="17.7109375" style="87" customWidth="1"/>
    <col min="15380" max="15380" width="18.140625" style="87" customWidth="1"/>
    <col min="15381" max="15381" width="17.28515625" style="87" customWidth="1"/>
    <col min="15382" max="15382" width="18.7109375" style="87" customWidth="1"/>
    <col min="15383" max="15383" width="17.7109375" style="87" customWidth="1"/>
    <col min="15384" max="15385" width="11.140625" style="87" bestFit="1" customWidth="1"/>
    <col min="15386" max="15616" width="9.140625" style="87"/>
    <col min="15617" max="15617" width="37.7109375" style="87" customWidth="1"/>
    <col min="15618" max="15618" width="21" style="87" customWidth="1"/>
    <col min="15619" max="15619" width="19.5703125" style="87" customWidth="1"/>
    <col min="15620" max="15620" width="19" style="87" customWidth="1"/>
    <col min="15621" max="15624" width="17.7109375" style="87" customWidth="1"/>
    <col min="15625" max="15626" width="21.85546875" style="87" customWidth="1"/>
    <col min="15627" max="15627" width="21" style="87" customWidth="1"/>
    <col min="15628" max="15635" width="17.7109375" style="87" customWidth="1"/>
    <col min="15636" max="15636" width="18.140625" style="87" customWidth="1"/>
    <col min="15637" max="15637" width="17.28515625" style="87" customWidth="1"/>
    <col min="15638" max="15638" width="18.7109375" style="87" customWidth="1"/>
    <col min="15639" max="15639" width="17.7109375" style="87" customWidth="1"/>
    <col min="15640" max="15641" width="11.140625" style="87" bestFit="1" customWidth="1"/>
    <col min="15642" max="15872" width="9.140625" style="87"/>
    <col min="15873" max="15873" width="37.7109375" style="87" customWidth="1"/>
    <col min="15874" max="15874" width="21" style="87" customWidth="1"/>
    <col min="15875" max="15875" width="19.5703125" style="87" customWidth="1"/>
    <col min="15876" max="15876" width="19" style="87" customWidth="1"/>
    <col min="15877" max="15880" width="17.7109375" style="87" customWidth="1"/>
    <col min="15881" max="15882" width="21.85546875" style="87" customWidth="1"/>
    <col min="15883" max="15883" width="21" style="87" customWidth="1"/>
    <col min="15884" max="15891" width="17.7109375" style="87" customWidth="1"/>
    <col min="15892" max="15892" width="18.140625" style="87" customWidth="1"/>
    <col min="15893" max="15893" width="17.28515625" style="87" customWidth="1"/>
    <col min="15894" max="15894" width="18.7109375" style="87" customWidth="1"/>
    <col min="15895" max="15895" width="17.7109375" style="87" customWidth="1"/>
    <col min="15896" max="15897" width="11.140625" style="87" bestFit="1" customWidth="1"/>
    <col min="15898" max="16128" width="9.140625" style="87"/>
    <col min="16129" max="16129" width="37.7109375" style="87" customWidth="1"/>
    <col min="16130" max="16130" width="21" style="87" customWidth="1"/>
    <col min="16131" max="16131" width="19.5703125" style="87" customWidth="1"/>
    <col min="16132" max="16132" width="19" style="87" customWidth="1"/>
    <col min="16133" max="16136" width="17.7109375" style="87" customWidth="1"/>
    <col min="16137" max="16138" width="21.85546875" style="87" customWidth="1"/>
    <col min="16139" max="16139" width="21" style="87" customWidth="1"/>
    <col min="16140" max="16147" width="17.7109375" style="87" customWidth="1"/>
    <col min="16148" max="16148" width="18.140625" style="87" customWidth="1"/>
    <col min="16149" max="16149" width="17.28515625" style="87" customWidth="1"/>
    <col min="16150" max="16150" width="18.7109375" style="87" customWidth="1"/>
    <col min="16151" max="16151" width="17.7109375" style="87" customWidth="1"/>
    <col min="16152" max="16153" width="11.140625" style="87" bestFit="1" customWidth="1"/>
    <col min="16154" max="16384" width="9.140625" style="87"/>
  </cols>
  <sheetData>
    <row r="1" spans="1:24" ht="63.75" thickBot="1" x14ac:dyDescent="0.25">
      <c r="A1" s="85"/>
      <c r="B1" s="138" t="s">
        <v>147</v>
      </c>
      <c r="C1" s="138" t="s">
        <v>148</v>
      </c>
      <c r="D1" s="138" t="s">
        <v>149</v>
      </c>
      <c r="E1" s="138" t="s">
        <v>150</v>
      </c>
      <c r="F1" s="138" t="s">
        <v>151</v>
      </c>
      <c r="G1" s="138" t="s">
        <v>152</v>
      </c>
      <c r="H1" s="138" t="s">
        <v>153</v>
      </c>
      <c r="I1" s="138" t="s">
        <v>154</v>
      </c>
      <c r="J1" s="138" t="s">
        <v>155</v>
      </c>
      <c r="K1" s="138" t="s">
        <v>156</v>
      </c>
      <c r="L1" s="138" t="s">
        <v>157</v>
      </c>
      <c r="M1" s="138" t="s">
        <v>158</v>
      </c>
      <c r="N1" s="138" t="s">
        <v>159</v>
      </c>
      <c r="O1" s="138" t="s">
        <v>160</v>
      </c>
      <c r="P1" s="138" t="s">
        <v>161</v>
      </c>
      <c r="Q1" s="138" t="s">
        <v>162</v>
      </c>
      <c r="R1" s="138" t="s">
        <v>163</v>
      </c>
      <c r="S1" s="138" t="s">
        <v>146</v>
      </c>
      <c r="T1" s="139" t="s">
        <v>164</v>
      </c>
      <c r="U1" s="139" t="s">
        <v>165</v>
      </c>
      <c r="W1" s="86" t="s">
        <v>206</v>
      </c>
    </row>
    <row r="2" spans="1:24" ht="17.25" thickTop="1" thickBot="1" x14ac:dyDescent="0.3">
      <c r="A2" s="88" t="s">
        <v>166</v>
      </c>
      <c r="B2" s="140">
        <f>B3+B8+B9+B11+B12+B13+B14+B10</f>
        <v>267499999999.89899</v>
      </c>
      <c r="C2" s="140">
        <f>C3+C8+C9+C11+C12+C13+C14</f>
        <v>1198492928.1300001</v>
      </c>
      <c r="D2" s="140">
        <f>D3+D8+D9+D11+D12+D13+D14</f>
        <v>15392768163.34</v>
      </c>
      <c r="E2" s="140">
        <f t="shared" ref="E2:M2" si="0">E3+E8+E9+E11+E12+E13+E14</f>
        <v>14036260582.57</v>
      </c>
      <c r="F2" s="140">
        <f t="shared" si="0"/>
        <v>30627521674.039997</v>
      </c>
      <c r="G2" s="140">
        <f t="shared" si="0"/>
        <v>14065337736.76</v>
      </c>
      <c r="H2" s="140">
        <f t="shared" si="0"/>
        <v>15502530296.01</v>
      </c>
      <c r="I2" s="140">
        <f>I3+I8+I9+I11+I12+I13+I14+I10</f>
        <v>22037410966.969997</v>
      </c>
      <c r="J2" s="140">
        <f>J3+J8+J9+J11+J12+J13+J14+J10</f>
        <v>51605278999.739998</v>
      </c>
      <c r="K2" s="140">
        <f>K3+K8+K9+K11+K12+K13+K14+K10</f>
        <v>82232800673.779999</v>
      </c>
      <c r="L2" s="140">
        <f>L3+L8+L9+L11+L12+L13+L14</f>
        <v>8831633036.039999</v>
      </c>
      <c r="M2" s="140">
        <f t="shared" si="0"/>
        <v>20407548375.759998</v>
      </c>
      <c r="N2" s="140">
        <f>N3+N8+N9+N11+N12+N13+N14</f>
        <v>16991019090.16625</v>
      </c>
      <c r="O2" s="140">
        <f>O3+O8+O9+O11+O12+O13+O14</f>
        <v>46230200501.966248</v>
      </c>
      <c r="P2" s="140">
        <f>P3+P8+P9+P11+P12+P13+P14</f>
        <v>9544629178.0680008</v>
      </c>
      <c r="Q2" s="140">
        <f>Q3+Q8+Q9+Q11+Q12+Q13+Q14</f>
        <v>10568723297.382999</v>
      </c>
      <c r="R2" s="140">
        <f>K2+O2+P2+Q2</f>
        <v>148576353651.19724</v>
      </c>
      <c r="S2" s="140">
        <f>B2-R2</f>
        <v>118923646348.70175</v>
      </c>
      <c r="T2" s="141">
        <f t="shared" ref="T2:T43" si="1">IF(B2&lt;&gt;0,R2/B2,0)</f>
        <v>0.55542562112618066</v>
      </c>
      <c r="U2" s="141">
        <f>R2/W2-1</f>
        <v>0.27581824934983468</v>
      </c>
      <c r="W2" s="89">
        <v>116455736329.92999</v>
      </c>
    </row>
    <row r="3" spans="1:24" ht="16.5" thickTop="1" x14ac:dyDescent="0.25">
      <c r="A3" s="90" t="s">
        <v>167</v>
      </c>
      <c r="B3" s="142">
        <f>B4+B5+B7+B6</f>
        <v>164058000000</v>
      </c>
      <c r="C3" s="142">
        <f>C4+C5+C7+C6</f>
        <v>5879449428.1300001</v>
      </c>
      <c r="D3" s="142">
        <f>D4+D5+D7+D6</f>
        <v>11392746163.34</v>
      </c>
      <c r="E3" s="142">
        <f>E4+E5+E7+E6</f>
        <v>16308291482.57</v>
      </c>
      <c r="F3" s="142">
        <f t="shared" ref="F3:S3" si="2">F4+F5+F7+F6</f>
        <v>33580487074.039997</v>
      </c>
      <c r="G3" s="142">
        <f t="shared" si="2"/>
        <v>16354834736.76</v>
      </c>
      <c r="H3" s="142">
        <f t="shared" si="2"/>
        <v>15621324096.01</v>
      </c>
      <c r="I3" s="142">
        <f t="shared" si="2"/>
        <v>19152299866.969997</v>
      </c>
      <c r="J3" s="142">
        <f>J4+J5+J7+J6</f>
        <v>51128458699.739998</v>
      </c>
      <c r="K3" s="142">
        <f t="shared" si="2"/>
        <v>84708945773.779999</v>
      </c>
      <c r="L3" s="142">
        <f t="shared" si="2"/>
        <v>12603189036.039999</v>
      </c>
      <c r="M3" s="142">
        <f t="shared" si="2"/>
        <v>18973458175.759998</v>
      </c>
      <c r="N3" s="142">
        <f t="shared" si="2"/>
        <v>16991019090.16625</v>
      </c>
      <c r="O3" s="142">
        <f>O4+O5+O7+O6</f>
        <v>48567666301.966248</v>
      </c>
      <c r="P3" s="142">
        <f t="shared" si="2"/>
        <v>9544629178.0680008</v>
      </c>
      <c r="Q3" s="142">
        <f t="shared" si="2"/>
        <v>10568723297.382999</v>
      </c>
      <c r="R3" s="142">
        <f t="shared" si="2"/>
        <v>153389964551.19727</v>
      </c>
      <c r="S3" s="142">
        <f t="shared" si="2"/>
        <v>10668035448.802752</v>
      </c>
      <c r="T3" s="143">
        <f>IF(B3&lt;&gt;0,R3/B3,0)</f>
        <v>0.93497400036083134</v>
      </c>
      <c r="U3" s="143">
        <f>R3/W3-1</f>
        <v>0.46163240640876801</v>
      </c>
      <c r="V3" s="92"/>
      <c r="W3" s="91">
        <v>104944282761.27</v>
      </c>
    </row>
    <row r="4" spans="1:24" ht="15.75" x14ac:dyDescent="0.25">
      <c r="A4" s="93" t="s">
        <v>168</v>
      </c>
      <c r="B4" s="144">
        <v>73500000000</v>
      </c>
      <c r="C4" s="144">
        <v>4067703234.0500002</v>
      </c>
      <c r="D4" s="144">
        <v>4473079813.6199999</v>
      </c>
      <c r="E4" s="144">
        <v>6761383909.9300003</v>
      </c>
      <c r="F4" s="144">
        <f>C4+D4+E4</f>
        <v>15302166957.6</v>
      </c>
      <c r="G4" s="144">
        <v>7272996850.4200001</v>
      </c>
      <c r="H4" s="144">
        <v>7901264815.3199997</v>
      </c>
      <c r="I4" s="144">
        <v>7409032855.75</v>
      </c>
      <c r="J4" s="144">
        <f t="shared" ref="J4:J43" si="3">G4+H4+I4</f>
        <v>22583294521.489998</v>
      </c>
      <c r="K4" s="144">
        <f t="shared" ref="K4:K43" si="4">F4+J4</f>
        <v>37885461479.089996</v>
      </c>
      <c r="L4" s="144">
        <v>5140659424.0100002</v>
      </c>
      <c r="M4" s="144">
        <v>6701862203.2699995</v>
      </c>
      <c r="N4" s="144">
        <v>6215997888.2962494</v>
      </c>
      <c r="O4" s="144">
        <f>L4+M4+N4</f>
        <v>18058519515.576248</v>
      </c>
      <c r="P4" s="145">
        <f>[61]mensuel!K8</f>
        <v>0</v>
      </c>
      <c r="Q4" s="145">
        <f>[61]mensuel!L8</f>
        <v>0</v>
      </c>
      <c r="R4" s="144">
        <f>K4+O4+P4+Q4</f>
        <v>55943980994.666245</v>
      </c>
      <c r="S4" s="144">
        <f t="shared" ref="S4:S43" si="5">B4-R4</f>
        <v>17556019005.333755</v>
      </c>
      <c r="T4" s="146">
        <f t="shared" si="1"/>
        <v>0.76114259856688771</v>
      </c>
      <c r="U4" s="146">
        <f>R4/W4-1</f>
        <v>-2.1173871059818383E-2</v>
      </c>
      <c r="W4" s="94">
        <v>57154155718.380005</v>
      </c>
    </row>
    <row r="5" spans="1:24" ht="15.75" x14ac:dyDescent="0.25">
      <c r="A5" s="93" t="s">
        <v>169</v>
      </c>
      <c r="B5" s="144">
        <v>69000000000</v>
      </c>
      <c r="C5" s="144">
        <v>1802544302.3412001</v>
      </c>
      <c r="D5" s="144">
        <v>6847072855.1358995</v>
      </c>
      <c r="E5" s="144">
        <v>8831316263.5515995</v>
      </c>
      <c r="F5" s="144">
        <f>C5+D5+E5</f>
        <v>17480933421.028702</v>
      </c>
      <c r="G5" s="144">
        <v>7499564661.4566994</v>
      </c>
      <c r="H5" s="144">
        <v>6688297126.4723005</v>
      </c>
      <c r="I5" s="144">
        <v>10333165287.161699</v>
      </c>
      <c r="J5" s="144">
        <f t="shared" si="3"/>
        <v>24521027075.090698</v>
      </c>
      <c r="K5" s="144">
        <f>F5+J5</f>
        <v>42001960496.1194</v>
      </c>
      <c r="L5" s="144">
        <v>6935552666.7318993</v>
      </c>
      <c r="M5" s="144">
        <v>9582562422.9699993</v>
      </c>
      <c r="N5" s="144">
        <v>7615195970.7504005</v>
      </c>
      <c r="O5" s="144">
        <f>L5+M5+N5</f>
        <v>24133311060.452301</v>
      </c>
      <c r="P5" s="144">
        <f>9544629178.068-P6</f>
        <v>6736614211.8270006</v>
      </c>
      <c r="Q5" s="144">
        <f>10568723297.383-Q6</f>
        <v>8180893743.6767998</v>
      </c>
      <c r="R5" s="144">
        <f>K5+O5+P5+Q5</f>
        <v>81052779512.0755</v>
      </c>
      <c r="S5" s="144">
        <f>B5-R5</f>
        <v>-12052779512.0755</v>
      </c>
      <c r="T5" s="146">
        <f>IF(B5&lt;&gt;0,R5/B5,0)</f>
        <v>1.1746779639431233</v>
      </c>
      <c r="U5" s="146">
        <f>R5/W5-1</f>
        <v>0.71004865736769984</v>
      </c>
      <c r="W5" s="94">
        <v>47397937574.970001</v>
      </c>
    </row>
    <row r="6" spans="1:24" ht="15.75" x14ac:dyDescent="0.25">
      <c r="A6" s="93" t="s">
        <v>170</v>
      </c>
      <c r="B6" s="144">
        <v>21358000000</v>
      </c>
      <c r="C6" s="144">
        <v>2396511.4387999997</v>
      </c>
      <c r="D6" s="144">
        <v>62375211.674100116</v>
      </c>
      <c r="E6" s="144">
        <v>697027653.10839987</v>
      </c>
      <c r="F6" s="144">
        <f>C6+D6+E6</f>
        <v>761799376.22130001</v>
      </c>
      <c r="G6" s="144">
        <v>1575741693.3533001</v>
      </c>
      <c r="H6" s="144">
        <v>1031762154.2176999</v>
      </c>
      <c r="I6" s="144">
        <v>1410099129.0583</v>
      </c>
      <c r="J6" s="144">
        <f t="shared" si="3"/>
        <v>4017602976.6293001</v>
      </c>
      <c r="K6" s="144">
        <f>F6+J6</f>
        <v>4779402352.8506002</v>
      </c>
      <c r="L6" s="144">
        <v>526976945.29809999</v>
      </c>
      <c r="M6" s="144">
        <v>2647437828.9100003</v>
      </c>
      <c r="N6" s="144">
        <v>3159825231.1196008</v>
      </c>
      <c r="O6" s="144">
        <f>L6+M6+N6</f>
        <v>6334240005.3277016</v>
      </c>
      <c r="P6" s="144">
        <v>2808014966.2410002</v>
      </c>
      <c r="Q6" s="144">
        <v>2387829553.7062001</v>
      </c>
      <c r="R6" s="144">
        <f>K6+O6+P6+Q6</f>
        <v>16309486878.125504</v>
      </c>
      <c r="S6" s="144">
        <f>B6-R6</f>
        <v>5048513121.8744965</v>
      </c>
      <c r="T6" s="146">
        <f>IF(B6&lt;&gt;0,R6/B6,0)</f>
        <v>0.76362425686513269</v>
      </c>
      <c r="U6" s="147"/>
      <c r="W6" s="94"/>
    </row>
    <row r="7" spans="1:24" ht="15.75" x14ac:dyDescent="0.25">
      <c r="A7" s="93" t="s">
        <v>171</v>
      </c>
      <c r="B7" s="144">
        <v>200000000</v>
      </c>
      <c r="C7" s="144">
        <f>[61]mensuel!B12+[61]mensuel!B10</f>
        <v>6805380.3000000007</v>
      </c>
      <c r="D7" s="144">
        <f>[61]mensuel!C12+[61]mensuel!C10</f>
        <v>10218282.91</v>
      </c>
      <c r="E7" s="144">
        <f>[61]mensuel!D12+[61]mensuel!D10</f>
        <v>18563655.98</v>
      </c>
      <c r="F7" s="144">
        <f>C7+D7+E7</f>
        <v>35587319.189999998</v>
      </c>
      <c r="G7" s="144">
        <f>[61]mensuel!E12+[61]mensuel!E10</f>
        <v>6531531.5300000003</v>
      </c>
      <c r="H7" s="145">
        <f>[61]mensuel!F12+[61]mensuel!F10</f>
        <v>0</v>
      </c>
      <c r="I7" s="144">
        <f>[61]mensuel!G12+[61]mensuel!G10</f>
        <v>2595</v>
      </c>
      <c r="J7" s="144">
        <f t="shared" si="3"/>
        <v>6534126.5300000003</v>
      </c>
      <c r="K7" s="144">
        <f t="shared" si="4"/>
        <v>42121445.719999999</v>
      </c>
      <c r="L7" s="145">
        <v>0</v>
      </c>
      <c r="M7" s="144">
        <v>41595720.609999999</v>
      </c>
      <c r="N7" s="145">
        <v>0</v>
      </c>
      <c r="O7" s="144">
        <f t="shared" ref="O7:O43" si="6">L7+M7+N7</f>
        <v>41595720.609999999</v>
      </c>
      <c r="P7" s="145">
        <v>0</v>
      </c>
      <c r="Q7" s="145">
        <v>0</v>
      </c>
      <c r="R7" s="144">
        <f t="shared" ref="R7:R45" si="7">K7+O7+P7+Q7</f>
        <v>83717166.329999998</v>
      </c>
      <c r="S7" s="144">
        <f t="shared" si="5"/>
        <v>116282833.67</v>
      </c>
      <c r="T7" s="147">
        <f t="shared" si="1"/>
        <v>0.41858583165000002</v>
      </c>
      <c r="U7" s="147">
        <f>R7/W7-1</f>
        <v>-0.78653897369044889</v>
      </c>
      <c r="W7" s="94">
        <v>392189467.92000002</v>
      </c>
    </row>
    <row r="8" spans="1:24" ht="15.75" x14ac:dyDescent="0.25">
      <c r="A8" s="96" t="s">
        <v>172</v>
      </c>
      <c r="B8" s="144">
        <v>9136500000</v>
      </c>
      <c r="C8" s="148">
        <v>0</v>
      </c>
      <c r="D8" s="148">
        <v>0</v>
      </c>
      <c r="E8" s="148">
        <v>0</v>
      </c>
      <c r="F8" s="145">
        <f t="shared" ref="F8:F14" si="8">C8+D8+E8</f>
        <v>0</v>
      </c>
      <c r="G8" s="145"/>
      <c r="H8" s="145"/>
      <c r="I8" s="145"/>
      <c r="J8" s="145">
        <f t="shared" si="3"/>
        <v>0</v>
      </c>
      <c r="K8" s="145">
        <f t="shared" si="4"/>
        <v>0</v>
      </c>
      <c r="L8" s="145"/>
      <c r="M8" s="145"/>
      <c r="N8" s="145"/>
      <c r="O8" s="145">
        <f t="shared" si="6"/>
        <v>0</v>
      </c>
      <c r="P8" s="145"/>
      <c r="Q8" s="145"/>
      <c r="R8" s="145">
        <f t="shared" si="7"/>
        <v>0</v>
      </c>
      <c r="S8" s="144">
        <f t="shared" si="5"/>
        <v>9136500000</v>
      </c>
      <c r="T8" s="149">
        <f t="shared" si="1"/>
        <v>0</v>
      </c>
      <c r="U8" s="147"/>
      <c r="W8" s="95">
        <v>0</v>
      </c>
    </row>
    <row r="9" spans="1:24" ht="15.75" x14ac:dyDescent="0.25">
      <c r="A9" s="97" t="s">
        <v>173</v>
      </c>
      <c r="B9" s="144">
        <v>1304049460</v>
      </c>
      <c r="C9" s="148">
        <v>0</v>
      </c>
      <c r="D9" s="148">
        <v>0</v>
      </c>
      <c r="E9" s="148">
        <v>0</v>
      </c>
      <c r="F9" s="145">
        <f>C9+D9+E9</f>
        <v>0</v>
      </c>
      <c r="G9" s="145">
        <v>0</v>
      </c>
      <c r="H9" s="145">
        <v>0</v>
      </c>
      <c r="I9" s="145">
        <v>0</v>
      </c>
      <c r="J9" s="145">
        <f t="shared" si="3"/>
        <v>0</v>
      </c>
      <c r="K9" s="145">
        <f t="shared" si="4"/>
        <v>0</v>
      </c>
      <c r="L9" s="145">
        <v>0</v>
      </c>
      <c r="M9" s="145">
        <v>0</v>
      </c>
      <c r="N9" s="145">
        <v>0</v>
      </c>
      <c r="O9" s="145">
        <f t="shared" si="6"/>
        <v>0</v>
      </c>
      <c r="P9" s="145">
        <v>0</v>
      </c>
      <c r="Q9" s="145">
        <v>0</v>
      </c>
      <c r="R9" s="145">
        <f t="shared" si="7"/>
        <v>0</v>
      </c>
      <c r="S9" s="144">
        <f t="shared" si="5"/>
        <v>1304049460</v>
      </c>
      <c r="T9" s="150">
        <f t="shared" si="1"/>
        <v>0</v>
      </c>
      <c r="U9" s="147">
        <f t="shared" ref="U9" si="9">R9/W9-1</f>
        <v>-1</v>
      </c>
      <c r="V9" s="92"/>
      <c r="W9" s="94">
        <v>131528903.67</v>
      </c>
      <c r="X9" s="98"/>
    </row>
    <row r="10" spans="1:24" ht="15.75" x14ac:dyDescent="0.25">
      <c r="A10" s="97" t="s">
        <v>174</v>
      </c>
      <c r="B10" s="144">
        <v>15750000000</v>
      </c>
      <c r="C10" s="148"/>
      <c r="D10" s="148"/>
      <c r="E10" s="148"/>
      <c r="F10" s="145"/>
      <c r="G10" s="145"/>
      <c r="H10" s="145"/>
      <c r="I10" s="144">
        <v>3991250000</v>
      </c>
      <c r="J10" s="144">
        <f t="shared" si="3"/>
        <v>3991250000</v>
      </c>
      <c r="K10" s="144">
        <f t="shared" si="4"/>
        <v>3991250000</v>
      </c>
      <c r="L10" s="145"/>
      <c r="M10" s="145"/>
      <c r="N10" s="145"/>
      <c r="O10" s="145"/>
      <c r="P10" s="145"/>
      <c r="Q10" s="145"/>
      <c r="R10" s="144">
        <f t="shared" si="7"/>
        <v>3991250000</v>
      </c>
      <c r="S10" s="144">
        <f t="shared" si="5"/>
        <v>11758750000</v>
      </c>
      <c r="T10" s="150">
        <f t="shared" si="1"/>
        <v>0.25341269841269842</v>
      </c>
      <c r="U10" s="147"/>
      <c r="V10" s="92"/>
      <c r="W10" s="94"/>
      <c r="X10" s="98"/>
    </row>
    <row r="11" spans="1:24" ht="15.75" x14ac:dyDescent="0.25">
      <c r="A11" s="97" t="s">
        <v>175</v>
      </c>
      <c r="B11" s="144">
        <v>4368950539.8649998</v>
      </c>
      <c r="C11" s="148">
        <v>0</v>
      </c>
      <c r="D11" s="148">
        <v>0</v>
      </c>
      <c r="E11" s="148">
        <v>0</v>
      </c>
      <c r="F11" s="145">
        <f t="shared" si="8"/>
        <v>0</v>
      </c>
      <c r="G11" s="145">
        <v>0</v>
      </c>
      <c r="H11" s="145">
        <v>0</v>
      </c>
      <c r="I11" s="145">
        <v>0</v>
      </c>
      <c r="J11" s="145">
        <f t="shared" si="3"/>
        <v>0</v>
      </c>
      <c r="K11" s="145">
        <f t="shared" si="4"/>
        <v>0</v>
      </c>
      <c r="L11" s="145">
        <v>0</v>
      </c>
      <c r="M11" s="145">
        <v>0</v>
      </c>
      <c r="N11" s="145">
        <v>0</v>
      </c>
      <c r="O11" s="145">
        <f t="shared" si="6"/>
        <v>0</v>
      </c>
      <c r="P11" s="145">
        <v>0</v>
      </c>
      <c r="Q11" s="145">
        <v>0</v>
      </c>
      <c r="R11" s="145">
        <f t="shared" si="7"/>
        <v>0</v>
      </c>
      <c r="S11" s="144">
        <f t="shared" si="5"/>
        <v>4368950539.8649998</v>
      </c>
      <c r="T11" s="150">
        <f t="shared" si="1"/>
        <v>0</v>
      </c>
      <c r="U11" s="147">
        <f>R11/W11-1</f>
        <v>-1</v>
      </c>
      <c r="V11" s="99"/>
      <c r="W11" s="100">
        <v>3453334845.6399999</v>
      </c>
    </row>
    <row r="12" spans="1:24" ht="15.75" x14ac:dyDescent="0.25">
      <c r="A12" s="97" t="s">
        <v>176</v>
      </c>
      <c r="B12" s="144">
        <v>31527000000.034</v>
      </c>
      <c r="C12" s="148">
        <v>0</v>
      </c>
      <c r="D12" s="151"/>
      <c r="E12" s="151"/>
      <c r="F12" s="145">
        <f t="shared" si="8"/>
        <v>0</v>
      </c>
      <c r="G12" s="144"/>
      <c r="H12" s="144"/>
      <c r="I12" s="144"/>
      <c r="J12" s="145">
        <f t="shared" si="3"/>
        <v>0</v>
      </c>
      <c r="K12" s="145">
        <f t="shared" si="4"/>
        <v>0</v>
      </c>
      <c r="L12" s="144"/>
      <c r="M12" s="144"/>
      <c r="N12" s="144"/>
      <c r="O12" s="145">
        <f t="shared" si="6"/>
        <v>0</v>
      </c>
      <c r="P12" s="144"/>
      <c r="Q12" s="144"/>
      <c r="R12" s="145">
        <f t="shared" si="7"/>
        <v>0</v>
      </c>
      <c r="S12" s="144">
        <f t="shared" si="5"/>
        <v>31527000000.034</v>
      </c>
      <c r="T12" s="149">
        <f t="shared" si="1"/>
        <v>0</v>
      </c>
      <c r="U12" s="149"/>
      <c r="W12" s="95">
        <v>0</v>
      </c>
    </row>
    <row r="13" spans="1:24" ht="15.75" x14ac:dyDescent="0.25">
      <c r="A13" s="101" t="s">
        <v>177</v>
      </c>
      <c r="B13" s="152">
        <v>33000000000</v>
      </c>
      <c r="C13" s="153">
        <v>0</v>
      </c>
      <c r="D13" s="153">
        <v>0</v>
      </c>
      <c r="E13" s="153">
        <v>0</v>
      </c>
      <c r="F13" s="153">
        <f>C13+D13+E13</f>
        <v>0</v>
      </c>
      <c r="G13" s="153">
        <v>0</v>
      </c>
      <c r="H13" s="153">
        <v>0</v>
      </c>
      <c r="I13" s="153">
        <v>0</v>
      </c>
      <c r="J13" s="153">
        <f t="shared" si="3"/>
        <v>0</v>
      </c>
      <c r="K13" s="153">
        <f t="shared" si="4"/>
        <v>0</v>
      </c>
      <c r="L13" s="153">
        <v>0</v>
      </c>
      <c r="M13" s="153">
        <v>0</v>
      </c>
      <c r="N13" s="153">
        <v>0</v>
      </c>
      <c r="O13" s="153">
        <f t="shared" si="6"/>
        <v>0</v>
      </c>
      <c r="P13" s="153">
        <v>0</v>
      </c>
      <c r="Q13" s="153">
        <v>0</v>
      </c>
      <c r="R13" s="153">
        <f t="shared" si="7"/>
        <v>0</v>
      </c>
      <c r="S13" s="152">
        <f t="shared" si="5"/>
        <v>33000000000</v>
      </c>
      <c r="T13" s="154">
        <f t="shared" si="1"/>
        <v>0</v>
      </c>
      <c r="U13" s="155"/>
      <c r="V13" s="92"/>
      <c r="W13" s="103">
        <v>0</v>
      </c>
      <c r="X13" s="98"/>
    </row>
    <row r="14" spans="1:24" ht="16.5" thickBot="1" x14ac:dyDescent="0.3">
      <c r="A14" s="101" t="s">
        <v>178</v>
      </c>
      <c r="B14" s="152">
        <v>8355500000</v>
      </c>
      <c r="C14" s="152">
        <v>-4680956500</v>
      </c>
      <c r="D14" s="152">
        <v>4000022000</v>
      </c>
      <c r="E14" s="152">
        <v>-2272030900</v>
      </c>
      <c r="F14" s="152">
        <f t="shared" si="8"/>
        <v>-2952965400</v>
      </c>
      <c r="G14" s="152">
        <v>-2289497000</v>
      </c>
      <c r="H14" s="152">
        <v>-118793800</v>
      </c>
      <c r="I14" s="152">
        <v>-1106138900</v>
      </c>
      <c r="J14" s="152">
        <f t="shared" si="3"/>
        <v>-3514429700</v>
      </c>
      <c r="K14" s="152">
        <f t="shared" si="4"/>
        <v>-6467395100</v>
      </c>
      <c r="L14" s="152">
        <v>-3771556000</v>
      </c>
      <c r="M14" s="152">
        <v>1434090200</v>
      </c>
      <c r="N14" s="153">
        <v>0</v>
      </c>
      <c r="O14" s="152">
        <f t="shared" si="6"/>
        <v>-2337465800</v>
      </c>
      <c r="P14" s="153">
        <v>0</v>
      </c>
      <c r="Q14" s="153">
        <v>0</v>
      </c>
      <c r="R14" s="152">
        <f>K14+O14+P14+Q14</f>
        <v>-8804860900</v>
      </c>
      <c r="S14" s="152">
        <f t="shared" si="5"/>
        <v>17160360900</v>
      </c>
      <c r="T14" s="155">
        <f t="shared" si="1"/>
        <v>-1.0537802525282749</v>
      </c>
      <c r="U14" s="155">
        <f>R14/W14-1</f>
        <v>-2.1108006217889583</v>
      </c>
      <c r="W14" s="102">
        <v>7926589819.3499956</v>
      </c>
    </row>
    <row r="15" spans="1:24" ht="17.25" thickTop="1" thickBot="1" x14ac:dyDescent="0.3">
      <c r="A15" s="88" t="s">
        <v>179</v>
      </c>
      <c r="B15" s="140">
        <f>B16+B30+1</f>
        <v>267500000000.32977</v>
      </c>
      <c r="C15" s="140">
        <f t="shared" ref="C15:K15" si="10">C16+C30</f>
        <v>4725135088.4899998</v>
      </c>
      <c r="D15" s="140">
        <f t="shared" si="10"/>
        <v>19221304995.5</v>
      </c>
      <c r="E15" s="140">
        <f t="shared" si="10"/>
        <v>19695021447.510002</v>
      </c>
      <c r="F15" s="140">
        <f t="shared" si="10"/>
        <v>43641461531.500008</v>
      </c>
      <c r="G15" s="140">
        <f t="shared" si="10"/>
        <v>10066751653.98</v>
      </c>
      <c r="H15" s="140">
        <f t="shared" si="10"/>
        <v>8725066750.4799995</v>
      </c>
      <c r="I15" s="140">
        <f t="shared" si="10"/>
        <v>19607336359.760002</v>
      </c>
      <c r="J15" s="140">
        <f t="shared" si="10"/>
        <v>38399154764.220001</v>
      </c>
      <c r="K15" s="140">
        <f t="shared" si="10"/>
        <v>82040616295.720001</v>
      </c>
      <c r="L15" s="140">
        <f>L16+L30</f>
        <v>15448978235.440001</v>
      </c>
      <c r="M15" s="140">
        <f>M16+M30</f>
        <v>11595691554.560001</v>
      </c>
      <c r="N15" s="140">
        <f>N16+N30</f>
        <v>12469867891.079996</v>
      </c>
      <c r="O15" s="140">
        <f t="shared" si="6"/>
        <v>39514537681.079994</v>
      </c>
      <c r="P15" s="140">
        <f>P16+P30-179000000+179000000</f>
        <v>10924373987.449997</v>
      </c>
      <c r="Q15" s="140">
        <f>Q16+Q30-277883127+277883127</f>
        <v>14280833020.74</v>
      </c>
      <c r="R15" s="140">
        <f>K15+O15+P15+Q15</f>
        <v>146760360984.98999</v>
      </c>
      <c r="S15" s="140">
        <f t="shared" si="5"/>
        <v>120739639015.33978</v>
      </c>
      <c r="T15" s="141">
        <f t="shared" si="1"/>
        <v>0.54863686349461338</v>
      </c>
      <c r="U15" s="141">
        <f t="shared" ref="U15:U35" si="11">R15/W15-1</f>
        <v>-4.5143497062501314E-2</v>
      </c>
      <c r="W15" s="89">
        <v>153698865257.23999</v>
      </c>
    </row>
    <row r="16" spans="1:24" ht="16.5" thickTop="1" x14ac:dyDescent="0.25">
      <c r="A16" s="104" t="s">
        <v>180</v>
      </c>
      <c r="B16" s="156">
        <f>B17+B18+B21+B27</f>
        <v>155014487332.74329</v>
      </c>
      <c r="C16" s="156">
        <f t="shared" ref="C16:M16" si="12">C17+C18+C21+C27</f>
        <v>3606323541.4300003</v>
      </c>
      <c r="D16" s="156">
        <f t="shared" si="12"/>
        <v>11718057311.559999</v>
      </c>
      <c r="E16" s="156">
        <f t="shared" si="12"/>
        <v>15217050361.570002</v>
      </c>
      <c r="F16" s="156">
        <f t="shared" si="12"/>
        <v>30541431214.560005</v>
      </c>
      <c r="G16" s="156">
        <f t="shared" si="12"/>
        <v>6754648699.7999992</v>
      </c>
      <c r="H16" s="156">
        <f t="shared" si="12"/>
        <v>7214257411.2300005</v>
      </c>
      <c r="I16" s="156">
        <f t="shared" si="12"/>
        <v>11642074801.060001</v>
      </c>
      <c r="J16" s="156">
        <f t="shared" si="12"/>
        <v>25610980912.09</v>
      </c>
      <c r="K16" s="156">
        <f t="shared" si="12"/>
        <v>56152412126.650002</v>
      </c>
      <c r="L16" s="156">
        <f t="shared" si="12"/>
        <v>13571815721.93</v>
      </c>
      <c r="M16" s="156">
        <f t="shared" si="12"/>
        <v>10579747069.050001</v>
      </c>
      <c r="N16" s="156">
        <f>N17+N18+N21+N27</f>
        <v>11717584349.439997</v>
      </c>
      <c r="O16" s="156">
        <f t="shared" si="6"/>
        <v>35869147140.419998</v>
      </c>
      <c r="P16" s="156">
        <f>P17+P18+P21+P27</f>
        <v>10510813915.959997</v>
      </c>
      <c r="Q16" s="156">
        <f>Q17+Q18+Q21+Q27</f>
        <v>11938524679.26</v>
      </c>
      <c r="R16" s="156">
        <f>K16+O16+P16+Q16</f>
        <v>114470897862.28999</v>
      </c>
      <c r="S16" s="156">
        <f t="shared" si="5"/>
        <v>40543589470.453293</v>
      </c>
      <c r="T16" s="157">
        <f t="shared" si="1"/>
        <v>0.73845290096386118</v>
      </c>
      <c r="U16" s="157">
        <f t="shared" si="11"/>
        <v>-8.9092267892497801E-2</v>
      </c>
      <c r="V16" s="92"/>
      <c r="W16" s="105">
        <v>125666841796.85999</v>
      </c>
      <c r="X16" s="98"/>
    </row>
    <row r="17" spans="1:24" ht="15.75" x14ac:dyDescent="0.25">
      <c r="A17" s="106" t="s">
        <v>181</v>
      </c>
      <c r="B17" s="158">
        <v>78570013316.799988</v>
      </c>
      <c r="C17" s="158">
        <v>501738946.26000011</v>
      </c>
      <c r="D17" s="158">
        <v>9025396282.5900002</v>
      </c>
      <c r="E17" s="158">
        <v>9982513689.9500027</v>
      </c>
      <c r="F17" s="158">
        <f>C17+D17+E17</f>
        <v>19509648918.800003</v>
      </c>
      <c r="G17" s="158">
        <v>2926186696.7299991</v>
      </c>
      <c r="H17" s="158">
        <v>3870410803.2300005</v>
      </c>
      <c r="I17" s="158">
        <v>6529243705.1400003</v>
      </c>
      <c r="J17" s="158">
        <f t="shared" si="3"/>
        <v>13325841205.099998</v>
      </c>
      <c r="K17" s="158">
        <f t="shared" si="4"/>
        <v>32835490123.900002</v>
      </c>
      <c r="L17" s="158">
        <v>9704255987.9300003</v>
      </c>
      <c r="M17" s="158">
        <v>6506951665.3500004</v>
      </c>
      <c r="N17" s="158">
        <v>5987106832.6399984</v>
      </c>
      <c r="O17" s="158">
        <f t="shared" si="6"/>
        <v>22198314485.919998</v>
      </c>
      <c r="P17" s="158">
        <v>5854847306.3999987</v>
      </c>
      <c r="Q17" s="158">
        <v>6415374807.8400002</v>
      </c>
      <c r="R17" s="158">
        <f t="shared" si="7"/>
        <v>67304026724.059998</v>
      </c>
      <c r="S17" s="158">
        <f t="shared" si="5"/>
        <v>11265986592.73999</v>
      </c>
      <c r="T17" s="159">
        <f t="shared" si="1"/>
        <v>0.85661213334259323</v>
      </c>
      <c r="U17" s="159">
        <f t="shared" si="11"/>
        <v>0.17045111993180262</v>
      </c>
      <c r="V17" s="92"/>
      <c r="W17" s="107">
        <v>57502637724.830002</v>
      </c>
    </row>
    <row r="18" spans="1:24" ht="15.75" x14ac:dyDescent="0.25">
      <c r="A18" s="106" t="s">
        <v>182</v>
      </c>
      <c r="B18" s="158">
        <f t="shared" ref="B18:M18" si="13">B19+B20</f>
        <v>50007793887.6465</v>
      </c>
      <c r="C18" s="158">
        <f t="shared" si="13"/>
        <v>2017352724.4300001</v>
      </c>
      <c r="D18" s="158">
        <f t="shared" si="13"/>
        <v>1637191443.2599998</v>
      </c>
      <c r="E18" s="158">
        <f t="shared" si="13"/>
        <v>4228431698.2799997</v>
      </c>
      <c r="F18" s="158">
        <f t="shared" si="13"/>
        <v>7882975865.9699993</v>
      </c>
      <c r="G18" s="158">
        <f t="shared" si="13"/>
        <v>1474736166.5300002</v>
      </c>
      <c r="H18" s="158">
        <f t="shared" si="13"/>
        <v>3090693709.9200001</v>
      </c>
      <c r="I18" s="158">
        <f t="shared" si="13"/>
        <v>3871615666.6000004</v>
      </c>
      <c r="J18" s="158">
        <f t="shared" si="13"/>
        <v>8437045543.0500011</v>
      </c>
      <c r="K18" s="158">
        <f t="shared" si="13"/>
        <v>16320021409.02</v>
      </c>
      <c r="L18" s="158">
        <f t="shared" si="13"/>
        <v>1190800675.5500002</v>
      </c>
      <c r="M18" s="158">
        <f t="shared" si="13"/>
        <v>2256445001.7599993</v>
      </c>
      <c r="N18" s="158">
        <f>N19+N20</f>
        <v>3725403385.8899989</v>
      </c>
      <c r="O18" s="158">
        <f t="shared" si="6"/>
        <v>7172649063.1999989</v>
      </c>
      <c r="P18" s="158">
        <f>P19+P20</f>
        <v>2556788659.2899995</v>
      </c>
      <c r="Q18" s="158">
        <f>Q19+Q20</f>
        <v>4529723720.0500002</v>
      </c>
      <c r="R18" s="158">
        <f t="shared" si="7"/>
        <v>30579182851.560001</v>
      </c>
      <c r="S18" s="158">
        <f t="shared" si="5"/>
        <v>19428611036.086498</v>
      </c>
      <c r="T18" s="159">
        <f t="shared" si="1"/>
        <v>0.61148833960287985</v>
      </c>
      <c r="U18" s="159">
        <f t="shared" si="11"/>
        <v>7.0032588825386766E-2</v>
      </c>
      <c r="V18" s="92"/>
      <c r="W18" s="107">
        <v>28577805172.389999</v>
      </c>
      <c r="X18" s="98"/>
    </row>
    <row r="19" spans="1:24" ht="15.75" x14ac:dyDescent="0.25">
      <c r="A19" s="108" t="s">
        <v>183</v>
      </c>
      <c r="B19" s="160">
        <v>34862803886.6465</v>
      </c>
      <c r="C19" s="160">
        <v>273684067.43000007</v>
      </c>
      <c r="D19" s="160">
        <v>953433595.25999975</v>
      </c>
      <c r="E19" s="160">
        <v>2846494757.2799997</v>
      </c>
      <c r="F19" s="160">
        <f>C19+D19+E19</f>
        <v>4073612419.9699993</v>
      </c>
      <c r="G19" s="160">
        <v>1056063350.5300002</v>
      </c>
      <c r="H19" s="160">
        <v>2384541750.9200001</v>
      </c>
      <c r="I19" s="160">
        <v>2530109362.6000004</v>
      </c>
      <c r="J19" s="160">
        <f t="shared" si="3"/>
        <v>5970714464.0500011</v>
      </c>
      <c r="K19" s="160">
        <f>F19+J19</f>
        <v>10044326884.02</v>
      </c>
      <c r="L19" s="160">
        <v>864777661.55000019</v>
      </c>
      <c r="M19" s="160">
        <v>1507665433.7599993</v>
      </c>
      <c r="N19" s="160">
        <v>2837748548.8899989</v>
      </c>
      <c r="O19" s="160">
        <f t="shared" si="6"/>
        <v>5210191644.1999989</v>
      </c>
      <c r="P19" s="160">
        <v>1732655673.2899995</v>
      </c>
      <c r="Q19" s="160">
        <v>3657799489.0500002</v>
      </c>
      <c r="R19" s="160">
        <f t="shared" si="7"/>
        <v>20644973690.559998</v>
      </c>
      <c r="S19" s="160">
        <f t="shared" si="5"/>
        <v>14217830196.086502</v>
      </c>
      <c r="T19" s="161">
        <f t="shared" si="1"/>
        <v>0.59217766183366682</v>
      </c>
      <c r="U19" s="161">
        <f t="shared" si="11"/>
        <v>0.20552602058204128</v>
      </c>
      <c r="W19" s="109">
        <v>17125282522.389999</v>
      </c>
    </row>
    <row r="20" spans="1:24" ht="15.75" x14ac:dyDescent="0.25">
      <c r="A20" s="108" t="s">
        <v>184</v>
      </c>
      <c r="B20" s="160">
        <v>15144990001</v>
      </c>
      <c r="C20" s="160">
        <v>1743668657</v>
      </c>
      <c r="D20" s="160">
        <v>683757848</v>
      </c>
      <c r="E20" s="160">
        <v>1381936941</v>
      </c>
      <c r="F20" s="160">
        <f>C20+D20+E20</f>
        <v>3809363446</v>
      </c>
      <c r="G20" s="160">
        <v>418672816</v>
      </c>
      <c r="H20" s="160">
        <v>706151959</v>
      </c>
      <c r="I20" s="160">
        <v>1341506304</v>
      </c>
      <c r="J20" s="160">
        <f t="shared" si="3"/>
        <v>2466331079</v>
      </c>
      <c r="K20" s="160">
        <f>F20+J20</f>
        <v>6275694525</v>
      </c>
      <c r="L20" s="160">
        <v>326023014</v>
      </c>
      <c r="M20" s="160">
        <v>748779568</v>
      </c>
      <c r="N20" s="160">
        <v>887654837</v>
      </c>
      <c r="O20" s="160">
        <f t="shared" si="6"/>
        <v>1962457419</v>
      </c>
      <c r="P20" s="160">
        <v>824132986</v>
      </c>
      <c r="Q20" s="160">
        <v>871924231</v>
      </c>
      <c r="R20" s="160">
        <f t="shared" si="7"/>
        <v>9934209161</v>
      </c>
      <c r="S20" s="160">
        <f t="shared" si="5"/>
        <v>5210780840</v>
      </c>
      <c r="T20" s="161">
        <f t="shared" si="1"/>
        <v>0.65594029182878688</v>
      </c>
      <c r="U20" s="161">
        <f t="shared" si="11"/>
        <v>-0.13257458949448142</v>
      </c>
      <c r="W20" s="109">
        <v>11452522650</v>
      </c>
    </row>
    <row r="21" spans="1:24" ht="15.75" x14ac:dyDescent="0.25">
      <c r="A21" s="106" t="s">
        <v>185</v>
      </c>
      <c r="B21" s="158">
        <f>B22+B23+B24</f>
        <v>20255318112.906799</v>
      </c>
      <c r="C21" s="158">
        <f>C22+C23+C24</f>
        <v>1060942951.49</v>
      </c>
      <c r="D21" s="158">
        <f>D22+D23+D24</f>
        <v>436921667.63999999</v>
      </c>
      <c r="E21" s="158">
        <f t="shared" ref="E21:N21" si="14">E22+E23+E24</f>
        <v>899783658.46000004</v>
      </c>
      <c r="F21" s="158">
        <f t="shared" si="14"/>
        <v>2397648277.5900002</v>
      </c>
      <c r="G21" s="158">
        <f>G22+G23+G24</f>
        <v>2148800172.0900002</v>
      </c>
      <c r="H21" s="158">
        <f t="shared" si="14"/>
        <v>253152898.07999998</v>
      </c>
      <c r="I21" s="158">
        <f t="shared" si="14"/>
        <v>1205431389.75</v>
      </c>
      <c r="J21" s="158">
        <f t="shared" si="14"/>
        <v>3607384459.9200001</v>
      </c>
      <c r="K21" s="158">
        <f t="shared" si="14"/>
        <v>6005032737.5100002</v>
      </c>
      <c r="L21" s="158">
        <f t="shared" si="14"/>
        <v>2501923392.6999998</v>
      </c>
      <c r="M21" s="158">
        <f t="shared" si="14"/>
        <v>1673934208.7900002</v>
      </c>
      <c r="N21" s="158">
        <f t="shared" si="14"/>
        <v>1853514794.3499999</v>
      </c>
      <c r="O21" s="158">
        <f>L21+M21+N21</f>
        <v>6029372395.8400002</v>
      </c>
      <c r="P21" s="158">
        <f>P22+P23+P24</f>
        <v>2094358186.1399999</v>
      </c>
      <c r="Q21" s="158">
        <f>Q22+Q23+Q24</f>
        <v>751244244.20000005</v>
      </c>
      <c r="R21" s="158">
        <f>K21+O21+P21+Q21</f>
        <v>14880007563.690001</v>
      </c>
      <c r="S21" s="158">
        <f t="shared" si="5"/>
        <v>5375310549.2167988</v>
      </c>
      <c r="T21" s="159">
        <f t="shared" si="1"/>
        <v>0.73462225973179751</v>
      </c>
      <c r="U21" s="159">
        <f t="shared" si="11"/>
        <v>-0.60529082092116115</v>
      </c>
      <c r="V21" s="92"/>
      <c r="W21" s="107">
        <v>37698661070.959999</v>
      </c>
      <c r="X21" s="98"/>
    </row>
    <row r="22" spans="1:24" x14ac:dyDescent="0.25">
      <c r="A22" s="110" t="s">
        <v>186</v>
      </c>
      <c r="B22" s="162">
        <v>650266561.90679932</v>
      </c>
      <c r="C22" s="163">
        <v>500000</v>
      </c>
      <c r="D22" s="163">
        <v>40768075.639999986</v>
      </c>
      <c r="E22" s="163">
        <v>24287829.800000072</v>
      </c>
      <c r="F22" s="162">
        <f>C22+D22+E22</f>
        <v>65555905.440000057</v>
      </c>
      <c r="G22" s="162">
        <v>21286524.500000238</v>
      </c>
      <c r="H22" s="163">
        <v>40947351.079999983</v>
      </c>
      <c r="I22" s="162">
        <v>12462714</v>
      </c>
      <c r="J22" s="162">
        <f t="shared" si="3"/>
        <v>74696589.580000222</v>
      </c>
      <c r="K22" s="163">
        <f t="shared" si="4"/>
        <v>140252495.02000028</v>
      </c>
      <c r="L22" s="162">
        <v>9140666.1499998569</v>
      </c>
      <c r="M22" s="162">
        <v>37535893.710000038</v>
      </c>
      <c r="N22" s="162">
        <v>57920194.609999895</v>
      </c>
      <c r="O22" s="162">
        <f t="shared" si="6"/>
        <v>104596754.46999979</v>
      </c>
      <c r="P22" s="162">
        <v>26881653.139999866</v>
      </c>
      <c r="Q22" s="162">
        <v>35999743.200000048</v>
      </c>
      <c r="R22" s="162">
        <f>K22+O22+P22+Q22</f>
        <v>307730645.82999998</v>
      </c>
      <c r="S22" s="162">
        <f t="shared" si="5"/>
        <v>342535916.07679933</v>
      </c>
      <c r="T22" s="164">
        <f t="shared" si="1"/>
        <v>0.47323769029062585</v>
      </c>
      <c r="U22" s="164">
        <f t="shared" si="11"/>
        <v>-0.30779490863457903</v>
      </c>
      <c r="W22" s="111">
        <v>444565706.9973014</v>
      </c>
    </row>
    <row r="23" spans="1:24" x14ac:dyDescent="0.25">
      <c r="A23" s="110" t="s">
        <v>187</v>
      </c>
      <c r="B23" s="162">
        <v>11385051551</v>
      </c>
      <c r="C23" s="162">
        <v>29651214</v>
      </c>
      <c r="D23" s="162">
        <v>396153592</v>
      </c>
      <c r="E23" s="162">
        <v>140443951</v>
      </c>
      <c r="F23" s="162">
        <f>C23+D23+E23</f>
        <v>566248757</v>
      </c>
      <c r="G23" s="162">
        <v>952122565</v>
      </c>
      <c r="H23" s="162">
        <v>212205547</v>
      </c>
      <c r="I23" s="162">
        <v>572297769</v>
      </c>
      <c r="J23" s="162">
        <f>G23+H23+I23</f>
        <v>1736625881</v>
      </c>
      <c r="K23" s="162">
        <f t="shared" si="4"/>
        <v>2302874638</v>
      </c>
      <c r="L23" s="162">
        <v>431644358</v>
      </c>
      <c r="M23" s="162">
        <v>555867940</v>
      </c>
      <c r="N23" s="162">
        <v>856713498</v>
      </c>
      <c r="O23" s="162">
        <f t="shared" si="6"/>
        <v>1844225796</v>
      </c>
      <c r="P23" s="162">
        <v>978546260</v>
      </c>
      <c r="Q23" s="162">
        <v>636941150</v>
      </c>
      <c r="R23" s="162">
        <f>K23+O23+P23+Q23</f>
        <v>5762587844</v>
      </c>
      <c r="S23" s="162">
        <f>B23-R23</f>
        <v>5622463707</v>
      </c>
      <c r="T23" s="164">
        <f t="shared" si="1"/>
        <v>0.50615386484515712</v>
      </c>
      <c r="U23" s="164">
        <f t="shared" si="11"/>
        <v>5.1997844410137439E-2</v>
      </c>
      <c r="W23" s="111">
        <v>5477756323</v>
      </c>
    </row>
    <row r="24" spans="1:24" ht="29.25" x14ac:dyDescent="0.25">
      <c r="A24" s="137" t="s">
        <v>188</v>
      </c>
      <c r="B24" s="165">
        <f>B25+B26</f>
        <v>8220000000</v>
      </c>
      <c r="C24" s="165">
        <f>C25+C26</f>
        <v>1030791737.49</v>
      </c>
      <c r="D24" s="166">
        <f>D25+D26</f>
        <v>0</v>
      </c>
      <c r="E24" s="165">
        <f>E25+E26</f>
        <v>735051877.65999997</v>
      </c>
      <c r="F24" s="165">
        <f>F25+F26</f>
        <v>1765843615.1500001</v>
      </c>
      <c r="G24" s="165">
        <f t="shared" ref="G24:N24" si="15">G25+G26</f>
        <v>1175391082.5899999</v>
      </c>
      <c r="H24" s="166">
        <f>H25+H26</f>
        <v>0</v>
      </c>
      <c r="I24" s="165">
        <f t="shared" si="15"/>
        <v>620670906.75</v>
      </c>
      <c r="J24" s="165">
        <f t="shared" si="15"/>
        <v>1796061989.3399999</v>
      </c>
      <c r="K24" s="165">
        <f t="shared" si="15"/>
        <v>3561905604.4899998</v>
      </c>
      <c r="L24" s="165">
        <f t="shared" si="15"/>
        <v>2061138368.55</v>
      </c>
      <c r="M24" s="165">
        <f t="shared" si="15"/>
        <v>1080530375.0800002</v>
      </c>
      <c r="N24" s="165">
        <f t="shared" si="15"/>
        <v>938881101.74000001</v>
      </c>
      <c r="O24" s="165">
        <f>O25+O26</f>
        <v>4080549845.3699999</v>
      </c>
      <c r="P24" s="165">
        <f>P25+P26</f>
        <v>1088930273</v>
      </c>
      <c r="Q24" s="165">
        <f>Q25+Q26</f>
        <v>78303351</v>
      </c>
      <c r="R24" s="165">
        <f>R25+R26</f>
        <v>8809689073.8600006</v>
      </c>
      <c r="S24" s="167">
        <f>B24-R24</f>
        <v>-589689073.86000061</v>
      </c>
      <c r="T24" s="168">
        <f>IF(B24&lt;&gt;0,R24/B24,0)</f>
        <v>1.0717383301532848</v>
      </c>
      <c r="U24" s="164">
        <f t="shared" si="11"/>
        <v>-0.72275947010436037</v>
      </c>
      <c r="W24" s="112">
        <v>31776339040.9627</v>
      </c>
    </row>
    <row r="25" spans="1:24" x14ac:dyDescent="0.25">
      <c r="A25" s="113" t="s">
        <v>189</v>
      </c>
      <c r="B25" s="169">
        <v>8220000000</v>
      </c>
      <c r="C25" s="169">
        <v>1030791737.49</v>
      </c>
      <c r="D25" s="169"/>
      <c r="E25" s="169">
        <v>735051877.65999997</v>
      </c>
      <c r="F25" s="162">
        <f>C25+D25+E25</f>
        <v>1765843615.1500001</v>
      </c>
      <c r="G25" s="169">
        <v>1175391082.5899999</v>
      </c>
      <c r="H25" s="170">
        <v>0</v>
      </c>
      <c r="I25" s="169">
        <v>620670906.75</v>
      </c>
      <c r="J25" s="162">
        <f>G25+H25+I25</f>
        <v>1796061989.3399999</v>
      </c>
      <c r="K25" s="162">
        <f>F25+J25</f>
        <v>3561905604.4899998</v>
      </c>
      <c r="L25" s="169">
        <v>2061138368.55</v>
      </c>
      <c r="M25" s="169">
        <v>1080530375.0800002</v>
      </c>
      <c r="N25" s="169">
        <v>938881101.74000001</v>
      </c>
      <c r="O25" s="162">
        <f>L25+M25+N25</f>
        <v>4080549845.3699999</v>
      </c>
      <c r="P25" s="169">
        <v>1088930273</v>
      </c>
      <c r="Q25" s="169">
        <v>78303351</v>
      </c>
      <c r="R25" s="162">
        <f>K25+O25+P25+Q25</f>
        <v>8809689073.8600006</v>
      </c>
      <c r="S25" s="162">
        <f>B25-R25</f>
        <v>-589689073.86000061</v>
      </c>
      <c r="T25" s="164">
        <f t="shared" si="1"/>
        <v>1.0717383301532848</v>
      </c>
      <c r="U25" s="164">
        <f>R25/W25-1</f>
        <v>0.79771052972303713</v>
      </c>
      <c r="W25" s="112">
        <v>4900504796.6299992</v>
      </c>
    </row>
    <row r="26" spans="1:24" x14ac:dyDescent="0.25">
      <c r="A26" s="113" t="s">
        <v>190</v>
      </c>
      <c r="B26" s="169"/>
      <c r="C26" s="170">
        <v>0</v>
      </c>
      <c r="D26" s="170">
        <v>0</v>
      </c>
      <c r="E26" s="170">
        <v>0</v>
      </c>
      <c r="F26" s="171">
        <f>C26+D26+E26</f>
        <v>0</v>
      </c>
      <c r="G26" s="170"/>
      <c r="H26" s="170">
        <v>0</v>
      </c>
      <c r="I26" s="170">
        <v>0</v>
      </c>
      <c r="J26" s="171">
        <f>G26+H26+I26</f>
        <v>0</v>
      </c>
      <c r="K26" s="171">
        <f>F26+J26</f>
        <v>0</v>
      </c>
      <c r="L26" s="170">
        <v>0</v>
      </c>
      <c r="M26" s="170">
        <v>0</v>
      </c>
      <c r="N26" s="170">
        <v>0</v>
      </c>
      <c r="O26" s="171">
        <f>L26+M26+N26</f>
        <v>0</v>
      </c>
      <c r="P26" s="170">
        <v>0</v>
      </c>
      <c r="Q26" s="170">
        <v>0</v>
      </c>
      <c r="R26" s="171">
        <f>K26+O26+P26+Q26</f>
        <v>0</v>
      </c>
      <c r="S26" s="171">
        <f>B26-R26</f>
        <v>0</v>
      </c>
      <c r="T26" s="164">
        <f t="shared" si="1"/>
        <v>0</v>
      </c>
      <c r="U26" s="172"/>
      <c r="W26" s="112">
        <v>26875834244.332699</v>
      </c>
    </row>
    <row r="27" spans="1:24" ht="15.75" x14ac:dyDescent="0.25">
      <c r="A27" s="106" t="s">
        <v>191</v>
      </c>
      <c r="B27" s="158">
        <f>B28+B29</f>
        <v>6181362015.3900013</v>
      </c>
      <c r="C27" s="158">
        <f t="shared" ref="C27:M27" si="16">C28+C29</f>
        <v>26288919.25</v>
      </c>
      <c r="D27" s="158">
        <f t="shared" si="16"/>
        <v>618547918.06999993</v>
      </c>
      <c r="E27" s="158">
        <f t="shared" si="16"/>
        <v>106321314.88</v>
      </c>
      <c r="F27" s="158">
        <f t="shared" si="16"/>
        <v>751158152.19999993</v>
      </c>
      <c r="G27" s="158">
        <f t="shared" si="16"/>
        <v>204925664.45000002</v>
      </c>
      <c r="H27" s="173">
        <f t="shared" si="16"/>
        <v>0</v>
      </c>
      <c r="I27" s="158">
        <f t="shared" si="16"/>
        <v>35784039.57</v>
      </c>
      <c r="J27" s="158">
        <f t="shared" si="16"/>
        <v>240709704.02000001</v>
      </c>
      <c r="K27" s="158">
        <f t="shared" si="16"/>
        <v>991867856.21999991</v>
      </c>
      <c r="L27" s="158">
        <f t="shared" si="16"/>
        <v>174835665.75</v>
      </c>
      <c r="M27" s="158">
        <f t="shared" si="16"/>
        <v>142416193.14999998</v>
      </c>
      <c r="N27" s="158">
        <f>N28+N29</f>
        <v>151559336.56</v>
      </c>
      <c r="O27" s="158">
        <f t="shared" si="6"/>
        <v>468811195.45999998</v>
      </c>
      <c r="P27" s="158">
        <f>P28+P29</f>
        <v>4819764.13</v>
      </c>
      <c r="Q27" s="158">
        <f>Q28+Q29</f>
        <v>242181907.17000002</v>
      </c>
      <c r="R27" s="158">
        <f>K27+O27+P27+Q27</f>
        <v>1707680722.98</v>
      </c>
      <c r="S27" s="158">
        <f t="shared" si="5"/>
        <v>4473681292.4100018</v>
      </c>
      <c r="T27" s="159">
        <f t="shared" si="1"/>
        <v>0.27626285577973175</v>
      </c>
      <c r="U27" s="159">
        <f t="shared" si="11"/>
        <v>-9.538247470831529E-2</v>
      </c>
      <c r="V27" s="92"/>
      <c r="W27" s="107">
        <v>1887737828.6800001</v>
      </c>
    </row>
    <row r="28" spans="1:24" x14ac:dyDescent="0.25">
      <c r="A28" s="110" t="s">
        <v>192</v>
      </c>
      <c r="B28" s="169">
        <v>3023517937.5099998</v>
      </c>
      <c r="C28" s="170">
        <v>0</v>
      </c>
      <c r="D28" s="169">
        <v>11491171.01</v>
      </c>
      <c r="E28" s="170">
        <v>0</v>
      </c>
      <c r="F28" s="169">
        <f>C28+D28+E28</f>
        <v>11491171.01</v>
      </c>
      <c r="G28" s="169">
        <v>24163066.870000001</v>
      </c>
      <c r="H28" s="170">
        <v>0</v>
      </c>
      <c r="I28" s="169">
        <v>16666305.030000001</v>
      </c>
      <c r="J28" s="169">
        <f t="shared" si="3"/>
        <v>40829371.900000006</v>
      </c>
      <c r="K28" s="169">
        <f t="shared" si="4"/>
        <v>52320542.910000004</v>
      </c>
      <c r="L28" s="169">
        <v>7074003.5700000003</v>
      </c>
      <c r="M28" s="169">
        <v>141441931.72999999</v>
      </c>
      <c r="N28" s="174">
        <v>0</v>
      </c>
      <c r="O28" s="169">
        <f t="shared" si="6"/>
        <v>148515935.29999998</v>
      </c>
      <c r="P28" s="169">
        <v>4819764.13</v>
      </c>
      <c r="Q28" s="169">
        <v>218246183.34</v>
      </c>
      <c r="R28" s="169">
        <f t="shared" si="7"/>
        <v>423902425.67999995</v>
      </c>
      <c r="S28" s="169">
        <f t="shared" si="5"/>
        <v>2599615511.8299999</v>
      </c>
      <c r="T28" s="172">
        <f t="shared" si="1"/>
        <v>0.14020172343647555</v>
      </c>
      <c r="U28" s="172">
        <f t="shared" si="11"/>
        <v>3.2980798346150841</v>
      </c>
      <c r="W28" s="112">
        <v>98626000.909999996</v>
      </c>
    </row>
    <row r="29" spans="1:24" x14ac:dyDescent="0.25">
      <c r="A29" s="110" t="s">
        <v>193</v>
      </c>
      <c r="B29" s="169">
        <v>3157844077.8800011</v>
      </c>
      <c r="C29" s="169">
        <v>26288919.25</v>
      </c>
      <c r="D29" s="169">
        <v>607056747.05999994</v>
      </c>
      <c r="E29" s="169">
        <v>106321314.88</v>
      </c>
      <c r="F29" s="169">
        <f>C29+D29+E29</f>
        <v>739666981.18999994</v>
      </c>
      <c r="G29" s="169">
        <v>180762597.58000001</v>
      </c>
      <c r="H29" s="170">
        <v>0</v>
      </c>
      <c r="I29" s="169">
        <v>19117734.539999999</v>
      </c>
      <c r="J29" s="169">
        <f t="shared" si="3"/>
        <v>199880332.12</v>
      </c>
      <c r="K29" s="169">
        <f t="shared" si="4"/>
        <v>939547313.30999994</v>
      </c>
      <c r="L29" s="169">
        <v>167761662.18000001</v>
      </c>
      <c r="M29" s="169">
        <v>974261.42</v>
      </c>
      <c r="N29" s="169">
        <v>151559336.56</v>
      </c>
      <c r="O29" s="169">
        <f t="shared" si="6"/>
        <v>320295260.15999997</v>
      </c>
      <c r="P29" s="174">
        <v>0</v>
      </c>
      <c r="Q29" s="169">
        <v>23935723.829999998</v>
      </c>
      <c r="R29" s="169">
        <f t="shared" si="7"/>
        <v>1283778297.2999997</v>
      </c>
      <c r="S29" s="169">
        <f t="shared" si="5"/>
        <v>1874065780.5800014</v>
      </c>
      <c r="T29" s="172">
        <f t="shared" si="1"/>
        <v>0.40653631580247507</v>
      </c>
      <c r="U29" s="172">
        <f t="shared" si="11"/>
        <v>-0.28244938221657301</v>
      </c>
      <c r="W29" s="112">
        <v>1789111827.77</v>
      </c>
    </row>
    <row r="30" spans="1:24" ht="15.75" x14ac:dyDescent="0.25">
      <c r="A30" s="114" t="s">
        <v>194</v>
      </c>
      <c r="B30" s="175">
        <v>112485512666.5865</v>
      </c>
      <c r="C30" s="175">
        <f t="shared" ref="C30:N30" si="17">SUM(C31,C38,C41)</f>
        <v>1118811547.0599999</v>
      </c>
      <c r="D30" s="175">
        <f t="shared" si="17"/>
        <v>7503247683.9399996</v>
      </c>
      <c r="E30" s="175">
        <f t="shared" si="17"/>
        <v>4477971085.9399996</v>
      </c>
      <c r="F30" s="175">
        <f t="shared" si="17"/>
        <v>13100030316.940001</v>
      </c>
      <c r="G30" s="175">
        <f t="shared" si="17"/>
        <v>3312102954.1800003</v>
      </c>
      <c r="H30" s="175">
        <f t="shared" si="17"/>
        <v>1510809339.25</v>
      </c>
      <c r="I30" s="175">
        <f t="shared" si="17"/>
        <v>7965261558.6999989</v>
      </c>
      <c r="J30" s="175">
        <f t="shared" si="17"/>
        <v>12788173852.129999</v>
      </c>
      <c r="K30" s="175">
        <f t="shared" si="17"/>
        <v>25888204169.07</v>
      </c>
      <c r="L30" s="175">
        <f t="shared" si="17"/>
        <v>1877162513.51</v>
      </c>
      <c r="M30" s="175">
        <f t="shared" si="17"/>
        <v>1015944485.5099999</v>
      </c>
      <c r="N30" s="175">
        <f t="shared" si="17"/>
        <v>752283541.63999999</v>
      </c>
      <c r="O30" s="175">
        <f t="shared" si="6"/>
        <v>3645390540.6599998</v>
      </c>
      <c r="P30" s="175">
        <f>SUM(P31,P38,P41)</f>
        <v>413560071.49000001</v>
      </c>
      <c r="Q30" s="175">
        <f>SUM(Q31,Q38,Q41)</f>
        <v>2342308341.48</v>
      </c>
      <c r="R30" s="175">
        <f t="shared" si="7"/>
        <v>32289463122.700001</v>
      </c>
      <c r="S30" s="175">
        <f t="shared" si="5"/>
        <v>80196049543.886505</v>
      </c>
      <c r="T30" s="176">
        <f t="shared" si="1"/>
        <v>0.28705441578426033</v>
      </c>
      <c r="U30" s="176">
        <f t="shared" si="11"/>
        <v>0.15187771472642342</v>
      </c>
      <c r="V30" s="92"/>
      <c r="W30" s="115">
        <v>28032023460.380001</v>
      </c>
      <c r="X30" s="92"/>
    </row>
    <row r="31" spans="1:24" ht="15.75" x14ac:dyDescent="0.25">
      <c r="A31" s="116" t="s">
        <v>195</v>
      </c>
      <c r="B31" s="177">
        <f>SUM(B32:B37)</f>
        <v>79299999999.729004</v>
      </c>
      <c r="C31" s="177">
        <f>SUM(C32:C37)</f>
        <v>886636044.75999999</v>
      </c>
      <c r="D31" s="178">
        <f t="shared" ref="D31:N31" si="18">SUM(D32:D37)</f>
        <v>0</v>
      </c>
      <c r="E31" s="179">
        <f t="shared" si="18"/>
        <v>366204300</v>
      </c>
      <c r="F31" s="179">
        <f t="shared" si="18"/>
        <v>1252840344.76</v>
      </c>
      <c r="G31" s="179">
        <f t="shared" si="18"/>
        <v>60424775</v>
      </c>
      <c r="H31" s="179">
        <f t="shared" si="18"/>
        <v>317505639</v>
      </c>
      <c r="I31" s="179">
        <f t="shared" si="18"/>
        <v>6949755790.9899998</v>
      </c>
      <c r="J31" s="179">
        <f t="shared" si="18"/>
        <v>7327686204.9899998</v>
      </c>
      <c r="K31" s="179">
        <f>SUM(K32:K37)</f>
        <v>8580526549.75</v>
      </c>
      <c r="L31" s="179">
        <f t="shared" si="18"/>
        <v>52882012</v>
      </c>
      <c r="M31" s="179">
        <f t="shared" si="18"/>
        <v>62432950</v>
      </c>
      <c r="N31" s="179">
        <f t="shared" si="18"/>
        <v>91263847.659999996</v>
      </c>
      <c r="O31" s="179">
        <f t="shared" si="6"/>
        <v>206578809.66</v>
      </c>
      <c r="P31" s="179">
        <f>SUM(P32:P37)</f>
        <v>194521698.77000001</v>
      </c>
      <c r="Q31" s="179">
        <f>SUM(Q32:Q37)</f>
        <v>109063881</v>
      </c>
      <c r="R31" s="179">
        <f t="shared" si="7"/>
        <v>9090690939.1800003</v>
      </c>
      <c r="S31" s="179">
        <f t="shared" si="5"/>
        <v>70209309060.549011</v>
      </c>
      <c r="T31" s="180">
        <f t="shared" si="1"/>
        <v>0.11463670793456578</v>
      </c>
      <c r="U31" s="180">
        <f t="shared" si="11"/>
        <v>0.53741466036262109</v>
      </c>
      <c r="V31" s="92"/>
      <c r="W31" s="117">
        <v>5912972715.5299997</v>
      </c>
    </row>
    <row r="32" spans="1:24" ht="15.75" x14ac:dyDescent="0.25">
      <c r="A32" s="118" t="s">
        <v>196</v>
      </c>
      <c r="B32" s="181">
        <v>26349999999.830002</v>
      </c>
      <c r="C32" s="181">
        <v>886636044.75999999</v>
      </c>
      <c r="D32" s="182">
        <v>0</v>
      </c>
      <c r="E32" s="181">
        <v>366204300</v>
      </c>
      <c r="F32" s="181">
        <f>C32+D32+E32</f>
        <v>1252840344.76</v>
      </c>
      <c r="G32" s="181">
        <v>60424775</v>
      </c>
      <c r="H32" s="181">
        <v>317505639</v>
      </c>
      <c r="I32" s="181">
        <v>2958505790.9899998</v>
      </c>
      <c r="J32" s="181">
        <f t="shared" si="3"/>
        <v>3336436204.9899998</v>
      </c>
      <c r="K32" s="181">
        <f t="shared" si="4"/>
        <v>4589276549.75</v>
      </c>
      <c r="L32" s="181">
        <v>52882012</v>
      </c>
      <c r="M32" s="181">
        <v>62432950</v>
      </c>
      <c r="N32" s="181">
        <v>91263847.659999996</v>
      </c>
      <c r="O32" s="181">
        <f t="shared" si="6"/>
        <v>206578809.66</v>
      </c>
      <c r="P32" s="181">
        <v>194521698.77000001</v>
      </c>
      <c r="Q32" s="181">
        <v>109063881</v>
      </c>
      <c r="R32" s="181">
        <f t="shared" si="7"/>
        <v>5099440939.1800003</v>
      </c>
      <c r="S32" s="181">
        <f t="shared" si="5"/>
        <v>21250559060.650002</v>
      </c>
      <c r="T32" s="172">
        <f t="shared" si="1"/>
        <v>0.193527170368611</v>
      </c>
      <c r="U32" s="172">
        <f t="shared" si="11"/>
        <v>0.6085806020244735</v>
      </c>
      <c r="W32" s="119">
        <v>3170149467.6499996</v>
      </c>
    </row>
    <row r="33" spans="1:25" ht="15.75" x14ac:dyDescent="0.25">
      <c r="A33" s="118" t="s">
        <v>197</v>
      </c>
      <c r="B33" s="181">
        <v>1304049460</v>
      </c>
      <c r="C33" s="182">
        <v>0</v>
      </c>
      <c r="D33" s="182">
        <v>0</v>
      </c>
      <c r="E33" s="182">
        <v>0</v>
      </c>
      <c r="F33" s="182">
        <f>C33+D33+E33</f>
        <v>0</v>
      </c>
      <c r="G33" s="182">
        <v>0</v>
      </c>
      <c r="H33" s="182">
        <v>0</v>
      </c>
      <c r="I33" s="182">
        <v>0</v>
      </c>
      <c r="J33" s="182">
        <f t="shared" si="3"/>
        <v>0</v>
      </c>
      <c r="K33" s="182">
        <f>F33+J33</f>
        <v>0</v>
      </c>
      <c r="L33" s="182">
        <v>0</v>
      </c>
      <c r="M33" s="182">
        <v>0</v>
      </c>
      <c r="N33" s="182">
        <v>0</v>
      </c>
      <c r="O33" s="182">
        <f t="shared" si="6"/>
        <v>0</v>
      </c>
      <c r="P33" s="182">
        <v>0</v>
      </c>
      <c r="Q33" s="182">
        <v>0</v>
      </c>
      <c r="R33" s="182">
        <f>K33+O33+P33+Q33</f>
        <v>0</v>
      </c>
      <c r="S33" s="181">
        <f t="shared" si="5"/>
        <v>1304049460</v>
      </c>
      <c r="T33" s="183">
        <f t="shared" si="1"/>
        <v>0</v>
      </c>
      <c r="U33" s="172">
        <f t="shared" si="11"/>
        <v>-1</v>
      </c>
      <c r="W33" s="94">
        <v>131528903.67</v>
      </c>
    </row>
    <row r="34" spans="1:25" ht="15.75" x14ac:dyDescent="0.25">
      <c r="A34" s="118" t="s">
        <v>174</v>
      </c>
      <c r="B34" s="181">
        <v>15750000000</v>
      </c>
      <c r="C34" s="182">
        <v>0</v>
      </c>
      <c r="D34" s="182">
        <v>0</v>
      </c>
      <c r="E34" s="182">
        <v>0</v>
      </c>
      <c r="F34" s="182">
        <f>C34+D34+E34</f>
        <v>0</v>
      </c>
      <c r="G34" s="182">
        <v>0</v>
      </c>
      <c r="H34" s="182">
        <v>0</v>
      </c>
      <c r="I34" s="181">
        <v>3991250000</v>
      </c>
      <c r="J34" s="181">
        <f t="shared" si="3"/>
        <v>3991250000</v>
      </c>
      <c r="K34" s="181">
        <f>F34+J34</f>
        <v>3991250000</v>
      </c>
      <c r="L34" s="182"/>
      <c r="M34" s="182"/>
      <c r="N34" s="182"/>
      <c r="O34" s="182"/>
      <c r="P34" s="182"/>
      <c r="Q34" s="182"/>
      <c r="R34" s="181">
        <f>K34+O34+P34+Q34</f>
        <v>3991250000</v>
      </c>
      <c r="S34" s="181">
        <f t="shared" si="5"/>
        <v>11758750000</v>
      </c>
      <c r="T34" s="183">
        <f>IF(B34&lt;&gt;0,R34/B34,0)</f>
        <v>0.25341269841269842</v>
      </c>
      <c r="U34" s="184"/>
      <c r="W34" s="94"/>
    </row>
    <row r="35" spans="1:25" ht="19.5" customHeight="1" x14ac:dyDescent="0.25">
      <c r="A35" s="118" t="s">
        <v>198</v>
      </c>
      <c r="B35" s="181">
        <v>4368950539.8649998</v>
      </c>
      <c r="C35" s="182">
        <v>0</v>
      </c>
      <c r="D35" s="182">
        <v>0</v>
      </c>
      <c r="E35" s="182">
        <v>0</v>
      </c>
      <c r="F35" s="182">
        <f>C35+D35+E35</f>
        <v>0</v>
      </c>
      <c r="G35" s="182">
        <v>0</v>
      </c>
      <c r="H35" s="182">
        <v>0</v>
      </c>
      <c r="I35" s="182">
        <v>0</v>
      </c>
      <c r="J35" s="182">
        <f t="shared" si="3"/>
        <v>0</v>
      </c>
      <c r="K35" s="182">
        <f t="shared" si="4"/>
        <v>0</v>
      </c>
      <c r="L35" s="182">
        <v>0</v>
      </c>
      <c r="M35" s="182">
        <v>0</v>
      </c>
      <c r="N35" s="182">
        <v>0</v>
      </c>
      <c r="O35" s="182">
        <f t="shared" si="6"/>
        <v>0</v>
      </c>
      <c r="P35" s="182">
        <v>0</v>
      </c>
      <c r="Q35" s="182">
        <v>0</v>
      </c>
      <c r="R35" s="182">
        <f t="shared" si="7"/>
        <v>0</v>
      </c>
      <c r="S35" s="181">
        <f t="shared" si="5"/>
        <v>4368950539.8649998</v>
      </c>
      <c r="T35" s="183">
        <f t="shared" si="1"/>
        <v>0</v>
      </c>
      <c r="U35" s="183">
        <f t="shared" si="11"/>
        <v>-1</v>
      </c>
      <c r="W35" s="119">
        <v>2611294344.21</v>
      </c>
    </row>
    <row r="36" spans="1:25" ht="19.5" customHeight="1" x14ac:dyDescent="0.25">
      <c r="A36" s="118" t="s">
        <v>199</v>
      </c>
      <c r="B36" s="181">
        <v>31527000000.034</v>
      </c>
      <c r="C36" s="182">
        <v>0</v>
      </c>
      <c r="D36" s="182">
        <v>0</v>
      </c>
      <c r="E36" s="182"/>
      <c r="F36" s="182">
        <f>C36+D36+E36</f>
        <v>0</v>
      </c>
      <c r="G36" s="182"/>
      <c r="H36" s="182"/>
      <c r="I36" s="182"/>
      <c r="J36" s="182">
        <f t="shared" si="3"/>
        <v>0</v>
      </c>
      <c r="K36" s="182">
        <f t="shared" si="4"/>
        <v>0</v>
      </c>
      <c r="L36" s="182"/>
      <c r="M36" s="182"/>
      <c r="N36" s="182"/>
      <c r="O36" s="182">
        <f t="shared" si="6"/>
        <v>0</v>
      </c>
      <c r="P36" s="182"/>
      <c r="Q36" s="182"/>
      <c r="R36" s="182">
        <f t="shared" si="7"/>
        <v>0</v>
      </c>
      <c r="S36" s="181">
        <f t="shared" si="5"/>
        <v>31527000000.034</v>
      </c>
      <c r="T36" s="185">
        <f t="shared" si="1"/>
        <v>0</v>
      </c>
      <c r="U36" s="185"/>
      <c r="W36" s="120">
        <v>0</v>
      </c>
      <c r="Y36" s="98"/>
    </row>
    <row r="37" spans="1:25" ht="15.75" hidden="1" x14ac:dyDescent="0.25">
      <c r="A37" s="118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  <c r="U37" s="183"/>
      <c r="W37" s="120">
        <v>0</v>
      </c>
    </row>
    <row r="38" spans="1:25" ht="15.75" x14ac:dyDescent="0.25">
      <c r="A38" s="121" t="s">
        <v>200</v>
      </c>
      <c r="B38" s="186">
        <f t="shared" ref="B38:M38" si="19">B39+B40</f>
        <v>2657404767.1700001</v>
      </c>
      <c r="C38" s="186">
        <f t="shared" si="19"/>
        <v>416542.5</v>
      </c>
      <c r="D38" s="186">
        <f t="shared" si="19"/>
        <v>103207.5</v>
      </c>
      <c r="E38" s="186">
        <f t="shared" si="19"/>
        <v>71173863.600000009</v>
      </c>
      <c r="F38" s="186">
        <f t="shared" si="19"/>
        <v>71693613.600000009</v>
      </c>
      <c r="G38" s="186">
        <f t="shared" si="19"/>
        <v>17079766.73</v>
      </c>
      <c r="H38" s="186">
        <f t="shared" si="19"/>
        <v>48699664.890000008</v>
      </c>
      <c r="I38" s="186">
        <f t="shared" si="19"/>
        <v>33081162.899999999</v>
      </c>
      <c r="J38" s="186">
        <f t="shared" si="19"/>
        <v>98860594.520000011</v>
      </c>
      <c r="K38" s="186">
        <f t="shared" si="19"/>
        <v>170554208.12</v>
      </c>
      <c r="L38" s="186">
        <f t="shared" si="19"/>
        <v>20721513.469999999</v>
      </c>
      <c r="M38" s="186">
        <f t="shared" si="19"/>
        <v>22667896.899999999</v>
      </c>
      <c r="N38" s="186">
        <f>N39+N40</f>
        <v>90904476.359999999</v>
      </c>
      <c r="O38" s="186">
        <f t="shared" si="6"/>
        <v>134293886.72999999</v>
      </c>
      <c r="P38" s="186">
        <f>P39+P40</f>
        <v>52839447</v>
      </c>
      <c r="Q38" s="186">
        <f>Q39+Q40</f>
        <v>54381999.729999997</v>
      </c>
      <c r="R38" s="186">
        <f t="shared" si="7"/>
        <v>412069541.58000004</v>
      </c>
      <c r="S38" s="186">
        <f t="shared" si="5"/>
        <v>2245335225.5900002</v>
      </c>
      <c r="T38" s="187">
        <f t="shared" si="1"/>
        <v>0.15506465054581542</v>
      </c>
      <c r="U38" s="187">
        <f t="shared" ref="U38:U43" si="20">R38/W38-1</f>
        <v>-0.15645250682811007</v>
      </c>
      <c r="V38" s="92"/>
      <c r="W38" s="122">
        <v>488495958.93000007</v>
      </c>
      <c r="Y38" s="98"/>
    </row>
    <row r="39" spans="1:25" x14ac:dyDescent="0.25">
      <c r="A39" s="110" t="s">
        <v>183</v>
      </c>
      <c r="B39" s="162">
        <v>2537404767.1700001</v>
      </c>
      <c r="C39" s="162">
        <v>416542.5</v>
      </c>
      <c r="D39" s="162">
        <v>103207.5</v>
      </c>
      <c r="E39" s="162">
        <v>71173863.600000009</v>
      </c>
      <c r="F39" s="162">
        <f>C39+D39+E39</f>
        <v>71693613.600000009</v>
      </c>
      <c r="G39" s="162">
        <v>17079766.73</v>
      </c>
      <c r="H39" s="162">
        <v>48699664.890000008</v>
      </c>
      <c r="I39" s="162">
        <v>33081162.899999999</v>
      </c>
      <c r="J39" s="162">
        <f t="shared" si="3"/>
        <v>98860594.520000011</v>
      </c>
      <c r="K39" s="162">
        <f t="shared" si="4"/>
        <v>170554208.12</v>
      </c>
      <c r="L39" s="162">
        <v>20721513.469999999</v>
      </c>
      <c r="M39" s="162">
        <v>22667896.899999999</v>
      </c>
      <c r="N39" s="162">
        <v>90904476.359999999</v>
      </c>
      <c r="O39" s="162">
        <f t="shared" si="6"/>
        <v>134293886.72999999</v>
      </c>
      <c r="P39" s="162">
        <v>52839447</v>
      </c>
      <c r="Q39" s="162">
        <v>54381999.729999997</v>
      </c>
      <c r="R39" s="162">
        <f t="shared" si="7"/>
        <v>412069541.58000004</v>
      </c>
      <c r="S39" s="162">
        <f t="shared" si="5"/>
        <v>2125335225.5900002</v>
      </c>
      <c r="T39" s="164">
        <f t="shared" si="1"/>
        <v>0.16239803239574838</v>
      </c>
      <c r="U39" s="164">
        <f t="shared" si="20"/>
        <v>-0.14607332240387716</v>
      </c>
      <c r="W39" s="111">
        <v>482558458.93000007</v>
      </c>
    </row>
    <row r="40" spans="1:25" ht="15.75" x14ac:dyDescent="0.25">
      <c r="A40" s="110" t="s">
        <v>184</v>
      </c>
      <c r="B40" s="162">
        <v>120000000</v>
      </c>
      <c r="C40" s="171">
        <v>0</v>
      </c>
      <c r="D40" s="171">
        <v>0</v>
      </c>
      <c r="E40" s="171">
        <v>0</v>
      </c>
      <c r="F40" s="171">
        <f>C40+D40+E40</f>
        <v>0</v>
      </c>
      <c r="G40" s="171">
        <v>0</v>
      </c>
      <c r="H40" s="182">
        <v>0</v>
      </c>
      <c r="I40" s="182">
        <v>0</v>
      </c>
      <c r="J40" s="182">
        <f t="shared" si="3"/>
        <v>0</v>
      </c>
      <c r="K40" s="182">
        <f t="shared" si="4"/>
        <v>0</v>
      </c>
      <c r="L40" s="182">
        <v>0</v>
      </c>
      <c r="M40" s="182">
        <v>0</v>
      </c>
      <c r="N40" s="182">
        <v>0</v>
      </c>
      <c r="O40" s="182">
        <f t="shared" si="6"/>
        <v>0</v>
      </c>
      <c r="P40" s="182">
        <v>0</v>
      </c>
      <c r="Q40" s="182">
        <v>0</v>
      </c>
      <c r="R40" s="182">
        <f t="shared" si="7"/>
        <v>0</v>
      </c>
      <c r="S40" s="181">
        <f t="shared" si="5"/>
        <v>120000000</v>
      </c>
      <c r="T40" s="164">
        <f t="shared" si="1"/>
        <v>0</v>
      </c>
      <c r="U40" s="164">
        <f t="shared" si="20"/>
        <v>-1</v>
      </c>
      <c r="W40" s="111">
        <v>5937500</v>
      </c>
    </row>
    <row r="41" spans="1:25" ht="15.75" x14ac:dyDescent="0.25">
      <c r="A41" s="121" t="s">
        <v>201</v>
      </c>
      <c r="B41" s="158">
        <f t="shared" ref="B41:M41" si="21">B42+B43</f>
        <v>30528107899.6875</v>
      </c>
      <c r="C41" s="158">
        <f t="shared" si="21"/>
        <v>231758959.80000001</v>
      </c>
      <c r="D41" s="158">
        <f t="shared" si="21"/>
        <v>7503144476.4399996</v>
      </c>
      <c r="E41" s="158">
        <f t="shared" si="21"/>
        <v>4040592922.3399997</v>
      </c>
      <c r="F41" s="158">
        <f t="shared" si="21"/>
        <v>11775496358.58</v>
      </c>
      <c r="G41" s="158">
        <f t="shared" si="21"/>
        <v>3234598412.4500003</v>
      </c>
      <c r="H41" s="158">
        <f t="shared" si="21"/>
        <v>1144604035.3599999</v>
      </c>
      <c r="I41" s="158">
        <f t="shared" si="21"/>
        <v>982424604.80999994</v>
      </c>
      <c r="J41" s="158">
        <f t="shared" si="21"/>
        <v>5361627052.6199989</v>
      </c>
      <c r="K41" s="158">
        <f t="shared" si="21"/>
        <v>17137123411.199999</v>
      </c>
      <c r="L41" s="158">
        <f t="shared" si="21"/>
        <v>1803558988.04</v>
      </c>
      <c r="M41" s="158">
        <f t="shared" si="21"/>
        <v>930843638.6099999</v>
      </c>
      <c r="N41" s="158">
        <f>N42+N43</f>
        <v>570115217.62</v>
      </c>
      <c r="O41" s="158">
        <f t="shared" si="6"/>
        <v>3304517844.2699995</v>
      </c>
      <c r="P41" s="158">
        <f>P42+P43</f>
        <v>166198925.72</v>
      </c>
      <c r="Q41" s="158">
        <f>Q42+Q43</f>
        <v>2178862460.75</v>
      </c>
      <c r="R41" s="158">
        <f t="shared" si="7"/>
        <v>22786702641.939999</v>
      </c>
      <c r="S41" s="158">
        <f t="shared" si="5"/>
        <v>7741405257.7475014</v>
      </c>
      <c r="T41" s="159">
        <f t="shared" si="1"/>
        <v>0.74641712866106757</v>
      </c>
      <c r="U41" s="159">
        <f t="shared" si="20"/>
        <v>5.3449755101638852E-2</v>
      </c>
      <c r="V41" s="92"/>
      <c r="W41" s="107">
        <v>21630554785.919994</v>
      </c>
    </row>
    <row r="42" spans="1:25" x14ac:dyDescent="0.25">
      <c r="A42" s="110" t="s">
        <v>202</v>
      </c>
      <c r="B42" s="162">
        <v>18677704694.547501</v>
      </c>
      <c r="C42" s="162">
        <v>57123973.439999998</v>
      </c>
      <c r="D42" s="162">
        <v>4189282391.79</v>
      </c>
      <c r="E42" s="162">
        <v>3767524285.9499998</v>
      </c>
      <c r="F42" s="162">
        <f>C42+D42+E42</f>
        <v>8013930651.1800003</v>
      </c>
      <c r="G42" s="162">
        <v>2200372317.0500002</v>
      </c>
      <c r="H42" s="162">
        <v>1144604035.3599999</v>
      </c>
      <c r="I42" s="162">
        <v>982424604.80999994</v>
      </c>
      <c r="J42" s="162">
        <f t="shared" si="3"/>
        <v>4327400957.2199993</v>
      </c>
      <c r="K42" s="162">
        <f t="shared" si="4"/>
        <v>12341331608.4</v>
      </c>
      <c r="L42" s="162">
        <v>710336863.25999999</v>
      </c>
      <c r="M42" s="162">
        <v>926309005.54999995</v>
      </c>
      <c r="N42" s="162">
        <v>109568171.84</v>
      </c>
      <c r="O42" s="162">
        <f t="shared" si="6"/>
        <v>1746214040.6499999</v>
      </c>
      <c r="P42" s="162">
        <v>166198925.72</v>
      </c>
      <c r="Q42" s="162">
        <v>1993727440.6100001</v>
      </c>
      <c r="R42" s="162">
        <f t="shared" si="7"/>
        <v>16247472015.379999</v>
      </c>
      <c r="S42" s="162">
        <f t="shared" si="5"/>
        <v>2430232679.1675014</v>
      </c>
      <c r="T42" s="164">
        <f t="shared" si="1"/>
        <v>0.86988590306404467</v>
      </c>
      <c r="U42" s="164">
        <f t="shared" si="20"/>
        <v>0.31469736326728537</v>
      </c>
      <c r="W42" s="111">
        <v>12358336199.139997</v>
      </c>
      <c r="Y42" s="98"/>
    </row>
    <row r="43" spans="1:25" x14ac:dyDescent="0.25">
      <c r="A43" s="110" t="s">
        <v>203</v>
      </c>
      <c r="B43" s="162">
        <v>11850403205.139999</v>
      </c>
      <c r="C43" s="162">
        <v>174634986.36000001</v>
      </c>
      <c r="D43" s="188">
        <v>3313862084.6499996</v>
      </c>
      <c r="E43" s="188">
        <v>273068636.38999999</v>
      </c>
      <c r="F43" s="162">
        <f>C43+D43+E43</f>
        <v>3761565707.3999996</v>
      </c>
      <c r="G43" s="188">
        <v>1034226095.4</v>
      </c>
      <c r="H43" s="189">
        <v>0</v>
      </c>
      <c r="I43" s="189">
        <v>0</v>
      </c>
      <c r="J43" s="162">
        <f t="shared" si="3"/>
        <v>1034226095.4</v>
      </c>
      <c r="K43" s="162">
        <f t="shared" si="4"/>
        <v>4795791802.7999992</v>
      </c>
      <c r="L43" s="188">
        <v>1093222124.78</v>
      </c>
      <c r="M43" s="188">
        <v>4534633.0599999996</v>
      </c>
      <c r="N43" s="188">
        <v>460547045.77999997</v>
      </c>
      <c r="O43" s="188">
        <f t="shared" si="6"/>
        <v>1558303803.6199999</v>
      </c>
      <c r="P43" s="189">
        <v>0</v>
      </c>
      <c r="Q43" s="188">
        <v>185135020.13999999</v>
      </c>
      <c r="R43" s="188">
        <f t="shared" si="7"/>
        <v>6539230626.5599995</v>
      </c>
      <c r="S43" s="188">
        <f t="shared" si="5"/>
        <v>5311172578.5799999</v>
      </c>
      <c r="T43" s="190">
        <f t="shared" si="1"/>
        <v>0.55181503222807393</v>
      </c>
      <c r="U43" s="190">
        <f t="shared" si="20"/>
        <v>-0.29475016519957764</v>
      </c>
      <c r="W43" s="123">
        <v>9272218586.7799988</v>
      </c>
    </row>
    <row r="44" spans="1:25" ht="7.5" customHeight="1" thickBot="1" x14ac:dyDescent="0.3">
      <c r="A44" s="11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6"/>
      <c r="U44" s="176"/>
      <c r="W44" s="115"/>
    </row>
    <row r="45" spans="1:25" ht="17.25" thickTop="1" thickBot="1" x14ac:dyDescent="0.3">
      <c r="A45" s="88" t="s">
        <v>146</v>
      </c>
      <c r="B45" s="191">
        <v>-0.4307861328125</v>
      </c>
      <c r="C45" s="140">
        <f t="shared" ref="C45:Q45" si="22">C2-C15</f>
        <v>-3526642160.3599997</v>
      </c>
      <c r="D45" s="140">
        <f t="shared" si="22"/>
        <v>-3828536832.1599998</v>
      </c>
      <c r="E45" s="140">
        <f t="shared" si="22"/>
        <v>-5658760864.9400024</v>
      </c>
      <c r="F45" s="140">
        <f t="shared" si="22"/>
        <v>-13013939857.460011</v>
      </c>
      <c r="G45" s="140">
        <f t="shared" si="22"/>
        <v>3998586082.7800007</v>
      </c>
      <c r="H45" s="140">
        <f t="shared" si="22"/>
        <v>6777463545.5300007</v>
      </c>
      <c r="I45" s="140">
        <f t="shared" si="22"/>
        <v>2430074607.2099953</v>
      </c>
      <c r="J45" s="140">
        <f t="shared" si="22"/>
        <v>13206124235.519997</v>
      </c>
      <c r="K45" s="140">
        <f t="shared" si="22"/>
        <v>192184378.05999756</v>
      </c>
      <c r="L45" s="140">
        <f t="shared" si="22"/>
        <v>-6617345199.4000015</v>
      </c>
      <c r="M45" s="140">
        <f t="shared" si="22"/>
        <v>8811856821.1999969</v>
      </c>
      <c r="N45" s="140">
        <f t="shared" si="22"/>
        <v>4521151199.0862541</v>
      </c>
      <c r="O45" s="140">
        <f t="shared" si="22"/>
        <v>6715662820.8862534</v>
      </c>
      <c r="P45" s="140">
        <f t="shared" si="22"/>
        <v>-1379744809.3819962</v>
      </c>
      <c r="Q45" s="140">
        <f t="shared" si="22"/>
        <v>-3712109723.3570004</v>
      </c>
      <c r="R45" s="140">
        <f t="shared" si="7"/>
        <v>1815992666.2072544</v>
      </c>
      <c r="S45" s="140">
        <f>S2-S15</f>
        <v>-1815992666.638031</v>
      </c>
      <c r="T45" s="141"/>
      <c r="U45" s="141">
        <f>R45/W45-1</f>
        <v>-1.0487604752477069</v>
      </c>
      <c r="W45" s="89">
        <v>-37243128927.310013</v>
      </c>
    </row>
    <row r="46" spans="1:25" ht="4.5" customHeight="1" thickTop="1" x14ac:dyDescent="0.25">
      <c r="A46" s="124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4"/>
      <c r="U46" s="194"/>
      <c r="W46" s="125"/>
    </row>
    <row r="47" spans="1:25" ht="4.5" customHeight="1" x14ac:dyDescent="0.25">
      <c r="A47" s="126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4"/>
      <c r="U47" s="194"/>
      <c r="W47" s="127"/>
    </row>
    <row r="48" spans="1:25" ht="15.75" x14ac:dyDescent="0.25">
      <c r="A48" s="128" t="s">
        <v>187</v>
      </c>
      <c r="B48" s="197">
        <f t="shared" ref="B48:S48" si="23">SUM(B20,B23,B40)</f>
        <v>26650041552</v>
      </c>
      <c r="C48" s="197">
        <f t="shared" si="23"/>
        <v>1773319871</v>
      </c>
      <c r="D48" s="197">
        <f t="shared" si="23"/>
        <v>1079911440</v>
      </c>
      <c r="E48" s="197">
        <f t="shared" si="23"/>
        <v>1522380892</v>
      </c>
      <c r="F48" s="197">
        <f t="shared" si="23"/>
        <v>4375612203</v>
      </c>
      <c r="G48" s="197">
        <f t="shared" si="23"/>
        <v>1370795381</v>
      </c>
      <c r="H48" s="197">
        <f t="shared" si="23"/>
        <v>918357506</v>
      </c>
      <c r="I48" s="197">
        <f t="shared" si="23"/>
        <v>1913804073</v>
      </c>
      <c r="J48" s="197">
        <f t="shared" si="23"/>
        <v>4202956960</v>
      </c>
      <c r="K48" s="197">
        <f t="shared" si="23"/>
        <v>8578569163</v>
      </c>
      <c r="L48" s="197">
        <f t="shared" si="23"/>
        <v>757667372</v>
      </c>
      <c r="M48" s="197">
        <f t="shared" si="23"/>
        <v>1304647508</v>
      </c>
      <c r="N48" s="197">
        <f t="shared" si="23"/>
        <v>1744368335</v>
      </c>
      <c r="O48" s="197">
        <f t="shared" si="23"/>
        <v>3806683215</v>
      </c>
      <c r="P48" s="197">
        <f t="shared" si="23"/>
        <v>1802679246</v>
      </c>
      <c r="Q48" s="197">
        <f t="shared" si="23"/>
        <v>1508865381</v>
      </c>
      <c r="R48" s="197">
        <f t="shared" si="23"/>
        <v>15696797005</v>
      </c>
      <c r="S48" s="197">
        <f t="shared" si="23"/>
        <v>10953244547</v>
      </c>
      <c r="T48" s="198">
        <f>IF(B48&lt;&gt;0,R48/B48,0)</f>
        <v>0.58899709309541415</v>
      </c>
      <c r="U48" s="198">
        <f>R48/W48-1</f>
        <v>-7.3181602867198992E-2</v>
      </c>
      <c r="W48" s="129">
        <v>16936216473</v>
      </c>
    </row>
    <row r="49" spans="1:23" ht="6.75" customHeight="1" x14ac:dyDescent="0.25">
      <c r="A49" s="130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200"/>
      <c r="U49" s="200"/>
      <c r="W49" s="131"/>
    </row>
    <row r="50" spans="1:23" ht="32.25" thickBot="1" x14ac:dyDescent="0.3">
      <c r="A50" s="132" t="s">
        <v>204</v>
      </c>
      <c r="B50" s="201">
        <f>+B15-B31</f>
        <v>188200000000.60077</v>
      </c>
      <c r="C50" s="201">
        <f>+C15-C31</f>
        <v>3838499043.7299995</v>
      </c>
      <c r="D50" s="201">
        <f>+D15-D31</f>
        <v>19221304995.5</v>
      </c>
      <c r="E50" s="201">
        <f t="shared" ref="E50:S50" si="24">+E15-E31</f>
        <v>19328817147.510002</v>
      </c>
      <c r="F50" s="201">
        <f t="shared" si="24"/>
        <v>42388621186.740005</v>
      </c>
      <c r="G50" s="201">
        <f t="shared" si="24"/>
        <v>10006326878.98</v>
      </c>
      <c r="H50" s="201">
        <f>+H15-H31</f>
        <v>8407561111.4799995</v>
      </c>
      <c r="I50" s="201">
        <f t="shared" si="24"/>
        <v>12657580568.770002</v>
      </c>
      <c r="J50" s="201">
        <f t="shared" si="24"/>
        <v>31071468559.230003</v>
      </c>
      <c r="K50" s="201">
        <f t="shared" si="24"/>
        <v>73460089745.970001</v>
      </c>
      <c r="L50" s="201">
        <f t="shared" si="24"/>
        <v>15396096223.440001</v>
      </c>
      <c r="M50" s="201">
        <f t="shared" si="24"/>
        <v>11533258604.560001</v>
      </c>
      <c r="N50" s="201">
        <f>+N15-N31</f>
        <v>12378604043.419996</v>
      </c>
      <c r="O50" s="201">
        <f>+O15-O31</f>
        <v>39307958871.419991</v>
      </c>
      <c r="P50" s="201">
        <f>+P15-P31</f>
        <v>10729852288.679996</v>
      </c>
      <c r="Q50" s="201">
        <f>+Q15-Q31</f>
        <v>14171769139.74</v>
      </c>
      <c r="R50" s="201">
        <f>+R15-R31</f>
        <v>137669670045.81</v>
      </c>
      <c r="S50" s="201">
        <f t="shared" si="24"/>
        <v>50530329954.790771</v>
      </c>
      <c r="T50" s="202">
        <f>IF(B50&lt;&gt;0,R50/B50,0)</f>
        <v>0.73150727973098051</v>
      </c>
      <c r="U50" s="202">
        <f>R50/W50-1</f>
        <v>-6.8451882124302643E-2</v>
      </c>
      <c r="W50" s="133">
        <v>147785892541.70999</v>
      </c>
    </row>
    <row r="51" spans="1:23" x14ac:dyDescent="0.25">
      <c r="A51" s="134" t="s">
        <v>205</v>
      </c>
      <c r="D51" s="135">
        <f>D50-'[62]resumesolde Novembre 19'!$M$172</f>
        <v>19221304995.5</v>
      </c>
      <c r="Q51" s="92"/>
      <c r="R51" s="92"/>
      <c r="T51" s="98"/>
      <c r="U51" s="87"/>
    </row>
    <row r="52" spans="1:23" x14ac:dyDescent="0.25">
      <c r="Q52" s="92"/>
      <c r="R52" s="92"/>
      <c r="T52" s="98"/>
      <c r="U52" s="87"/>
    </row>
    <row r="53" spans="1:23" x14ac:dyDescent="0.25">
      <c r="C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2"/>
      <c r="R53" s="92"/>
      <c r="T53" s="98"/>
      <c r="U53" s="87"/>
    </row>
    <row r="54" spans="1:23" x14ac:dyDescent="0.25">
      <c r="Q54" s="92"/>
      <c r="R54" s="92"/>
      <c r="T54" s="87"/>
      <c r="U54" s="87"/>
    </row>
    <row r="55" spans="1:23" x14ac:dyDescent="0.25">
      <c r="Q55" s="136"/>
    </row>
    <row r="56" spans="1:23" x14ac:dyDescent="0.25">
      <c r="Q56" s="136"/>
    </row>
    <row r="431" spans="7:7" x14ac:dyDescent="0.25">
      <c r="G431" s="87">
        <v>264473005</v>
      </c>
    </row>
  </sheetData>
  <printOptions horizontalCentered="1"/>
  <pageMargins left="0" right="0" top="1.1499999999999999" bottom="0.5" header="0.38" footer="0.3"/>
  <pageSetup paperSize="5" scale="60" orientation="landscape" horizontalDpi="300" verticalDpi="300" r:id="rId1"/>
  <headerFooter>
    <oddHeader xml:space="preserve">&amp;C&amp;"Arial,Gras"&amp;12MINISTERE DE L'ECONOMIE ET DES FINANCES
DIRECTION GENERALE DU BUDGET
TABLEAU DES RECETTES ENCAISSEES ET DES DEPENSES AUTORISEES
EXERCICE 2022-2023
Du 1er octobre au 31 aout&amp;"Arial,Normal"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76B3-3764-421A-AF19-0D2BC268776B}">
  <sheetPr codeName="Sheet331">
    <tabColor indexed="40"/>
  </sheetPr>
  <dimension ref="A3:IT193"/>
  <sheetViews>
    <sheetView view="pageBreakPreview" zoomScale="60" zoomScaleNormal="60" workbookViewId="0">
      <pane xSplit="3" ySplit="5" topLeftCell="D117" activePane="bottomRight" state="frozen"/>
      <selection activeCell="E142" sqref="E142"/>
      <selection pane="topRight" activeCell="E142" sqref="E142"/>
      <selection pane="bottomLeft" activeCell="E142" sqref="E142"/>
      <selection pane="bottomRight" activeCell="E142" sqref="E142"/>
    </sheetView>
  </sheetViews>
  <sheetFormatPr baseColWidth="10" defaultColWidth="11.42578125" defaultRowHeight="18" x14ac:dyDescent="0.25"/>
  <cols>
    <col min="1" max="1" width="21.42578125" style="1" customWidth="1"/>
    <col min="2" max="2" width="20.85546875" style="2" customWidth="1"/>
    <col min="3" max="3" width="61" style="3" customWidth="1"/>
    <col min="4" max="4" width="31" style="3" customWidth="1"/>
    <col min="5" max="5" width="20.5703125" style="4" customWidth="1"/>
    <col min="6" max="6" width="28.42578125" style="4" customWidth="1"/>
    <col min="7" max="7" width="27.28515625" style="4" customWidth="1"/>
    <col min="8" max="9" width="20.5703125" style="4" customWidth="1"/>
    <col min="10" max="10" width="28" style="4" customWidth="1"/>
    <col min="11" max="11" width="27.7109375" style="4" customWidth="1"/>
    <col min="12" max="13" width="20.5703125" style="4" customWidth="1"/>
    <col min="14" max="14" width="22.28515625" style="5" customWidth="1"/>
    <col min="15" max="15" width="20.5703125" style="5" customWidth="1"/>
    <col min="16" max="17" width="11.42578125" style="2"/>
    <col min="18" max="18" width="31" style="3" customWidth="1"/>
    <col min="19" max="19" width="21.85546875" style="2" customWidth="1"/>
    <col min="20" max="20" width="19.140625" style="2" bestFit="1" customWidth="1"/>
    <col min="21" max="255" width="11.42578125" style="2"/>
    <col min="256" max="256" width="61" style="2" customWidth="1"/>
    <col min="257" max="257" width="20.5703125" style="2" customWidth="1"/>
    <col min="258" max="258" width="25.42578125" style="2" customWidth="1"/>
    <col min="259" max="259" width="21.5703125" style="2" customWidth="1"/>
    <col min="260" max="260" width="20.42578125" style="2" customWidth="1"/>
    <col min="261" max="261" width="16.85546875" style="2" customWidth="1"/>
    <col min="262" max="262" width="24.28515625" style="2" customWidth="1"/>
    <col min="263" max="263" width="22.7109375" style="2" customWidth="1"/>
    <col min="264" max="264" width="23" style="2" customWidth="1"/>
    <col min="265" max="265" width="21.42578125" style="2" customWidth="1"/>
    <col min="266" max="266" width="21.85546875" style="2" customWidth="1"/>
    <col min="267" max="267" width="35.42578125" style="2" customWidth="1"/>
    <col min="268" max="268" width="26.7109375" style="2" customWidth="1"/>
    <col min="269" max="269" width="20" style="2" customWidth="1"/>
    <col min="270" max="270" width="26.28515625" style="2" bestFit="1" customWidth="1"/>
    <col min="271" max="511" width="11.42578125" style="2"/>
    <col min="512" max="512" width="61" style="2" customWidth="1"/>
    <col min="513" max="513" width="20.5703125" style="2" customWidth="1"/>
    <col min="514" max="514" width="25.42578125" style="2" customWidth="1"/>
    <col min="515" max="515" width="21.5703125" style="2" customWidth="1"/>
    <col min="516" max="516" width="20.42578125" style="2" customWidth="1"/>
    <col min="517" max="517" width="16.85546875" style="2" customWidth="1"/>
    <col min="518" max="518" width="24.28515625" style="2" customWidth="1"/>
    <col min="519" max="519" width="22.7109375" style="2" customWidth="1"/>
    <col min="520" max="520" width="23" style="2" customWidth="1"/>
    <col min="521" max="521" width="21.42578125" style="2" customWidth="1"/>
    <col min="522" max="522" width="21.85546875" style="2" customWidth="1"/>
    <col min="523" max="523" width="35.42578125" style="2" customWidth="1"/>
    <col min="524" max="524" width="26.7109375" style="2" customWidth="1"/>
    <col min="525" max="525" width="20" style="2" customWidth="1"/>
    <col min="526" max="526" width="26.28515625" style="2" bestFit="1" customWidth="1"/>
    <col min="527" max="767" width="11.42578125" style="2"/>
    <col min="768" max="768" width="61" style="2" customWidth="1"/>
    <col min="769" max="769" width="20.5703125" style="2" customWidth="1"/>
    <col min="770" max="770" width="25.42578125" style="2" customWidth="1"/>
    <col min="771" max="771" width="21.5703125" style="2" customWidth="1"/>
    <col min="772" max="772" width="20.42578125" style="2" customWidth="1"/>
    <col min="773" max="773" width="16.85546875" style="2" customWidth="1"/>
    <col min="774" max="774" width="24.28515625" style="2" customWidth="1"/>
    <col min="775" max="775" width="22.7109375" style="2" customWidth="1"/>
    <col min="776" max="776" width="23" style="2" customWidth="1"/>
    <col min="777" max="777" width="21.42578125" style="2" customWidth="1"/>
    <col min="778" max="778" width="21.85546875" style="2" customWidth="1"/>
    <col min="779" max="779" width="35.42578125" style="2" customWidth="1"/>
    <col min="780" max="780" width="26.7109375" style="2" customWidth="1"/>
    <col min="781" max="781" width="20" style="2" customWidth="1"/>
    <col min="782" max="782" width="26.28515625" style="2" bestFit="1" customWidth="1"/>
    <col min="783" max="1023" width="11.42578125" style="2"/>
    <col min="1024" max="1024" width="61" style="2" customWidth="1"/>
    <col min="1025" max="1025" width="20.5703125" style="2" customWidth="1"/>
    <col min="1026" max="1026" width="25.42578125" style="2" customWidth="1"/>
    <col min="1027" max="1027" width="21.5703125" style="2" customWidth="1"/>
    <col min="1028" max="1028" width="20.42578125" style="2" customWidth="1"/>
    <col min="1029" max="1029" width="16.85546875" style="2" customWidth="1"/>
    <col min="1030" max="1030" width="24.28515625" style="2" customWidth="1"/>
    <col min="1031" max="1031" width="22.7109375" style="2" customWidth="1"/>
    <col min="1032" max="1032" width="23" style="2" customWidth="1"/>
    <col min="1033" max="1033" width="21.42578125" style="2" customWidth="1"/>
    <col min="1034" max="1034" width="21.85546875" style="2" customWidth="1"/>
    <col min="1035" max="1035" width="35.42578125" style="2" customWidth="1"/>
    <col min="1036" max="1036" width="26.7109375" style="2" customWidth="1"/>
    <col min="1037" max="1037" width="20" style="2" customWidth="1"/>
    <col min="1038" max="1038" width="26.28515625" style="2" bestFit="1" customWidth="1"/>
    <col min="1039" max="1279" width="11.42578125" style="2"/>
    <col min="1280" max="1280" width="61" style="2" customWidth="1"/>
    <col min="1281" max="1281" width="20.5703125" style="2" customWidth="1"/>
    <col min="1282" max="1282" width="25.42578125" style="2" customWidth="1"/>
    <col min="1283" max="1283" width="21.5703125" style="2" customWidth="1"/>
    <col min="1284" max="1284" width="20.42578125" style="2" customWidth="1"/>
    <col min="1285" max="1285" width="16.85546875" style="2" customWidth="1"/>
    <col min="1286" max="1286" width="24.28515625" style="2" customWidth="1"/>
    <col min="1287" max="1287" width="22.7109375" style="2" customWidth="1"/>
    <col min="1288" max="1288" width="23" style="2" customWidth="1"/>
    <col min="1289" max="1289" width="21.42578125" style="2" customWidth="1"/>
    <col min="1290" max="1290" width="21.85546875" style="2" customWidth="1"/>
    <col min="1291" max="1291" width="35.42578125" style="2" customWidth="1"/>
    <col min="1292" max="1292" width="26.7109375" style="2" customWidth="1"/>
    <col min="1293" max="1293" width="20" style="2" customWidth="1"/>
    <col min="1294" max="1294" width="26.28515625" style="2" bestFit="1" customWidth="1"/>
    <col min="1295" max="1535" width="11.42578125" style="2"/>
    <col min="1536" max="1536" width="61" style="2" customWidth="1"/>
    <col min="1537" max="1537" width="20.5703125" style="2" customWidth="1"/>
    <col min="1538" max="1538" width="25.42578125" style="2" customWidth="1"/>
    <col min="1539" max="1539" width="21.5703125" style="2" customWidth="1"/>
    <col min="1540" max="1540" width="20.42578125" style="2" customWidth="1"/>
    <col min="1541" max="1541" width="16.85546875" style="2" customWidth="1"/>
    <col min="1542" max="1542" width="24.28515625" style="2" customWidth="1"/>
    <col min="1543" max="1543" width="22.7109375" style="2" customWidth="1"/>
    <col min="1544" max="1544" width="23" style="2" customWidth="1"/>
    <col min="1545" max="1545" width="21.42578125" style="2" customWidth="1"/>
    <col min="1546" max="1546" width="21.85546875" style="2" customWidth="1"/>
    <col min="1547" max="1547" width="35.42578125" style="2" customWidth="1"/>
    <col min="1548" max="1548" width="26.7109375" style="2" customWidth="1"/>
    <col min="1549" max="1549" width="20" style="2" customWidth="1"/>
    <col min="1550" max="1550" width="26.28515625" style="2" bestFit="1" customWidth="1"/>
    <col min="1551" max="1791" width="11.42578125" style="2"/>
    <col min="1792" max="1792" width="61" style="2" customWidth="1"/>
    <col min="1793" max="1793" width="20.5703125" style="2" customWidth="1"/>
    <col min="1794" max="1794" width="25.42578125" style="2" customWidth="1"/>
    <col min="1795" max="1795" width="21.5703125" style="2" customWidth="1"/>
    <col min="1796" max="1796" width="20.42578125" style="2" customWidth="1"/>
    <col min="1797" max="1797" width="16.85546875" style="2" customWidth="1"/>
    <col min="1798" max="1798" width="24.28515625" style="2" customWidth="1"/>
    <col min="1799" max="1799" width="22.7109375" style="2" customWidth="1"/>
    <col min="1800" max="1800" width="23" style="2" customWidth="1"/>
    <col min="1801" max="1801" width="21.42578125" style="2" customWidth="1"/>
    <col min="1802" max="1802" width="21.85546875" style="2" customWidth="1"/>
    <col min="1803" max="1803" width="35.42578125" style="2" customWidth="1"/>
    <col min="1804" max="1804" width="26.7109375" style="2" customWidth="1"/>
    <col min="1805" max="1805" width="20" style="2" customWidth="1"/>
    <col min="1806" max="1806" width="26.28515625" style="2" bestFit="1" customWidth="1"/>
    <col min="1807" max="2047" width="11.42578125" style="2"/>
    <col min="2048" max="2048" width="61" style="2" customWidth="1"/>
    <col min="2049" max="2049" width="20.5703125" style="2" customWidth="1"/>
    <col min="2050" max="2050" width="25.42578125" style="2" customWidth="1"/>
    <col min="2051" max="2051" width="21.5703125" style="2" customWidth="1"/>
    <col min="2052" max="2052" width="20.42578125" style="2" customWidth="1"/>
    <col min="2053" max="2053" width="16.85546875" style="2" customWidth="1"/>
    <col min="2054" max="2054" width="24.28515625" style="2" customWidth="1"/>
    <col min="2055" max="2055" width="22.7109375" style="2" customWidth="1"/>
    <col min="2056" max="2056" width="23" style="2" customWidth="1"/>
    <col min="2057" max="2057" width="21.42578125" style="2" customWidth="1"/>
    <col min="2058" max="2058" width="21.85546875" style="2" customWidth="1"/>
    <col min="2059" max="2059" width="35.42578125" style="2" customWidth="1"/>
    <col min="2060" max="2060" width="26.7109375" style="2" customWidth="1"/>
    <col min="2061" max="2061" width="20" style="2" customWidth="1"/>
    <col min="2062" max="2062" width="26.28515625" style="2" bestFit="1" customWidth="1"/>
    <col min="2063" max="2303" width="11.42578125" style="2"/>
    <col min="2304" max="2304" width="61" style="2" customWidth="1"/>
    <col min="2305" max="2305" width="20.5703125" style="2" customWidth="1"/>
    <col min="2306" max="2306" width="25.42578125" style="2" customWidth="1"/>
    <col min="2307" max="2307" width="21.5703125" style="2" customWidth="1"/>
    <col min="2308" max="2308" width="20.42578125" style="2" customWidth="1"/>
    <col min="2309" max="2309" width="16.85546875" style="2" customWidth="1"/>
    <col min="2310" max="2310" width="24.28515625" style="2" customWidth="1"/>
    <col min="2311" max="2311" width="22.7109375" style="2" customWidth="1"/>
    <col min="2312" max="2312" width="23" style="2" customWidth="1"/>
    <col min="2313" max="2313" width="21.42578125" style="2" customWidth="1"/>
    <col min="2314" max="2314" width="21.85546875" style="2" customWidth="1"/>
    <col min="2315" max="2315" width="35.42578125" style="2" customWidth="1"/>
    <col min="2316" max="2316" width="26.7109375" style="2" customWidth="1"/>
    <col min="2317" max="2317" width="20" style="2" customWidth="1"/>
    <col min="2318" max="2318" width="26.28515625" style="2" bestFit="1" customWidth="1"/>
    <col min="2319" max="2559" width="11.42578125" style="2"/>
    <col min="2560" max="2560" width="61" style="2" customWidth="1"/>
    <col min="2561" max="2561" width="20.5703125" style="2" customWidth="1"/>
    <col min="2562" max="2562" width="25.42578125" style="2" customWidth="1"/>
    <col min="2563" max="2563" width="21.5703125" style="2" customWidth="1"/>
    <col min="2564" max="2564" width="20.42578125" style="2" customWidth="1"/>
    <col min="2565" max="2565" width="16.85546875" style="2" customWidth="1"/>
    <col min="2566" max="2566" width="24.28515625" style="2" customWidth="1"/>
    <col min="2567" max="2567" width="22.7109375" style="2" customWidth="1"/>
    <col min="2568" max="2568" width="23" style="2" customWidth="1"/>
    <col min="2569" max="2569" width="21.42578125" style="2" customWidth="1"/>
    <col min="2570" max="2570" width="21.85546875" style="2" customWidth="1"/>
    <col min="2571" max="2571" width="35.42578125" style="2" customWidth="1"/>
    <col min="2572" max="2572" width="26.7109375" style="2" customWidth="1"/>
    <col min="2573" max="2573" width="20" style="2" customWidth="1"/>
    <col min="2574" max="2574" width="26.28515625" style="2" bestFit="1" customWidth="1"/>
    <col min="2575" max="2815" width="11.42578125" style="2"/>
    <col min="2816" max="2816" width="61" style="2" customWidth="1"/>
    <col min="2817" max="2817" width="20.5703125" style="2" customWidth="1"/>
    <col min="2818" max="2818" width="25.42578125" style="2" customWidth="1"/>
    <col min="2819" max="2819" width="21.5703125" style="2" customWidth="1"/>
    <col min="2820" max="2820" width="20.42578125" style="2" customWidth="1"/>
    <col min="2821" max="2821" width="16.85546875" style="2" customWidth="1"/>
    <col min="2822" max="2822" width="24.28515625" style="2" customWidth="1"/>
    <col min="2823" max="2823" width="22.7109375" style="2" customWidth="1"/>
    <col min="2824" max="2824" width="23" style="2" customWidth="1"/>
    <col min="2825" max="2825" width="21.42578125" style="2" customWidth="1"/>
    <col min="2826" max="2826" width="21.85546875" style="2" customWidth="1"/>
    <col min="2827" max="2827" width="35.42578125" style="2" customWidth="1"/>
    <col min="2828" max="2828" width="26.7109375" style="2" customWidth="1"/>
    <col min="2829" max="2829" width="20" style="2" customWidth="1"/>
    <col min="2830" max="2830" width="26.28515625" style="2" bestFit="1" customWidth="1"/>
    <col min="2831" max="3071" width="11.42578125" style="2"/>
    <col min="3072" max="3072" width="61" style="2" customWidth="1"/>
    <col min="3073" max="3073" width="20.5703125" style="2" customWidth="1"/>
    <col min="3074" max="3074" width="25.42578125" style="2" customWidth="1"/>
    <col min="3075" max="3075" width="21.5703125" style="2" customWidth="1"/>
    <col min="3076" max="3076" width="20.42578125" style="2" customWidth="1"/>
    <col min="3077" max="3077" width="16.85546875" style="2" customWidth="1"/>
    <col min="3078" max="3078" width="24.28515625" style="2" customWidth="1"/>
    <col min="3079" max="3079" width="22.7109375" style="2" customWidth="1"/>
    <col min="3080" max="3080" width="23" style="2" customWidth="1"/>
    <col min="3081" max="3081" width="21.42578125" style="2" customWidth="1"/>
    <col min="3082" max="3082" width="21.85546875" style="2" customWidth="1"/>
    <col min="3083" max="3083" width="35.42578125" style="2" customWidth="1"/>
    <col min="3084" max="3084" width="26.7109375" style="2" customWidth="1"/>
    <col min="3085" max="3085" width="20" style="2" customWidth="1"/>
    <col min="3086" max="3086" width="26.28515625" style="2" bestFit="1" customWidth="1"/>
    <col min="3087" max="3327" width="11.42578125" style="2"/>
    <col min="3328" max="3328" width="61" style="2" customWidth="1"/>
    <col min="3329" max="3329" width="20.5703125" style="2" customWidth="1"/>
    <col min="3330" max="3330" width="25.42578125" style="2" customWidth="1"/>
    <col min="3331" max="3331" width="21.5703125" style="2" customWidth="1"/>
    <col min="3332" max="3332" width="20.42578125" style="2" customWidth="1"/>
    <col min="3333" max="3333" width="16.85546875" style="2" customWidth="1"/>
    <col min="3334" max="3334" width="24.28515625" style="2" customWidth="1"/>
    <col min="3335" max="3335" width="22.7109375" style="2" customWidth="1"/>
    <col min="3336" max="3336" width="23" style="2" customWidth="1"/>
    <col min="3337" max="3337" width="21.42578125" style="2" customWidth="1"/>
    <col min="3338" max="3338" width="21.85546875" style="2" customWidth="1"/>
    <col min="3339" max="3339" width="35.42578125" style="2" customWidth="1"/>
    <col min="3340" max="3340" width="26.7109375" style="2" customWidth="1"/>
    <col min="3341" max="3341" width="20" style="2" customWidth="1"/>
    <col min="3342" max="3342" width="26.28515625" style="2" bestFit="1" customWidth="1"/>
    <col min="3343" max="3583" width="11.42578125" style="2"/>
    <col min="3584" max="3584" width="61" style="2" customWidth="1"/>
    <col min="3585" max="3585" width="20.5703125" style="2" customWidth="1"/>
    <col min="3586" max="3586" width="25.42578125" style="2" customWidth="1"/>
    <col min="3587" max="3587" width="21.5703125" style="2" customWidth="1"/>
    <col min="3588" max="3588" width="20.42578125" style="2" customWidth="1"/>
    <col min="3589" max="3589" width="16.85546875" style="2" customWidth="1"/>
    <col min="3590" max="3590" width="24.28515625" style="2" customWidth="1"/>
    <col min="3591" max="3591" width="22.7109375" style="2" customWidth="1"/>
    <col min="3592" max="3592" width="23" style="2" customWidth="1"/>
    <col min="3593" max="3593" width="21.42578125" style="2" customWidth="1"/>
    <col min="3594" max="3594" width="21.85546875" style="2" customWidth="1"/>
    <col min="3595" max="3595" width="35.42578125" style="2" customWidth="1"/>
    <col min="3596" max="3596" width="26.7109375" style="2" customWidth="1"/>
    <col min="3597" max="3597" width="20" style="2" customWidth="1"/>
    <col min="3598" max="3598" width="26.28515625" style="2" bestFit="1" customWidth="1"/>
    <col min="3599" max="3839" width="11.42578125" style="2"/>
    <col min="3840" max="3840" width="61" style="2" customWidth="1"/>
    <col min="3841" max="3841" width="20.5703125" style="2" customWidth="1"/>
    <col min="3842" max="3842" width="25.42578125" style="2" customWidth="1"/>
    <col min="3843" max="3843" width="21.5703125" style="2" customWidth="1"/>
    <col min="3844" max="3844" width="20.42578125" style="2" customWidth="1"/>
    <col min="3845" max="3845" width="16.85546875" style="2" customWidth="1"/>
    <col min="3846" max="3846" width="24.28515625" style="2" customWidth="1"/>
    <col min="3847" max="3847" width="22.7109375" style="2" customWidth="1"/>
    <col min="3848" max="3848" width="23" style="2" customWidth="1"/>
    <col min="3849" max="3849" width="21.42578125" style="2" customWidth="1"/>
    <col min="3850" max="3850" width="21.85546875" style="2" customWidth="1"/>
    <col min="3851" max="3851" width="35.42578125" style="2" customWidth="1"/>
    <col min="3852" max="3852" width="26.7109375" style="2" customWidth="1"/>
    <col min="3853" max="3853" width="20" style="2" customWidth="1"/>
    <col min="3854" max="3854" width="26.28515625" style="2" bestFit="1" customWidth="1"/>
    <col min="3855" max="4095" width="11.42578125" style="2"/>
    <col min="4096" max="4096" width="61" style="2" customWidth="1"/>
    <col min="4097" max="4097" width="20.5703125" style="2" customWidth="1"/>
    <col min="4098" max="4098" width="25.42578125" style="2" customWidth="1"/>
    <col min="4099" max="4099" width="21.5703125" style="2" customWidth="1"/>
    <col min="4100" max="4100" width="20.42578125" style="2" customWidth="1"/>
    <col min="4101" max="4101" width="16.85546875" style="2" customWidth="1"/>
    <col min="4102" max="4102" width="24.28515625" style="2" customWidth="1"/>
    <col min="4103" max="4103" width="22.7109375" style="2" customWidth="1"/>
    <col min="4104" max="4104" width="23" style="2" customWidth="1"/>
    <col min="4105" max="4105" width="21.42578125" style="2" customWidth="1"/>
    <col min="4106" max="4106" width="21.85546875" style="2" customWidth="1"/>
    <col min="4107" max="4107" width="35.42578125" style="2" customWidth="1"/>
    <col min="4108" max="4108" width="26.7109375" style="2" customWidth="1"/>
    <col min="4109" max="4109" width="20" style="2" customWidth="1"/>
    <col min="4110" max="4110" width="26.28515625" style="2" bestFit="1" customWidth="1"/>
    <col min="4111" max="4351" width="11.42578125" style="2"/>
    <col min="4352" max="4352" width="61" style="2" customWidth="1"/>
    <col min="4353" max="4353" width="20.5703125" style="2" customWidth="1"/>
    <col min="4354" max="4354" width="25.42578125" style="2" customWidth="1"/>
    <col min="4355" max="4355" width="21.5703125" style="2" customWidth="1"/>
    <col min="4356" max="4356" width="20.42578125" style="2" customWidth="1"/>
    <col min="4357" max="4357" width="16.85546875" style="2" customWidth="1"/>
    <col min="4358" max="4358" width="24.28515625" style="2" customWidth="1"/>
    <col min="4359" max="4359" width="22.7109375" style="2" customWidth="1"/>
    <col min="4360" max="4360" width="23" style="2" customWidth="1"/>
    <col min="4361" max="4361" width="21.42578125" style="2" customWidth="1"/>
    <col min="4362" max="4362" width="21.85546875" style="2" customWidth="1"/>
    <col min="4363" max="4363" width="35.42578125" style="2" customWidth="1"/>
    <col min="4364" max="4364" width="26.7109375" style="2" customWidth="1"/>
    <col min="4365" max="4365" width="20" style="2" customWidth="1"/>
    <col min="4366" max="4366" width="26.28515625" style="2" bestFit="1" customWidth="1"/>
    <col min="4367" max="4607" width="11.42578125" style="2"/>
    <col min="4608" max="4608" width="61" style="2" customWidth="1"/>
    <col min="4609" max="4609" width="20.5703125" style="2" customWidth="1"/>
    <col min="4610" max="4610" width="25.42578125" style="2" customWidth="1"/>
    <col min="4611" max="4611" width="21.5703125" style="2" customWidth="1"/>
    <col min="4612" max="4612" width="20.42578125" style="2" customWidth="1"/>
    <col min="4613" max="4613" width="16.85546875" style="2" customWidth="1"/>
    <col min="4614" max="4614" width="24.28515625" style="2" customWidth="1"/>
    <col min="4615" max="4615" width="22.7109375" style="2" customWidth="1"/>
    <col min="4616" max="4616" width="23" style="2" customWidth="1"/>
    <col min="4617" max="4617" width="21.42578125" style="2" customWidth="1"/>
    <col min="4618" max="4618" width="21.85546875" style="2" customWidth="1"/>
    <col min="4619" max="4619" width="35.42578125" style="2" customWidth="1"/>
    <col min="4620" max="4620" width="26.7109375" style="2" customWidth="1"/>
    <col min="4621" max="4621" width="20" style="2" customWidth="1"/>
    <col min="4622" max="4622" width="26.28515625" style="2" bestFit="1" customWidth="1"/>
    <col min="4623" max="4863" width="11.42578125" style="2"/>
    <col min="4864" max="4864" width="61" style="2" customWidth="1"/>
    <col min="4865" max="4865" width="20.5703125" style="2" customWidth="1"/>
    <col min="4866" max="4866" width="25.42578125" style="2" customWidth="1"/>
    <col min="4867" max="4867" width="21.5703125" style="2" customWidth="1"/>
    <col min="4868" max="4868" width="20.42578125" style="2" customWidth="1"/>
    <col min="4869" max="4869" width="16.85546875" style="2" customWidth="1"/>
    <col min="4870" max="4870" width="24.28515625" style="2" customWidth="1"/>
    <col min="4871" max="4871" width="22.7109375" style="2" customWidth="1"/>
    <col min="4872" max="4872" width="23" style="2" customWidth="1"/>
    <col min="4873" max="4873" width="21.42578125" style="2" customWidth="1"/>
    <col min="4874" max="4874" width="21.85546875" style="2" customWidth="1"/>
    <col min="4875" max="4875" width="35.42578125" style="2" customWidth="1"/>
    <col min="4876" max="4876" width="26.7109375" style="2" customWidth="1"/>
    <col min="4877" max="4877" width="20" style="2" customWidth="1"/>
    <col min="4878" max="4878" width="26.28515625" style="2" bestFit="1" customWidth="1"/>
    <col min="4879" max="5119" width="11.42578125" style="2"/>
    <col min="5120" max="5120" width="61" style="2" customWidth="1"/>
    <col min="5121" max="5121" width="20.5703125" style="2" customWidth="1"/>
    <col min="5122" max="5122" width="25.42578125" style="2" customWidth="1"/>
    <col min="5123" max="5123" width="21.5703125" style="2" customWidth="1"/>
    <col min="5124" max="5124" width="20.42578125" style="2" customWidth="1"/>
    <col min="5125" max="5125" width="16.85546875" style="2" customWidth="1"/>
    <col min="5126" max="5126" width="24.28515625" style="2" customWidth="1"/>
    <col min="5127" max="5127" width="22.7109375" style="2" customWidth="1"/>
    <col min="5128" max="5128" width="23" style="2" customWidth="1"/>
    <col min="5129" max="5129" width="21.42578125" style="2" customWidth="1"/>
    <col min="5130" max="5130" width="21.85546875" style="2" customWidth="1"/>
    <col min="5131" max="5131" width="35.42578125" style="2" customWidth="1"/>
    <col min="5132" max="5132" width="26.7109375" style="2" customWidth="1"/>
    <col min="5133" max="5133" width="20" style="2" customWidth="1"/>
    <col min="5134" max="5134" width="26.28515625" style="2" bestFit="1" customWidth="1"/>
    <col min="5135" max="5375" width="11.42578125" style="2"/>
    <col min="5376" max="5376" width="61" style="2" customWidth="1"/>
    <col min="5377" max="5377" width="20.5703125" style="2" customWidth="1"/>
    <col min="5378" max="5378" width="25.42578125" style="2" customWidth="1"/>
    <col min="5379" max="5379" width="21.5703125" style="2" customWidth="1"/>
    <col min="5380" max="5380" width="20.42578125" style="2" customWidth="1"/>
    <col min="5381" max="5381" width="16.85546875" style="2" customWidth="1"/>
    <col min="5382" max="5382" width="24.28515625" style="2" customWidth="1"/>
    <col min="5383" max="5383" width="22.7109375" style="2" customWidth="1"/>
    <col min="5384" max="5384" width="23" style="2" customWidth="1"/>
    <col min="5385" max="5385" width="21.42578125" style="2" customWidth="1"/>
    <col min="5386" max="5386" width="21.85546875" style="2" customWidth="1"/>
    <col min="5387" max="5387" width="35.42578125" style="2" customWidth="1"/>
    <col min="5388" max="5388" width="26.7109375" style="2" customWidth="1"/>
    <col min="5389" max="5389" width="20" style="2" customWidth="1"/>
    <col min="5390" max="5390" width="26.28515625" style="2" bestFit="1" customWidth="1"/>
    <col min="5391" max="5631" width="11.42578125" style="2"/>
    <col min="5632" max="5632" width="61" style="2" customWidth="1"/>
    <col min="5633" max="5633" width="20.5703125" style="2" customWidth="1"/>
    <col min="5634" max="5634" width="25.42578125" style="2" customWidth="1"/>
    <col min="5635" max="5635" width="21.5703125" style="2" customWidth="1"/>
    <col min="5636" max="5636" width="20.42578125" style="2" customWidth="1"/>
    <col min="5637" max="5637" width="16.85546875" style="2" customWidth="1"/>
    <col min="5638" max="5638" width="24.28515625" style="2" customWidth="1"/>
    <col min="5639" max="5639" width="22.7109375" style="2" customWidth="1"/>
    <col min="5640" max="5640" width="23" style="2" customWidth="1"/>
    <col min="5641" max="5641" width="21.42578125" style="2" customWidth="1"/>
    <col min="5642" max="5642" width="21.85546875" style="2" customWidth="1"/>
    <col min="5643" max="5643" width="35.42578125" style="2" customWidth="1"/>
    <col min="5644" max="5644" width="26.7109375" style="2" customWidth="1"/>
    <col min="5645" max="5645" width="20" style="2" customWidth="1"/>
    <col min="5646" max="5646" width="26.28515625" style="2" bestFit="1" customWidth="1"/>
    <col min="5647" max="5887" width="11.42578125" style="2"/>
    <col min="5888" max="5888" width="61" style="2" customWidth="1"/>
    <col min="5889" max="5889" width="20.5703125" style="2" customWidth="1"/>
    <col min="5890" max="5890" width="25.42578125" style="2" customWidth="1"/>
    <col min="5891" max="5891" width="21.5703125" style="2" customWidth="1"/>
    <col min="5892" max="5892" width="20.42578125" style="2" customWidth="1"/>
    <col min="5893" max="5893" width="16.85546875" style="2" customWidth="1"/>
    <col min="5894" max="5894" width="24.28515625" style="2" customWidth="1"/>
    <col min="5895" max="5895" width="22.7109375" style="2" customWidth="1"/>
    <col min="5896" max="5896" width="23" style="2" customWidth="1"/>
    <col min="5897" max="5897" width="21.42578125" style="2" customWidth="1"/>
    <col min="5898" max="5898" width="21.85546875" style="2" customWidth="1"/>
    <col min="5899" max="5899" width="35.42578125" style="2" customWidth="1"/>
    <col min="5900" max="5900" width="26.7109375" style="2" customWidth="1"/>
    <col min="5901" max="5901" width="20" style="2" customWidth="1"/>
    <col min="5902" max="5902" width="26.28515625" style="2" bestFit="1" customWidth="1"/>
    <col min="5903" max="6143" width="11.42578125" style="2"/>
    <col min="6144" max="6144" width="61" style="2" customWidth="1"/>
    <col min="6145" max="6145" width="20.5703125" style="2" customWidth="1"/>
    <col min="6146" max="6146" width="25.42578125" style="2" customWidth="1"/>
    <col min="6147" max="6147" width="21.5703125" style="2" customWidth="1"/>
    <col min="6148" max="6148" width="20.42578125" style="2" customWidth="1"/>
    <col min="6149" max="6149" width="16.85546875" style="2" customWidth="1"/>
    <col min="6150" max="6150" width="24.28515625" style="2" customWidth="1"/>
    <col min="6151" max="6151" width="22.7109375" style="2" customWidth="1"/>
    <col min="6152" max="6152" width="23" style="2" customWidth="1"/>
    <col min="6153" max="6153" width="21.42578125" style="2" customWidth="1"/>
    <col min="6154" max="6154" width="21.85546875" style="2" customWidth="1"/>
    <col min="6155" max="6155" width="35.42578125" style="2" customWidth="1"/>
    <col min="6156" max="6156" width="26.7109375" style="2" customWidth="1"/>
    <col min="6157" max="6157" width="20" style="2" customWidth="1"/>
    <col min="6158" max="6158" width="26.28515625" style="2" bestFit="1" customWidth="1"/>
    <col min="6159" max="6399" width="11.42578125" style="2"/>
    <col min="6400" max="6400" width="61" style="2" customWidth="1"/>
    <col min="6401" max="6401" width="20.5703125" style="2" customWidth="1"/>
    <col min="6402" max="6402" width="25.42578125" style="2" customWidth="1"/>
    <col min="6403" max="6403" width="21.5703125" style="2" customWidth="1"/>
    <col min="6404" max="6404" width="20.42578125" style="2" customWidth="1"/>
    <col min="6405" max="6405" width="16.85546875" style="2" customWidth="1"/>
    <col min="6406" max="6406" width="24.28515625" style="2" customWidth="1"/>
    <col min="6407" max="6407" width="22.7109375" style="2" customWidth="1"/>
    <col min="6408" max="6408" width="23" style="2" customWidth="1"/>
    <col min="6409" max="6409" width="21.42578125" style="2" customWidth="1"/>
    <col min="6410" max="6410" width="21.85546875" style="2" customWidth="1"/>
    <col min="6411" max="6411" width="35.42578125" style="2" customWidth="1"/>
    <col min="6412" max="6412" width="26.7109375" style="2" customWidth="1"/>
    <col min="6413" max="6413" width="20" style="2" customWidth="1"/>
    <col min="6414" max="6414" width="26.28515625" style="2" bestFit="1" customWidth="1"/>
    <col min="6415" max="6655" width="11.42578125" style="2"/>
    <col min="6656" max="6656" width="61" style="2" customWidth="1"/>
    <col min="6657" max="6657" width="20.5703125" style="2" customWidth="1"/>
    <col min="6658" max="6658" width="25.42578125" style="2" customWidth="1"/>
    <col min="6659" max="6659" width="21.5703125" style="2" customWidth="1"/>
    <col min="6660" max="6660" width="20.42578125" style="2" customWidth="1"/>
    <col min="6661" max="6661" width="16.85546875" style="2" customWidth="1"/>
    <col min="6662" max="6662" width="24.28515625" style="2" customWidth="1"/>
    <col min="6663" max="6663" width="22.7109375" style="2" customWidth="1"/>
    <col min="6664" max="6664" width="23" style="2" customWidth="1"/>
    <col min="6665" max="6665" width="21.42578125" style="2" customWidth="1"/>
    <col min="6666" max="6666" width="21.85546875" style="2" customWidth="1"/>
    <col min="6667" max="6667" width="35.42578125" style="2" customWidth="1"/>
    <col min="6668" max="6668" width="26.7109375" style="2" customWidth="1"/>
    <col min="6669" max="6669" width="20" style="2" customWidth="1"/>
    <col min="6670" max="6670" width="26.28515625" style="2" bestFit="1" customWidth="1"/>
    <col min="6671" max="6911" width="11.42578125" style="2"/>
    <col min="6912" max="6912" width="61" style="2" customWidth="1"/>
    <col min="6913" max="6913" width="20.5703125" style="2" customWidth="1"/>
    <col min="6914" max="6914" width="25.42578125" style="2" customWidth="1"/>
    <col min="6915" max="6915" width="21.5703125" style="2" customWidth="1"/>
    <col min="6916" max="6916" width="20.42578125" style="2" customWidth="1"/>
    <col min="6917" max="6917" width="16.85546875" style="2" customWidth="1"/>
    <col min="6918" max="6918" width="24.28515625" style="2" customWidth="1"/>
    <col min="6919" max="6919" width="22.7109375" style="2" customWidth="1"/>
    <col min="6920" max="6920" width="23" style="2" customWidth="1"/>
    <col min="6921" max="6921" width="21.42578125" style="2" customWidth="1"/>
    <col min="6922" max="6922" width="21.85546875" style="2" customWidth="1"/>
    <col min="6923" max="6923" width="35.42578125" style="2" customWidth="1"/>
    <col min="6924" max="6924" width="26.7109375" style="2" customWidth="1"/>
    <col min="6925" max="6925" width="20" style="2" customWidth="1"/>
    <col min="6926" max="6926" width="26.28515625" style="2" bestFit="1" customWidth="1"/>
    <col min="6927" max="7167" width="11.42578125" style="2"/>
    <col min="7168" max="7168" width="61" style="2" customWidth="1"/>
    <col min="7169" max="7169" width="20.5703125" style="2" customWidth="1"/>
    <col min="7170" max="7170" width="25.42578125" style="2" customWidth="1"/>
    <col min="7171" max="7171" width="21.5703125" style="2" customWidth="1"/>
    <col min="7172" max="7172" width="20.42578125" style="2" customWidth="1"/>
    <col min="7173" max="7173" width="16.85546875" style="2" customWidth="1"/>
    <col min="7174" max="7174" width="24.28515625" style="2" customWidth="1"/>
    <col min="7175" max="7175" width="22.7109375" style="2" customWidth="1"/>
    <col min="7176" max="7176" width="23" style="2" customWidth="1"/>
    <col min="7177" max="7177" width="21.42578125" style="2" customWidth="1"/>
    <col min="7178" max="7178" width="21.85546875" style="2" customWidth="1"/>
    <col min="7179" max="7179" width="35.42578125" style="2" customWidth="1"/>
    <col min="7180" max="7180" width="26.7109375" style="2" customWidth="1"/>
    <col min="7181" max="7181" width="20" style="2" customWidth="1"/>
    <col min="7182" max="7182" width="26.28515625" style="2" bestFit="1" customWidth="1"/>
    <col min="7183" max="7423" width="11.42578125" style="2"/>
    <col min="7424" max="7424" width="61" style="2" customWidth="1"/>
    <col min="7425" max="7425" width="20.5703125" style="2" customWidth="1"/>
    <col min="7426" max="7426" width="25.42578125" style="2" customWidth="1"/>
    <col min="7427" max="7427" width="21.5703125" style="2" customWidth="1"/>
    <col min="7428" max="7428" width="20.42578125" style="2" customWidth="1"/>
    <col min="7429" max="7429" width="16.85546875" style="2" customWidth="1"/>
    <col min="7430" max="7430" width="24.28515625" style="2" customWidth="1"/>
    <col min="7431" max="7431" width="22.7109375" style="2" customWidth="1"/>
    <col min="7432" max="7432" width="23" style="2" customWidth="1"/>
    <col min="7433" max="7433" width="21.42578125" style="2" customWidth="1"/>
    <col min="7434" max="7434" width="21.85546875" style="2" customWidth="1"/>
    <col min="7435" max="7435" width="35.42578125" style="2" customWidth="1"/>
    <col min="7436" max="7436" width="26.7109375" style="2" customWidth="1"/>
    <col min="7437" max="7437" width="20" style="2" customWidth="1"/>
    <col min="7438" max="7438" width="26.28515625" style="2" bestFit="1" customWidth="1"/>
    <col min="7439" max="7679" width="11.42578125" style="2"/>
    <col min="7680" max="7680" width="61" style="2" customWidth="1"/>
    <col min="7681" max="7681" width="20.5703125" style="2" customWidth="1"/>
    <col min="7682" max="7682" width="25.42578125" style="2" customWidth="1"/>
    <col min="7683" max="7683" width="21.5703125" style="2" customWidth="1"/>
    <col min="7684" max="7684" width="20.42578125" style="2" customWidth="1"/>
    <col min="7685" max="7685" width="16.85546875" style="2" customWidth="1"/>
    <col min="7686" max="7686" width="24.28515625" style="2" customWidth="1"/>
    <col min="7687" max="7687" width="22.7109375" style="2" customWidth="1"/>
    <col min="7688" max="7688" width="23" style="2" customWidth="1"/>
    <col min="7689" max="7689" width="21.42578125" style="2" customWidth="1"/>
    <col min="7690" max="7690" width="21.85546875" style="2" customWidth="1"/>
    <col min="7691" max="7691" width="35.42578125" style="2" customWidth="1"/>
    <col min="7692" max="7692" width="26.7109375" style="2" customWidth="1"/>
    <col min="7693" max="7693" width="20" style="2" customWidth="1"/>
    <col min="7694" max="7694" width="26.28515625" style="2" bestFit="1" customWidth="1"/>
    <col min="7695" max="7935" width="11.42578125" style="2"/>
    <col min="7936" max="7936" width="61" style="2" customWidth="1"/>
    <col min="7937" max="7937" width="20.5703125" style="2" customWidth="1"/>
    <col min="7938" max="7938" width="25.42578125" style="2" customWidth="1"/>
    <col min="7939" max="7939" width="21.5703125" style="2" customWidth="1"/>
    <col min="7940" max="7940" width="20.42578125" style="2" customWidth="1"/>
    <col min="7941" max="7941" width="16.85546875" style="2" customWidth="1"/>
    <col min="7942" max="7942" width="24.28515625" style="2" customWidth="1"/>
    <col min="7943" max="7943" width="22.7109375" style="2" customWidth="1"/>
    <col min="7944" max="7944" width="23" style="2" customWidth="1"/>
    <col min="7945" max="7945" width="21.42578125" style="2" customWidth="1"/>
    <col min="7946" max="7946" width="21.85546875" style="2" customWidth="1"/>
    <col min="7947" max="7947" width="35.42578125" style="2" customWidth="1"/>
    <col min="7948" max="7948" width="26.7109375" style="2" customWidth="1"/>
    <col min="7949" max="7949" width="20" style="2" customWidth="1"/>
    <col min="7950" max="7950" width="26.28515625" style="2" bestFit="1" customWidth="1"/>
    <col min="7951" max="8191" width="11.42578125" style="2"/>
    <col min="8192" max="8192" width="61" style="2" customWidth="1"/>
    <col min="8193" max="8193" width="20.5703125" style="2" customWidth="1"/>
    <col min="8194" max="8194" width="25.42578125" style="2" customWidth="1"/>
    <col min="8195" max="8195" width="21.5703125" style="2" customWidth="1"/>
    <col min="8196" max="8196" width="20.42578125" style="2" customWidth="1"/>
    <col min="8197" max="8197" width="16.85546875" style="2" customWidth="1"/>
    <col min="8198" max="8198" width="24.28515625" style="2" customWidth="1"/>
    <col min="8199" max="8199" width="22.7109375" style="2" customWidth="1"/>
    <col min="8200" max="8200" width="23" style="2" customWidth="1"/>
    <col min="8201" max="8201" width="21.42578125" style="2" customWidth="1"/>
    <col min="8202" max="8202" width="21.85546875" style="2" customWidth="1"/>
    <col min="8203" max="8203" width="35.42578125" style="2" customWidth="1"/>
    <col min="8204" max="8204" width="26.7109375" style="2" customWidth="1"/>
    <col min="8205" max="8205" width="20" style="2" customWidth="1"/>
    <col min="8206" max="8206" width="26.28515625" style="2" bestFit="1" customWidth="1"/>
    <col min="8207" max="8447" width="11.42578125" style="2"/>
    <col min="8448" max="8448" width="61" style="2" customWidth="1"/>
    <col min="8449" max="8449" width="20.5703125" style="2" customWidth="1"/>
    <col min="8450" max="8450" width="25.42578125" style="2" customWidth="1"/>
    <col min="8451" max="8451" width="21.5703125" style="2" customWidth="1"/>
    <col min="8452" max="8452" width="20.42578125" style="2" customWidth="1"/>
    <col min="8453" max="8453" width="16.85546875" style="2" customWidth="1"/>
    <col min="8454" max="8454" width="24.28515625" style="2" customWidth="1"/>
    <col min="8455" max="8455" width="22.7109375" style="2" customWidth="1"/>
    <col min="8456" max="8456" width="23" style="2" customWidth="1"/>
    <col min="8457" max="8457" width="21.42578125" style="2" customWidth="1"/>
    <col min="8458" max="8458" width="21.85546875" style="2" customWidth="1"/>
    <col min="8459" max="8459" width="35.42578125" style="2" customWidth="1"/>
    <col min="8460" max="8460" width="26.7109375" style="2" customWidth="1"/>
    <col min="8461" max="8461" width="20" style="2" customWidth="1"/>
    <col min="8462" max="8462" width="26.28515625" style="2" bestFit="1" customWidth="1"/>
    <col min="8463" max="8703" width="11.42578125" style="2"/>
    <col min="8704" max="8704" width="61" style="2" customWidth="1"/>
    <col min="8705" max="8705" width="20.5703125" style="2" customWidth="1"/>
    <col min="8706" max="8706" width="25.42578125" style="2" customWidth="1"/>
    <col min="8707" max="8707" width="21.5703125" style="2" customWidth="1"/>
    <col min="8708" max="8708" width="20.42578125" style="2" customWidth="1"/>
    <col min="8709" max="8709" width="16.85546875" style="2" customWidth="1"/>
    <col min="8710" max="8710" width="24.28515625" style="2" customWidth="1"/>
    <col min="8711" max="8711" width="22.7109375" style="2" customWidth="1"/>
    <col min="8712" max="8712" width="23" style="2" customWidth="1"/>
    <col min="8713" max="8713" width="21.42578125" style="2" customWidth="1"/>
    <col min="8714" max="8714" width="21.85546875" style="2" customWidth="1"/>
    <col min="8715" max="8715" width="35.42578125" style="2" customWidth="1"/>
    <col min="8716" max="8716" width="26.7109375" style="2" customWidth="1"/>
    <col min="8717" max="8717" width="20" style="2" customWidth="1"/>
    <col min="8718" max="8718" width="26.28515625" style="2" bestFit="1" customWidth="1"/>
    <col min="8719" max="8959" width="11.42578125" style="2"/>
    <col min="8960" max="8960" width="61" style="2" customWidth="1"/>
    <col min="8961" max="8961" width="20.5703125" style="2" customWidth="1"/>
    <col min="8962" max="8962" width="25.42578125" style="2" customWidth="1"/>
    <col min="8963" max="8963" width="21.5703125" style="2" customWidth="1"/>
    <col min="8964" max="8964" width="20.42578125" style="2" customWidth="1"/>
    <col min="8965" max="8965" width="16.85546875" style="2" customWidth="1"/>
    <col min="8966" max="8966" width="24.28515625" style="2" customWidth="1"/>
    <col min="8967" max="8967" width="22.7109375" style="2" customWidth="1"/>
    <col min="8968" max="8968" width="23" style="2" customWidth="1"/>
    <col min="8969" max="8969" width="21.42578125" style="2" customWidth="1"/>
    <col min="8970" max="8970" width="21.85546875" style="2" customWidth="1"/>
    <col min="8971" max="8971" width="35.42578125" style="2" customWidth="1"/>
    <col min="8972" max="8972" width="26.7109375" style="2" customWidth="1"/>
    <col min="8973" max="8973" width="20" style="2" customWidth="1"/>
    <col min="8974" max="8974" width="26.28515625" style="2" bestFit="1" customWidth="1"/>
    <col min="8975" max="9215" width="11.42578125" style="2"/>
    <col min="9216" max="9216" width="61" style="2" customWidth="1"/>
    <col min="9217" max="9217" width="20.5703125" style="2" customWidth="1"/>
    <col min="9218" max="9218" width="25.42578125" style="2" customWidth="1"/>
    <col min="9219" max="9219" width="21.5703125" style="2" customWidth="1"/>
    <col min="9220" max="9220" width="20.42578125" style="2" customWidth="1"/>
    <col min="9221" max="9221" width="16.85546875" style="2" customWidth="1"/>
    <col min="9222" max="9222" width="24.28515625" style="2" customWidth="1"/>
    <col min="9223" max="9223" width="22.7109375" style="2" customWidth="1"/>
    <col min="9224" max="9224" width="23" style="2" customWidth="1"/>
    <col min="9225" max="9225" width="21.42578125" style="2" customWidth="1"/>
    <col min="9226" max="9226" width="21.85546875" style="2" customWidth="1"/>
    <col min="9227" max="9227" width="35.42578125" style="2" customWidth="1"/>
    <col min="9228" max="9228" width="26.7109375" style="2" customWidth="1"/>
    <col min="9229" max="9229" width="20" style="2" customWidth="1"/>
    <col min="9230" max="9230" width="26.28515625" style="2" bestFit="1" customWidth="1"/>
    <col min="9231" max="9471" width="11.42578125" style="2"/>
    <col min="9472" max="9472" width="61" style="2" customWidth="1"/>
    <col min="9473" max="9473" width="20.5703125" style="2" customWidth="1"/>
    <col min="9474" max="9474" width="25.42578125" style="2" customWidth="1"/>
    <col min="9475" max="9475" width="21.5703125" style="2" customWidth="1"/>
    <col min="9476" max="9476" width="20.42578125" style="2" customWidth="1"/>
    <col min="9477" max="9477" width="16.85546875" style="2" customWidth="1"/>
    <col min="9478" max="9478" width="24.28515625" style="2" customWidth="1"/>
    <col min="9479" max="9479" width="22.7109375" style="2" customWidth="1"/>
    <col min="9480" max="9480" width="23" style="2" customWidth="1"/>
    <col min="9481" max="9481" width="21.42578125" style="2" customWidth="1"/>
    <col min="9482" max="9482" width="21.85546875" style="2" customWidth="1"/>
    <col min="9483" max="9483" width="35.42578125" style="2" customWidth="1"/>
    <col min="9484" max="9484" width="26.7109375" style="2" customWidth="1"/>
    <col min="9485" max="9485" width="20" style="2" customWidth="1"/>
    <col min="9486" max="9486" width="26.28515625" style="2" bestFit="1" customWidth="1"/>
    <col min="9487" max="9727" width="11.42578125" style="2"/>
    <col min="9728" max="9728" width="61" style="2" customWidth="1"/>
    <col min="9729" max="9729" width="20.5703125" style="2" customWidth="1"/>
    <col min="9730" max="9730" width="25.42578125" style="2" customWidth="1"/>
    <col min="9731" max="9731" width="21.5703125" style="2" customWidth="1"/>
    <col min="9732" max="9732" width="20.42578125" style="2" customWidth="1"/>
    <col min="9733" max="9733" width="16.85546875" style="2" customWidth="1"/>
    <col min="9734" max="9734" width="24.28515625" style="2" customWidth="1"/>
    <col min="9735" max="9735" width="22.7109375" style="2" customWidth="1"/>
    <col min="9736" max="9736" width="23" style="2" customWidth="1"/>
    <col min="9737" max="9737" width="21.42578125" style="2" customWidth="1"/>
    <col min="9738" max="9738" width="21.85546875" style="2" customWidth="1"/>
    <col min="9739" max="9739" width="35.42578125" style="2" customWidth="1"/>
    <col min="9740" max="9740" width="26.7109375" style="2" customWidth="1"/>
    <col min="9741" max="9741" width="20" style="2" customWidth="1"/>
    <col min="9742" max="9742" width="26.28515625" style="2" bestFit="1" customWidth="1"/>
    <col min="9743" max="9983" width="11.42578125" style="2"/>
    <col min="9984" max="9984" width="61" style="2" customWidth="1"/>
    <col min="9985" max="9985" width="20.5703125" style="2" customWidth="1"/>
    <col min="9986" max="9986" width="25.42578125" style="2" customWidth="1"/>
    <col min="9987" max="9987" width="21.5703125" style="2" customWidth="1"/>
    <col min="9988" max="9988" width="20.42578125" style="2" customWidth="1"/>
    <col min="9989" max="9989" width="16.85546875" style="2" customWidth="1"/>
    <col min="9990" max="9990" width="24.28515625" style="2" customWidth="1"/>
    <col min="9991" max="9991" width="22.7109375" style="2" customWidth="1"/>
    <col min="9992" max="9992" width="23" style="2" customWidth="1"/>
    <col min="9993" max="9993" width="21.42578125" style="2" customWidth="1"/>
    <col min="9994" max="9994" width="21.85546875" style="2" customWidth="1"/>
    <col min="9995" max="9995" width="35.42578125" style="2" customWidth="1"/>
    <col min="9996" max="9996" width="26.7109375" style="2" customWidth="1"/>
    <col min="9997" max="9997" width="20" style="2" customWidth="1"/>
    <col min="9998" max="9998" width="26.28515625" style="2" bestFit="1" customWidth="1"/>
    <col min="9999" max="10239" width="11.42578125" style="2"/>
    <col min="10240" max="10240" width="61" style="2" customWidth="1"/>
    <col min="10241" max="10241" width="20.5703125" style="2" customWidth="1"/>
    <col min="10242" max="10242" width="25.42578125" style="2" customWidth="1"/>
    <col min="10243" max="10243" width="21.5703125" style="2" customWidth="1"/>
    <col min="10244" max="10244" width="20.42578125" style="2" customWidth="1"/>
    <col min="10245" max="10245" width="16.85546875" style="2" customWidth="1"/>
    <col min="10246" max="10246" width="24.28515625" style="2" customWidth="1"/>
    <col min="10247" max="10247" width="22.7109375" style="2" customWidth="1"/>
    <col min="10248" max="10248" width="23" style="2" customWidth="1"/>
    <col min="10249" max="10249" width="21.42578125" style="2" customWidth="1"/>
    <col min="10250" max="10250" width="21.85546875" style="2" customWidth="1"/>
    <col min="10251" max="10251" width="35.42578125" style="2" customWidth="1"/>
    <col min="10252" max="10252" width="26.7109375" style="2" customWidth="1"/>
    <col min="10253" max="10253" width="20" style="2" customWidth="1"/>
    <col min="10254" max="10254" width="26.28515625" style="2" bestFit="1" customWidth="1"/>
    <col min="10255" max="10495" width="11.42578125" style="2"/>
    <col min="10496" max="10496" width="61" style="2" customWidth="1"/>
    <col min="10497" max="10497" width="20.5703125" style="2" customWidth="1"/>
    <col min="10498" max="10498" width="25.42578125" style="2" customWidth="1"/>
    <col min="10499" max="10499" width="21.5703125" style="2" customWidth="1"/>
    <col min="10500" max="10500" width="20.42578125" style="2" customWidth="1"/>
    <col min="10501" max="10501" width="16.85546875" style="2" customWidth="1"/>
    <col min="10502" max="10502" width="24.28515625" style="2" customWidth="1"/>
    <col min="10503" max="10503" width="22.7109375" style="2" customWidth="1"/>
    <col min="10504" max="10504" width="23" style="2" customWidth="1"/>
    <col min="10505" max="10505" width="21.42578125" style="2" customWidth="1"/>
    <col min="10506" max="10506" width="21.85546875" style="2" customWidth="1"/>
    <col min="10507" max="10507" width="35.42578125" style="2" customWidth="1"/>
    <col min="10508" max="10508" width="26.7109375" style="2" customWidth="1"/>
    <col min="10509" max="10509" width="20" style="2" customWidth="1"/>
    <col min="10510" max="10510" width="26.28515625" style="2" bestFit="1" customWidth="1"/>
    <col min="10511" max="10751" width="11.42578125" style="2"/>
    <col min="10752" max="10752" width="61" style="2" customWidth="1"/>
    <col min="10753" max="10753" width="20.5703125" style="2" customWidth="1"/>
    <col min="10754" max="10754" width="25.42578125" style="2" customWidth="1"/>
    <col min="10755" max="10755" width="21.5703125" style="2" customWidth="1"/>
    <col min="10756" max="10756" width="20.42578125" style="2" customWidth="1"/>
    <col min="10757" max="10757" width="16.85546875" style="2" customWidth="1"/>
    <col min="10758" max="10758" width="24.28515625" style="2" customWidth="1"/>
    <col min="10759" max="10759" width="22.7109375" style="2" customWidth="1"/>
    <col min="10760" max="10760" width="23" style="2" customWidth="1"/>
    <col min="10761" max="10761" width="21.42578125" style="2" customWidth="1"/>
    <col min="10762" max="10762" width="21.85546875" style="2" customWidth="1"/>
    <col min="10763" max="10763" width="35.42578125" style="2" customWidth="1"/>
    <col min="10764" max="10764" width="26.7109375" style="2" customWidth="1"/>
    <col min="10765" max="10765" width="20" style="2" customWidth="1"/>
    <col min="10766" max="10766" width="26.28515625" style="2" bestFit="1" customWidth="1"/>
    <col min="10767" max="11007" width="11.42578125" style="2"/>
    <col min="11008" max="11008" width="61" style="2" customWidth="1"/>
    <col min="11009" max="11009" width="20.5703125" style="2" customWidth="1"/>
    <col min="11010" max="11010" width="25.42578125" style="2" customWidth="1"/>
    <col min="11011" max="11011" width="21.5703125" style="2" customWidth="1"/>
    <col min="11012" max="11012" width="20.42578125" style="2" customWidth="1"/>
    <col min="11013" max="11013" width="16.85546875" style="2" customWidth="1"/>
    <col min="11014" max="11014" width="24.28515625" style="2" customWidth="1"/>
    <col min="11015" max="11015" width="22.7109375" style="2" customWidth="1"/>
    <col min="11016" max="11016" width="23" style="2" customWidth="1"/>
    <col min="11017" max="11017" width="21.42578125" style="2" customWidth="1"/>
    <col min="11018" max="11018" width="21.85546875" style="2" customWidth="1"/>
    <col min="11019" max="11019" width="35.42578125" style="2" customWidth="1"/>
    <col min="11020" max="11020" width="26.7109375" style="2" customWidth="1"/>
    <col min="11021" max="11021" width="20" style="2" customWidth="1"/>
    <col min="11022" max="11022" width="26.28515625" style="2" bestFit="1" customWidth="1"/>
    <col min="11023" max="11263" width="11.42578125" style="2"/>
    <col min="11264" max="11264" width="61" style="2" customWidth="1"/>
    <col min="11265" max="11265" width="20.5703125" style="2" customWidth="1"/>
    <col min="11266" max="11266" width="25.42578125" style="2" customWidth="1"/>
    <col min="11267" max="11267" width="21.5703125" style="2" customWidth="1"/>
    <col min="11268" max="11268" width="20.42578125" style="2" customWidth="1"/>
    <col min="11269" max="11269" width="16.85546875" style="2" customWidth="1"/>
    <col min="11270" max="11270" width="24.28515625" style="2" customWidth="1"/>
    <col min="11271" max="11271" width="22.7109375" style="2" customWidth="1"/>
    <col min="11272" max="11272" width="23" style="2" customWidth="1"/>
    <col min="11273" max="11273" width="21.42578125" style="2" customWidth="1"/>
    <col min="11274" max="11274" width="21.85546875" style="2" customWidth="1"/>
    <col min="11275" max="11275" width="35.42578125" style="2" customWidth="1"/>
    <col min="11276" max="11276" width="26.7109375" style="2" customWidth="1"/>
    <col min="11277" max="11277" width="20" style="2" customWidth="1"/>
    <col min="11278" max="11278" width="26.28515625" style="2" bestFit="1" customWidth="1"/>
    <col min="11279" max="11519" width="11.42578125" style="2"/>
    <col min="11520" max="11520" width="61" style="2" customWidth="1"/>
    <col min="11521" max="11521" width="20.5703125" style="2" customWidth="1"/>
    <col min="11522" max="11522" width="25.42578125" style="2" customWidth="1"/>
    <col min="11523" max="11523" width="21.5703125" style="2" customWidth="1"/>
    <col min="11524" max="11524" width="20.42578125" style="2" customWidth="1"/>
    <col min="11525" max="11525" width="16.85546875" style="2" customWidth="1"/>
    <col min="11526" max="11526" width="24.28515625" style="2" customWidth="1"/>
    <col min="11527" max="11527" width="22.7109375" style="2" customWidth="1"/>
    <col min="11528" max="11528" width="23" style="2" customWidth="1"/>
    <col min="11529" max="11529" width="21.42578125" style="2" customWidth="1"/>
    <col min="11530" max="11530" width="21.85546875" style="2" customWidth="1"/>
    <col min="11531" max="11531" width="35.42578125" style="2" customWidth="1"/>
    <col min="11532" max="11532" width="26.7109375" style="2" customWidth="1"/>
    <col min="11533" max="11533" width="20" style="2" customWidth="1"/>
    <col min="11534" max="11534" width="26.28515625" style="2" bestFit="1" customWidth="1"/>
    <col min="11535" max="11775" width="11.42578125" style="2"/>
    <col min="11776" max="11776" width="61" style="2" customWidth="1"/>
    <col min="11777" max="11777" width="20.5703125" style="2" customWidth="1"/>
    <col min="11778" max="11778" width="25.42578125" style="2" customWidth="1"/>
    <col min="11779" max="11779" width="21.5703125" style="2" customWidth="1"/>
    <col min="11780" max="11780" width="20.42578125" style="2" customWidth="1"/>
    <col min="11781" max="11781" width="16.85546875" style="2" customWidth="1"/>
    <col min="11782" max="11782" width="24.28515625" style="2" customWidth="1"/>
    <col min="11783" max="11783" width="22.7109375" style="2" customWidth="1"/>
    <col min="11784" max="11784" width="23" style="2" customWidth="1"/>
    <col min="11785" max="11785" width="21.42578125" style="2" customWidth="1"/>
    <col min="11786" max="11786" width="21.85546875" style="2" customWidth="1"/>
    <col min="11787" max="11787" width="35.42578125" style="2" customWidth="1"/>
    <col min="11788" max="11788" width="26.7109375" style="2" customWidth="1"/>
    <col min="11789" max="11789" width="20" style="2" customWidth="1"/>
    <col min="11790" max="11790" width="26.28515625" style="2" bestFit="1" customWidth="1"/>
    <col min="11791" max="12031" width="11.42578125" style="2"/>
    <col min="12032" max="12032" width="61" style="2" customWidth="1"/>
    <col min="12033" max="12033" width="20.5703125" style="2" customWidth="1"/>
    <col min="12034" max="12034" width="25.42578125" style="2" customWidth="1"/>
    <col min="12035" max="12035" width="21.5703125" style="2" customWidth="1"/>
    <col min="12036" max="12036" width="20.42578125" style="2" customWidth="1"/>
    <col min="12037" max="12037" width="16.85546875" style="2" customWidth="1"/>
    <col min="12038" max="12038" width="24.28515625" style="2" customWidth="1"/>
    <col min="12039" max="12039" width="22.7109375" style="2" customWidth="1"/>
    <col min="12040" max="12040" width="23" style="2" customWidth="1"/>
    <col min="12041" max="12041" width="21.42578125" style="2" customWidth="1"/>
    <col min="12042" max="12042" width="21.85546875" style="2" customWidth="1"/>
    <col min="12043" max="12043" width="35.42578125" style="2" customWidth="1"/>
    <col min="12044" max="12044" width="26.7109375" style="2" customWidth="1"/>
    <col min="12045" max="12045" width="20" style="2" customWidth="1"/>
    <col min="12046" max="12046" width="26.28515625" style="2" bestFit="1" customWidth="1"/>
    <col min="12047" max="12287" width="11.42578125" style="2"/>
    <col min="12288" max="12288" width="61" style="2" customWidth="1"/>
    <col min="12289" max="12289" width="20.5703125" style="2" customWidth="1"/>
    <col min="12290" max="12290" width="25.42578125" style="2" customWidth="1"/>
    <col min="12291" max="12291" width="21.5703125" style="2" customWidth="1"/>
    <col min="12292" max="12292" width="20.42578125" style="2" customWidth="1"/>
    <col min="12293" max="12293" width="16.85546875" style="2" customWidth="1"/>
    <col min="12294" max="12294" width="24.28515625" style="2" customWidth="1"/>
    <col min="12295" max="12295" width="22.7109375" style="2" customWidth="1"/>
    <col min="12296" max="12296" width="23" style="2" customWidth="1"/>
    <col min="12297" max="12297" width="21.42578125" style="2" customWidth="1"/>
    <col min="12298" max="12298" width="21.85546875" style="2" customWidth="1"/>
    <col min="12299" max="12299" width="35.42578125" style="2" customWidth="1"/>
    <col min="12300" max="12300" width="26.7109375" style="2" customWidth="1"/>
    <col min="12301" max="12301" width="20" style="2" customWidth="1"/>
    <col min="12302" max="12302" width="26.28515625" style="2" bestFit="1" customWidth="1"/>
    <col min="12303" max="12543" width="11.42578125" style="2"/>
    <col min="12544" max="12544" width="61" style="2" customWidth="1"/>
    <col min="12545" max="12545" width="20.5703125" style="2" customWidth="1"/>
    <col min="12546" max="12546" width="25.42578125" style="2" customWidth="1"/>
    <col min="12547" max="12547" width="21.5703125" style="2" customWidth="1"/>
    <col min="12548" max="12548" width="20.42578125" style="2" customWidth="1"/>
    <col min="12549" max="12549" width="16.85546875" style="2" customWidth="1"/>
    <col min="12550" max="12550" width="24.28515625" style="2" customWidth="1"/>
    <col min="12551" max="12551" width="22.7109375" style="2" customWidth="1"/>
    <col min="12552" max="12552" width="23" style="2" customWidth="1"/>
    <col min="12553" max="12553" width="21.42578125" style="2" customWidth="1"/>
    <col min="12554" max="12554" width="21.85546875" style="2" customWidth="1"/>
    <col min="12555" max="12555" width="35.42578125" style="2" customWidth="1"/>
    <col min="12556" max="12556" width="26.7109375" style="2" customWidth="1"/>
    <col min="12557" max="12557" width="20" style="2" customWidth="1"/>
    <col min="12558" max="12558" width="26.28515625" style="2" bestFit="1" customWidth="1"/>
    <col min="12559" max="12799" width="11.42578125" style="2"/>
    <col min="12800" max="12800" width="61" style="2" customWidth="1"/>
    <col min="12801" max="12801" width="20.5703125" style="2" customWidth="1"/>
    <col min="12802" max="12802" width="25.42578125" style="2" customWidth="1"/>
    <col min="12803" max="12803" width="21.5703125" style="2" customWidth="1"/>
    <col min="12804" max="12804" width="20.42578125" style="2" customWidth="1"/>
    <col min="12805" max="12805" width="16.85546875" style="2" customWidth="1"/>
    <col min="12806" max="12806" width="24.28515625" style="2" customWidth="1"/>
    <col min="12807" max="12807" width="22.7109375" style="2" customWidth="1"/>
    <col min="12808" max="12808" width="23" style="2" customWidth="1"/>
    <col min="12809" max="12809" width="21.42578125" style="2" customWidth="1"/>
    <col min="12810" max="12810" width="21.85546875" style="2" customWidth="1"/>
    <col min="12811" max="12811" width="35.42578125" style="2" customWidth="1"/>
    <col min="12812" max="12812" width="26.7109375" style="2" customWidth="1"/>
    <col min="12813" max="12813" width="20" style="2" customWidth="1"/>
    <col min="12814" max="12814" width="26.28515625" style="2" bestFit="1" customWidth="1"/>
    <col min="12815" max="13055" width="11.42578125" style="2"/>
    <col min="13056" max="13056" width="61" style="2" customWidth="1"/>
    <col min="13057" max="13057" width="20.5703125" style="2" customWidth="1"/>
    <col min="13058" max="13058" width="25.42578125" style="2" customWidth="1"/>
    <col min="13059" max="13059" width="21.5703125" style="2" customWidth="1"/>
    <col min="13060" max="13060" width="20.42578125" style="2" customWidth="1"/>
    <col min="13061" max="13061" width="16.85546875" style="2" customWidth="1"/>
    <col min="13062" max="13062" width="24.28515625" style="2" customWidth="1"/>
    <col min="13063" max="13063" width="22.7109375" style="2" customWidth="1"/>
    <col min="13064" max="13064" width="23" style="2" customWidth="1"/>
    <col min="13065" max="13065" width="21.42578125" style="2" customWidth="1"/>
    <col min="13066" max="13066" width="21.85546875" style="2" customWidth="1"/>
    <col min="13067" max="13067" width="35.42578125" style="2" customWidth="1"/>
    <col min="13068" max="13068" width="26.7109375" style="2" customWidth="1"/>
    <col min="13069" max="13069" width="20" style="2" customWidth="1"/>
    <col min="13070" max="13070" width="26.28515625" style="2" bestFit="1" customWidth="1"/>
    <col min="13071" max="13311" width="11.42578125" style="2"/>
    <col min="13312" max="13312" width="61" style="2" customWidth="1"/>
    <col min="13313" max="13313" width="20.5703125" style="2" customWidth="1"/>
    <col min="13314" max="13314" width="25.42578125" style="2" customWidth="1"/>
    <col min="13315" max="13315" width="21.5703125" style="2" customWidth="1"/>
    <col min="13316" max="13316" width="20.42578125" style="2" customWidth="1"/>
    <col min="13317" max="13317" width="16.85546875" style="2" customWidth="1"/>
    <col min="13318" max="13318" width="24.28515625" style="2" customWidth="1"/>
    <col min="13319" max="13319" width="22.7109375" style="2" customWidth="1"/>
    <col min="13320" max="13320" width="23" style="2" customWidth="1"/>
    <col min="13321" max="13321" width="21.42578125" style="2" customWidth="1"/>
    <col min="13322" max="13322" width="21.85546875" style="2" customWidth="1"/>
    <col min="13323" max="13323" width="35.42578125" style="2" customWidth="1"/>
    <col min="13324" max="13324" width="26.7109375" style="2" customWidth="1"/>
    <col min="13325" max="13325" width="20" style="2" customWidth="1"/>
    <col min="13326" max="13326" width="26.28515625" style="2" bestFit="1" customWidth="1"/>
    <col min="13327" max="13567" width="11.42578125" style="2"/>
    <col min="13568" max="13568" width="61" style="2" customWidth="1"/>
    <col min="13569" max="13569" width="20.5703125" style="2" customWidth="1"/>
    <col min="13570" max="13570" width="25.42578125" style="2" customWidth="1"/>
    <col min="13571" max="13571" width="21.5703125" style="2" customWidth="1"/>
    <col min="13572" max="13572" width="20.42578125" style="2" customWidth="1"/>
    <col min="13573" max="13573" width="16.85546875" style="2" customWidth="1"/>
    <col min="13574" max="13574" width="24.28515625" style="2" customWidth="1"/>
    <col min="13575" max="13575" width="22.7109375" style="2" customWidth="1"/>
    <col min="13576" max="13576" width="23" style="2" customWidth="1"/>
    <col min="13577" max="13577" width="21.42578125" style="2" customWidth="1"/>
    <col min="13578" max="13578" width="21.85546875" style="2" customWidth="1"/>
    <col min="13579" max="13579" width="35.42578125" style="2" customWidth="1"/>
    <col min="13580" max="13580" width="26.7109375" style="2" customWidth="1"/>
    <col min="13581" max="13581" width="20" style="2" customWidth="1"/>
    <col min="13582" max="13582" width="26.28515625" style="2" bestFit="1" customWidth="1"/>
    <col min="13583" max="13823" width="11.42578125" style="2"/>
    <col min="13824" max="13824" width="61" style="2" customWidth="1"/>
    <col min="13825" max="13825" width="20.5703125" style="2" customWidth="1"/>
    <col min="13826" max="13826" width="25.42578125" style="2" customWidth="1"/>
    <col min="13827" max="13827" width="21.5703125" style="2" customWidth="1"/>
    <col min="13828" max="13828" width="20.42578125" style="2" customWidth="1"/>
    <col min="13829" max="13829" width="16.85546875" style="2" customWidth="1"/>
    <col min="13830" max="13830" width="24.28515625" style="2" customWidth="1"/>
    <col min="13831" max="13831" width="22.7109375" style="2" customWidth="1"/>
    <col min="13832" max="13832" width="23" style="2" customWidth="1"/>
    <col min="13833" max="13833" width="21.42578125" style="2" customWidth="1"/>
    <col min="13834" max="13834" width="21.85546875" style="2" customWidth="1"/>
    <col min="13835" max="13835" width="35.42578125" style="2" customWidth="1"/>
    <col min="13836" max="13836" width="26.7109375" style="2" customWidth="1"/>
    <col min="13837" max="13837" width="20" style="2" customWidth="1"/>
    <col min="13838" max="13838" width="26.28515625" style="2" bestFit="1" customWidth="1"/>
    <col min="13839" max="14079" width="11.42578125" style="2"/>
    <col min="14080" max="14080" width="61" style="2" customWidth="1"/>
    <col min="14081" max="14081" width="20.5703125" style="2" customWidth="1"/>
    <col min="14082" max="14082" width="25.42578125" style="2" customWidth="1"/>
    <col min="14083" max="14083" width="21.5703125" style="2" customWidth="1"/>
    <col min="14084" max="14084" width="20.42578125" style="2" customWidth="1"/>
    <col min="14085" max="14085" width="16.85546875" style="2" customWidth="1"/>
    <col min="14086" max="14086" width="24.28515625" style="2" customWidth="1"/>
    <col min="14087" max="14087" width="22.7109375" style="2" customWidth="1"/>
    <col min="14088" max="14088" width="23" style="2" customWidth="1"/>
    <col min="14089" max="14089" width="21.42578125" style="2" customWidth="1"/>
    <col min="14090" max="14090" width="21.85546875" style="2" customWidth="1"/>
    <col min="14091" max="14091" width="35.42578125" style="2" customWidth="1"/>
    <col min="14092" max="14092" width="26.7109375" style="2" customWidth="1"/>
    <col min="14093" max="14093" width="20" style="2" customWidth="1"/>
    <col min="14094" max="14094" width="26.28515625" style="2" bestFit="1" customWidth="1"/>
    <col min="14095" max="14335" width="11.42578125" style="2"/>
    <col min="14336" max="14336" width="61" style="2" customWidth="1"/>
    <col min="14337" max="14337" width="20.5703125" style="2" customWidth="1"/>
    <col min="14338" max="14338" width="25.42578125" style="2" customWidth="1"/>
    <col min="14339" max="14339" width="21.5703125" style="2" customWidth="1"/>
    <col min="14340" max="14340" width="20.42578125" style="2" customWidth="1"/>
    <col min="14341" max="14341" width="16.85546875" style="2" customWidth="1"/>
    <col min="14342" max="14342" width="24.28515625" style="2" customWidth="1"/>
    <col min="14343" max="14343" width="22.7109375" style="2" customWidth="1"/>
    <col min="14344" max="14344" width="23" style="2" customWidth="1"/>
    <col min="14345" max="14345" width="21.42578125" style="2" customWidth="1"/>
    <col min="14346" max="14346" width="21.85546875" style="2" customWidth="1"/>
    <col min="14347" max="14347" width="35.42578125" style="2" customWidth="1"/>
    <col min="14348" max="14348" width="26.7109375" style="2" customWidth="1"/>
    <col min="14349" max="14349" width="20" style="2" customWidth="1"/>
    <col min="14350" max="14350" width="26.28515625" style="2" bestFit="1" customWidth="1"/>
    <col min="14351" max="14591" width="11.42578125" style="2"/>
    <col min="14592" max="14592" width="61" style="2" customWidth="1"/>
    <col min="14593" max="14593" width="20.5703125" style="2" customWidth="1"/>
    <col min="14594" max="14594" width="25.42578125" style="2" customWidth="1"/>
    <col min="14595" max="14595" width="21.5703125" style="2" customWidth="1"/>
    <col min="14596" max="14596" width="20.42578125" style="2" customWidth="1"/>
    <col min="14597" max="14597" width="16.85546875" style="2" customWidth="1"/>
    <col min="14598" max="14598" width="24.28515625" style="2" customWidth="1"/>
    <col min="14599" max="14599" width="22.7109375" style="2" customWidth="1"/>
    <col min="14600" max="14600" width="23" style="2" customWidth="1"/>
    <col min="14601" max="14601" width="21.42578125" style="2" customWidth="1"/>
    <col min="14602" max="14602" width="21.85546875" style="2" customWidth="1"/>
    <col min="14603" max="14603" width="35.42578125" style="2" customWidth="1"/>
    <col min="14604" max="14604" width="26.7109375" style="2" customWidth="1"/>
    <col min="14605" max="14605" width="20" style="2" customWidth="1"/>
    <col min="14606" max="14606" width="26.28515625" style="2" bestFit="1" customWidth="1"/>
    <col min="14607" max="14847" width="11.42578125" style="2"/>
    <col min="14848" max="14848" width="61" style="2" customWidth="1"/>
    <col min="14849" max="14849" width="20.5703125" style="2" customWidth="1"/>
    <col min="14850" max="14850" width="25.42578125" style="2" customWidth="1"/>
    <col min="14851" max="14851" width="21.5703125" style="2" customWidth="1"/>
    <col min="14852" max="14852" width="20.42578125" style="2" customWidth="1"/>
    <col min="14853" max="14853" width="16.85546875" style="2" customWidth="1"/>
    <col min="14854" max="14854" width="24.28515625" style="2" customWidth="1"/>
    <col min="14855" max="14855" width="22.7109375" style="2" customWidth="1"/>
    <col min="14856" max="14856" width="23" style="2" customWidth="1"/>
    <col min="14857" max="14857" width="21.42578125" style="2" customWidth="1"/>
    <col min="14858" max="14858" width="21.85546875" style="2" customWidth="1"/>
    <col min="14859" max="14859" width="35.42578125" style="2" customWidth="1"/>
    <col min="14860" max="14860" width="26.7109375" style="2" customWidth="1"/>
    <col min="14861" max="14861" width="20" style="2" customWidth="1"/>
    <col min="14862" max="14862" width="26.28515625" style="2" bestFit="1" customWidth="1"/>
    <col min="14863" max="15103" width="11.42578125" style="2"/>
    <col min="15104" max="15104" width="61" style="2" customWidth="1"/>
    <col min="15105" max="15105" width="20.5703125" style="2" customWidth="1"/>
    <col min="15106" max="15106" width="25.42578125" style="2" customWidth="1"/>
    <col min="15107" max="15107" width="21.5703125" style="2" customWidth="1"/>
    <col min="15108" max="15108" width="20.42578125" style="2" customWidth="1"/>
    <col min="15109" max="15109" width="16.85546875" style="2" customWidth="1"/>
    <col min="15110" max="15110" width="24.28515625" style="2" customWidth="1"/>
    <col min="15111" max="15111" width="22.7109375" style="2" customWidth="1"/>
    <col min="15112" max="15112" width="23" style="2" customWidth="1"/>
    <col min="15113" max="15113" width="21.42578125" style="2" customWidth="1"/>
    <col min="15114" max="15114" width="21.85546875" style="2" customWidth="1"/>
    <col min="15115" max="15115" width="35.42578125" style="2" customWidth="1"/>
    <col min="15116" max="15116" width="26.7109375" style="2" customWidth="1"/>
    <col min="15117" max="15117" width="20" style="2" customWidth="1"/>
    <col min="15118" max="15118" width="26.28515625" style="2" bestFit="1" customWidth="1"/>
    <col min="15119" max="15359" width="11.42578125" style="2"/>
    <col min="15360" max="15360" width="61" style="2" customWidth="1"/>
    <col min="15361" max="15361" width="20.5703125" style="2" customWidth="1"/>
    <col min="15362" max="15362" width="25.42578125" style="2" customWidth="1"/>
    <col min="15363" max="15363" width="21.5703125" style="2" customWidth="1"/>
    <col min="15364" max="15364" width="20.42578125" style="2" customWidth="1"/>
    <col min="15365" max="15365" width="16.85546875" style="2" customWidth="1"/>
    <col min="15366" max="15366" width="24.28515625" style="2" customWidth="1"/>
    <col min="15367" max="15367" width="22.7109375" style="2" customWidth="1"/>
    <col min="15368" max="15368" width="23" style="2" customWidth="1"/>
    <col min="15369" max="15369" width="21.42578125" style="2" customWidth="1"/>
    <col min="15370" max="15370" width="21.85546875" style="2" customWidth="1"/>
    <col min="15371" max="15371" width="35.42578125" style="2" customWidth="1"/>
    <col min="15372" max="15372" width="26.7109375" style="2" customWidth="1"/>
    <col min="15373" max="15373" width="20" style="2" customWidth="1"/>
    <col min="15374" max="15374" width="26.28515625" style="2" bestFit="1" customWidth="1"/>
    <col min="15375" max="15615" width="11.42578125" style="2"/>
    <col min="15616" max="15616" width="61" style="2" customWidth="1"/>
    <col min="15617" max="15617" width="20.5703125" style="2" customWidth="1"/>
    <col min="15618" max="15618" width="25.42578125" style="2" customWidth="1"/>
    <col min="15619" max="15619" width="21.5703125" style="2" customWidth="1"/>
    <col min="15620" max="15620" width="20.42578125" style="2" customWidth="1"/>
    <col min="15621" max="15621" width="16.85546875" style="2" customWidth="1"/>
    <col min="15622" max="15622" width="24.28515625" style="2" customWidth="1"/>
    <col min="15623" max="15623" width="22.7109375" style="2" customWidth="1"/>
    <col min="15624" max="15624" width="23" style="2" customWidth="1"/>
    <col min="15625" max="15625" width="21.42578125" style="2" customWidth="1"/>
    <col min="15626" max="15626" width="21.85546875" style="2" customWidth="1"/>
    <col min="15627" max="15627" width="35.42578125" style="2" customWidth="1"/>
    <col min="15628" max="15628" width="26.7109375" style="2" customWidth="1"/>
    <col min="15629" max="15629" width="20" style="2" customWidth="1"/>
    <col min="15630" max="15630" width="26.28515625" style="2" bestFit="1" customWidth="1"/>
    <col min="15631" max="15871" width="11.42578125" style="2"/>
    <col min="15872" max="15872" width="61" style="2" customWidth="1"/>
    <col min="15873" max="15873" width="20.5703125" style="2" customWidth="1"/>
    <col min="15874" max="15874" width="25.42578125" style="2" customWidth="1"/>
    <col min="15875" max="15875" width="21.5703125" style="2" customWidth="1"/>
    <col min="15876" max="15876" width="20.42578125" style="2" customWidth="1"/>
    <col min="15877" max="15877" width="16.85546875" style="2" customWidth="1"/>
    <col min="15878" max="15878" width="24.28515625" style="2" customWidth="1"/>
    <col min="15879" max="15879" width="22.7109375" style="2" customWidth="1"/>
    <col min="15880" max="15880" width="23" style="2" customWidth="1"/>
    <col min="15881" max="15881" width="21.42578125" style="2" customWidth="1"/>
    <col min="15882" max="15882" width="21.85546875" style="2" customWidth="1"/>
    <col min="15883" max="15883" width="35.42578125" style="2" customWidth="1"/>
    <col min="15884" max="15884" width="26.7109375" style="2" customWidth="1"/>
    <col min="15885" max="15885" width="20" style="2" customWidth="1"/>
    <col min="15886" max="15886" width="26.28515625" style="2" bestFit="1" customWidth="1"/>
    <col min="15887" max="16127" width="11.42578125" style="2"/>
    <col min="16128" max="16128" width="61" style="2" customWidth="1"/>
    <col min="16129" max="16129" width="20.5703125" style="2" customWidth="1"/>
    <col min="16130" max="16130" width="25.42578125" style="2" customWidth="1"/>
    <col min="16131" max="16131" width="21.5703125" style="2" customWidth="1"/>
    <col min="16132" max="16132" width="20.42578125" style="2" customWidth="1"/>
    <col min="16133" max="16133" width="16.85546875" style="2" customWidth="1"/>
    <col min="16134" max="16134" width="24.28515625" style="2" customWidth="1"/>
    <col min="16135" max="16135" width="22.7109375" style="2" customWidth="1"/>
    <col min="16136" max="16136" width="23" style="2" customWidth="1"/>
    <col min="16137" max="16137" width="21.42578125" style="2" customWidth="1"/>
    <col min="16138" max="16138" width="21.85546875" style="2" customWidth="1"/>
    <col min="16139" max="16139" width="35.42578125" style="2" customWidth="1"/>
    <col min="16140" max="16140" width="26.7109375" style="2" customWidth="1"/>
    <col min="16141" max="16141" width="20" style="2" customWidth="1"/>
    <col min="16142" max="16142" width="26.28515625" style="2" bestFit="1" customWidth="1"/>
    <col min="16143" max="16384" width="11.42578125" style="2"/>
  </cols>
  <sheetData>
    <row r="3" spans="1:254" ht="18.75" thickBot="1" x14ac:dyDescent="0.3"/>
    <row r="4" spans="1:254" ht="21" customHeight="1" x14ac:dyDescent="0.25">
      <c r="C4" s="205"/>
      <c r="D4" s="207" t="s">
        <v>0</v>
      </c>
      <c r="E4" s="209" t="s">
        <v>1</v>
      </c>
      <c r="F4" s="210"/>
      <c r="G4" s="211"/>
      <c r="H4" s="212" t="s">
        <v>2</v>
      </c>
      <c r="I4" s="212" t="s">
        <v>3</v>
      </c>
      <c r="J4" s="214" t="s">
        <v>4</v>
      </c>
      <c r="K4" s="212" t="s">
        <v>5</v>
      </c>
      <c r="L4" s="212" t="s">
        <v>6</v>
      </c>
      <c r="M4" s="216" t="s">
        <v>7</v>
      </c>
      <c r="N4" s="218" t="s">
        <v>8</v>
      </c>
      <c r="O4" s="218" t="s">
        <v>9</v>
      </c>
      <c r="R4" s="203" t="s">
        <v>10</v>
      </c>
    </row>
    <row r="5" spans="1:254" s="7" customFormat="1" ht="50.25" customHeight="1" x14ac:dyDescent="0.25">
      <c r="A5" s="6" t="s">
        <v>11</v>
      </c>
      <c r="B5" s="7" t="s">
        <v>12</v>
      </c>
      <c r="C5" s="206"/>
      <c r="D5" s="208"/>
      <c r="E5" s="8" t="s">
        <v>3</v>
      </c>
      <c r="F5" s="9" t="s">
        <v>13</v>
      </c>
      <c r="G5" s="8" t="s">
        <v>14</v>
      </c>
      <c r="H5" s="213"/>
      <c r="I5" s="213"/>
      <c r="J5" s="215"/>
      <c r="K5" s="213"/>
      <c r="L5" s="213"/>
      <c r="M5" s="217"/>
      <c r="N5" s="219"/>
      <c r="O5" s="219"/>
      <c r="R5" s="204">
        <v>0</v>
      </c>
    </row>
    <row r="6" spans="1:254" x14ac:dyDescent="0.25">
      <c r="C6" s="10" t="s">
        <v>15</v>
      </c>
      <c r="D6" s="11">
        <v>203387001302.44</v>
      </c>
      <c r="E6" s="11">
        <v>5658280813.4300003</v>
      </c>
      <c r="F6" s="11">
        <v>5361856085.3700008</v>
      </c>
      <c r="G6" s="11">
        <v>2228540722.48</v>
      </c>
      <c r="H6" s="11">
        <v>13248677621.280001</v>
      </c>
      <c r="I6" s="11">
        <v>0</v>
      </c>
      <c r="J6" s="11">
        <v>0</v>
      </c>
      <c r="K6" s="11">
        <v>94993155</v>
      </c>
      <c r="L6" s="11">
        <v>94993155</v>
      </c>
      <c r="M6" s="11">
        <v>13343670776.280001</v>
      </c>
      <c r="N6" s="12">
        <v>188944071634.72</v>
      </c>
      <c r="O6" s="13">
        <v>6.5607293931423533E-2</v>
      </c>
      <c r="R6" s="11"/>
    </row>
    <row r="7" spans="1:254" x14ac:dyDescent="0.25">
      <c r="C7" s="14" t="s">
        <v>16</v>
      </c>
      <c r="D7" s="15">
        <v>31566517501.169998</v>
      </c>
      <c r="E7" s="16">
        <v>1119141550.3799999</v>
      </c>
      <c r="F7" s="16">
        <v>584556880.36000013</v>
      </c>
      <c r="G7" s="16">
        <v>23461344.229999997</v>
      </c>
      <c r="H7" s="17">
        <v>1727159774.9699998</v>
      </c>
      <c r="I7" s="16">
        <v>0</v>
      </c>
      <c r="J7" s="16">
        <v>0</v>
      </c>
      <c r="K7" s="16">
        <v>40578155</v>
      </c>
      <c r="L7" s="17">
        <v>40578155</v>
      </c>
      <c r="M7" s="16">
        <v>1767737929.9699998</v>
      </c>
      <c r="N7" s="18">
        <v>28699520679.760002</v>
      </c>
      <c r="O7" s="19">
        <v>5.6000410241784808E-2</v>
      </c>
      <c r="R7" s="16">
        <v>0</v>
      </c>
    </row>
    <row r="8" spans="1:254" x14ac:dyDescent="0.25">
      <c r="A8" s="20" t="s">
        <v>17</v>
      </c>
      <c r="B8" s="20" t="s">
        <v>17</v>
      </c>
      <c r="C8" s="21" t="s">
        <v>18</v>
      </c>
      <c r="D8" s="22">
        <v>7903692618.6499996</v>
      </c>
      <c r="E8" s="23">
        <v>52319350.489999995</v>
      </c>
      <c r="F8" s="23">
        <v>90304976.319999993</v>
      </c>
      <c r="G8" s="23">
        <v>0</v>
      </c>
      <c r="H8" s="24">
        <v>142624326.80999997</v>
      </c>
      <c r="I8" s="23">
        <v>0</v>
      </c>
      <c r="J8" s="23">
        <v>0</v>
      </c>
      <c r="K8" s="23">
        <v>17901038</v>
      </c>
      <c r="L8" s="24">
        <v>17901038</v>
      </c>
      <c r="M8" s="23">
        <v>160525364.80999997</v>
      </c>
      <c r="N8" s="25">
        <v>7743167253.8400002</v>
      </c>
      <c r="O8" s="26">
        <v>2.0310173048887967E-2</v>
      </c>
      <c r="R8" s="16">
        <v>6075750000</v>
      </c>
    </row>
    <row r="9" spans="1:254" s="33" customFormat="1" x14ac:dyDescent="0.25">
      <c r="A9" s="27">
        <v>1111111</v>
      </c>
      <c r="B9" s="28">
        <v>1111111</v>
      </c>
      <c r="C9" s="29" t="s">
        <v>19</v>
      </c>
      <c r="D9" s="30">
        <v>81124702.859999999</v>
      </c>
      <c r="E9" s="31">
        <v>1685370.83</v>
      </c>
      <c r="F9" s="31">
        <v>1581424.5</v>
      </c>
      <c r="G9" s="31">
        <v>0</v>
      </c>
      <c r="H9" s="32">
        <v>3266795.33</v>
      </c>
      <c r="I9" s="31">
        <v>0</v>
      </c>
      <c r="J9" s="31">
        <v>0</v>
      </c>
      <c r="K9" s="31">
        <v>0</v>
      </c>
      <c r="L9" s="32">
        <v>0</v>
      </c>
      <c r="M9" s="23">
        <v>3266795.33</v>
      </c>
      <c r="N9" s="25">
        <v>77857907.530000001</v>
      </c>
      <c r="O9" s="26">
        <v>4.026881103820662E-2</v>
      </c>
      <c r="R9" s="16">
        <v>0</v>
      </c>
      <c r="IT9" s="34" t="e">
        <v>#REF!</v>
      </c>
    </row>
    <row r="10" spans="1:254" s="33" customFormat="1" x14ac:dyDescent="0.25">
      <c r="A10" s="27">
        <v>1111112</v>
      </c>
      <c r="B10" s="28">
        <v>1111112</v>
      </c>
      <c r="C10" s="35" t="s">
        <v>20</v>
      </c>
      <c r="D10" s="30">
        <v>7263516285.3500004</v>
      </c>
      <c r="E10" s="31">
        <v>34707694.299999997</v>
      </c>
      <c r="F10" s="31">
        <v>70248679.879999995</v>
      </c>
      <c r="G10" s="31">
        <v>0</v>
      </c>
      <c r="H10" s="32">
        <v>104956374.17999999</v>
      </c>
      <c r="I10" s="31">
        <v>0</v>
      </c>
      <c r="J10" s="31">
        <v>0</v>
      </c>
      <c r="K10" s="31">
        <v>17901038</v>
      </c>
      <c r="L10" s="32">
        <v>17901038</v>
      </c>
      <c r="M10" s="23">
        <v>122857412.17999999</v>
      </c>
      <c r="N10" s="25">
        <v>7140658873.1700001</v>
      </c>
      <c r="O10" s="26">
        <v>1.6914316338464706E-2</v>
      </c>
      <c r="R10" s="16">
        <v>5895750000</v>
      </c>
      <c r="IT10" s="34" t="e">
        <v>#REF!</v>
      </c>
    </row>
    <row r="11" spans="1:254" ht="30.75" x14ac:dyDescent="0.25">
      <c r="A11" s="27">
        <v>1111113</v>
      </c>
      <c r="B11" s="28">
        <v>1111213</v>
      </c>
      <c r="C11" s="35" t="s">
        <v>21</v>
      </c>
      <c r="D11" s="30">
        <v>196868767.03</v>
      </c>
      <c r="E11" s="31">
        <v>5837309</v>
      </c>
      <c r="F11" s="31">
        <v>3824700</v>
      </c>
      <c r="G11" s="31">
        <v>0</v>
      </c>
      <c r="H11" s="32">
        <v>9662009</v>
      </c>
      <c r="I11" s="31">
        <v>0</v>
      </c>
      <c r="J11" s="31">
        <v>0</v>
      </c>
      <c r="K11" s="31">
        <v>0</v>
      </c>
      <c r="L11" s="32">
        <v>0</v>
      </c>
      <c r="M11" s="23">
        <v>9662009</v>
      </c>
      <c r="N11" s="25">
        <v>187206758.03</v>
      </c>
      <c r="O11" s="26">
        <v>4.9078424910984721E-2</v>
      </c>
      <c r="R11" s="16">
        <v>65000000</v>
      </c>
    </row>
    <row r="12" spans="1:254" x14ac:dyDescent="0.25">
      <c r="A12" s="27">
        <v>1111114</v>
      </c>
      <c r="B12" s="28">
        <v>1111214</v>
      </c>
      <c r="C12" s="29" t="s">
        <v>22</v>
      </c>
      <c r="D12" s="30">
        <v>96205460.480000004</v>
      </c>
      <c r="E12" s="31">
        <v>1737750</v>
      </c>
      <c r="F12" s="31">
        <v>539944.35</v>
      </c>
      <c r="G12" s="31">
        <v>0</v>
      </c>
      <c r="H12" s="32">
        <v>2277694.35</v>
      </c>
      <c r="I12" s="31">
        <v>0</v>
      </c>
      <c r="J12" s="31">
        <v>0</v>
      </c>
      <c r="K12" s="31">
        <v>0</v>
      </c>
      <c r="L12" s="32">
        <v>0</v>
      </c>
      <c r="M12" s="23">
        <v>2277694.35</v>
      </c>
      <c r="N12" s="25">
        <v>93927766.13000001</v>
      </c>
      <c r="O12" s="26">
        <v>2.3675312592818017E-2</v>
      </c>
      <c r="R12" s="16">
        <v>10000000</v>
      </c>
    </row>
    <row r="13" spans="1:254" x14ac:dyDescent="0.25">
      <c r="A13" s="27">
        <v>1111115</v>
      </c>
      <c r="B13" s="28">
        <v>1111215</v>
      </c>
      <c r="C13" s="35" t="s">
        <v>23</v>
      </c>
      <c r="D13" s="30">
        <v>265977402.93000001</v>
      </c>
      <c r="E13" s="31">
        <v>8351226.3600000003</v>
      </c>
      <c r="F13" s="31">
        <v>14110227.59</v>
      </c>
      <c r="G13" s="31">
        <v>0</v>
      </c>
      <c r="H13" s="32">
        <v>22461453.949999999</v>
      </c>
      <c r="I13" s="31">
        <v>0</v>
      </c>
      <c r="J13" s="31">
        <v>0</v>
      </c>
      <c r="K13" s="31">
        <v>0</v>
      </c>
      <c r="L13" s="32">
        <v>0</v>
      </c>
      <c r="M13" s="23">
        <v>22461453.949999999</v>
      </c>
      <c r="N13" s="25">
        <v>243515948.98000002</v>
      </c>
      <c r="O13" s="26">
        <v>8.4448730240107683E-2</v>
      </c>
      <c r="R13" s="16">
        <v>105000000</v>
      </c>
    </row>
    <row r="14" spans="1:254" x14ac:dyDescent="0.25">
      <c r="A14" s="20" t="s">
        <v>17</v>
      </c>
      <c r="B14" s="20" t="s">
        <v>17</v>
      </c>
      <c r="C14" s="21" t="s">
        <v>24</v>
      </c>
      <c r="D14" s="22">
        <v>13149371300.66</v>
      </c>
      <c r="E14" s="23">
        <v>507720719.28000003</v>
      </c>
      <c r="F14" s="23">
        <v>334965722.24000001</v>
      </c>
      <c r="G14" s="23">
        <v>14024753.93</v>
      </c>
      <c r="H14" s="24">
        <v>856711195.44999981</v>
      </c>
      <c r="I14" s="23">
        <v>0</v>
      </c>
      <c r="J14" s="23">
        <v>0</v>
      </c>
      <c r="K14" s="23">
        <v>0</v>
      </c>
      <c r="L14" s="24">
        <v>0</v>
      </c>
      <c r="M14" s="23">
        <v>856711195.44999981</v>
      </c>
      <c r="N14" s="25">
        <v>12292660105.210001</v>
      </c>
      <c r="O14" s="26">
        <v>6.5152255257025046E-2</v>
      </c>
      <c r="R14" s="16">
        <v>1722160405</v>
      </c>
    </row>
    <row r="15" spans="1:254" s="33" customFormat="1" x14ac:dyDescent="0.25">
      <c r="A15" s="27">
        <v>1112111</v>
      </c>
      <c r="B15" s="28">
        <v>1112111</v>
      </c>
      <c r="C15" s="29" t="s">
        <v>19</v>
      </c>
      <c r="D15" s="30">
        <v>22031366.579999998</v>
      </c>
      <c r="E15" s="31">
        <v>693233.33</v>
      </c>
      <c r="F15" s="31">
        <v>0</v>
      </c>
      <c r="G15" s="31">
        <v>0</v>
      </c>
      <c r="H15" s="32">
        <v>693233.33</v>
      </c>
      <c r="I15" s="31">
        <v>0</v>
      </c>
      <c r="J15" s="31">
        <v>0</v>
      </c>
      <c r="K15" s="31">
        <v>0</v>
      </c>
      <c r="L15" s="32">
        <v>0</v>
      </c>
      <c r="M15" s="23">
        <v>693233.33</v>
      </c>
      <c r="N15" s="25">
        <v>21338133.25</v>
      </c>
      <c r="O15" s="26">
        <v>3.1465743510859415E-2</v>
      </c>
      <c r="R15" s="16">
        <v>0</v>
      </c>
    </row>
    <row r="16" spans="1:254" s="33" customFormat="1" x14ac:dyDescent="0.25">
      <c r="A16" s="27">
        <v>1112112</v>
      </c>
      <c r="B16" s="28">
        <v>1112112</v>
      </c>
      <c r="C16" s="35" t="s">
        <v>20</v>
      </c>
      <c r="D16" s="30">
        <v>3637817468.8899999</v>
      </c>
      <c r="E16" s="31">
        <v>97919615.409999996</v>
      </c>
      <c r="F16" s="31">
        <v>23315998.890000001</v>
      </c>
      <c r="G16" s="31">
        <v>3483890</v>
      </c>
      <c r="H16" s="32">
        <v>124719504.3</v>
      </c>
      <c r="I16" s="31">
        <v>0</v>
      </c>
      <c r="J16" s="31">
        <v>0</v>
      </c>
      <c r="K16" s="31">
        <v>0</v>
      </c>
      <c r="L16" s="32">
        <v>0</v>
      </c>
      <c r="M16" s="23">
        <v>124719504.3</v>
      </c>
      <c r="N16" s="25">
        <v>3513097964.5899997</v>
      </c>
      <c r="O16" s="26">
        <v>3.4284156741392367E-2</v>
      </c>
      <c r="R16" s="16">
        <v>1332160405</v>
      </c>
    </row>
    <row r="17" spans="1:18" ht="30.75" x14ac:dyDescent="0.25">
      <c r="A17" s="27">
        <v>1112213</v>
      </c>
      <c r="B17" s="28">
        <v>1112213</v>
      </c>
      <c r="C17" s="35" t="s">
        <v>25</v>
      </c>
      <c r="D17" s="30">
        <v>261990605.14000002</v>
      </c>
      <c r="E17" s="31">
        <v>11442578.76</v>
      </c>
      <c r="F17" s="31">
        <v>5529159.4399999995</v>
      </c>
      <c r="G17" s="31">
        <v>1867387</v>
      </c>
      <c r="H17" s="32">
        <v>18839125.199999999</v>
      </c>
      <c r="I17" s="31">
        <v>0</v>
      </c>
      <c r="J17" s="31">
        <v>0</v>
      </c>
      <c r="K17" s="31">
        <v>0</v>
      </c>
      <c r="L17" s="32">
        <v>0</v>
      </c>
      <c r="M17" s="23">
        <v>18839125.199999999</v>
      </c>
      <c r="N17" s="25">
        <v>243151479.94000003</v>
      </c>
      <c r="O17" s="26">
        <v>7.1907636496861896E-2</v>
      </c>
      <c r="R17" s="16">
        <v>60000000</v>
      </c>
    </row>
    <row r="18" spans="1:18" x14ac:dyDescent="0.25">
      <c r="A18" s="27">
        <v>1112214</v>
      </c>
      <c r="B18" s="28">
        <v>1112214</v>
      </c>
      <c r="C18" s="29" t="s">
        <v>26</v>
      </c>
      <c r="D18" s="30">
        <v>458990325.13000005</v>
      </c>
      <c r="E18" s="31">
        <v>14341500</v>
      </c>
      <c r="F18" s="31">
        <v>25022391.52</v>
      </c>
      <c r="G18" s="31">
        <v>0</v>
      </c>
      <c r="H18" s="32">
        <v>39363891.519999996</v>
      </c>
      <c r="I18" s="31">
        <v>0</v>
      </c>
      <c r="J18" s="31">
        <v>0</v>
      </c>
      <c r="K18" s="31">
        <v>0</v>
      </c>
      <c r="L18" s="32">
        <v>0</v>
      </c>
      <c r="M18" s="23">
        <v>39363891.519999996</v>
      </c>
      <c r="N18" s="25">
        <v>419626433.61000007</v>
      </c>
      <c r="O18" s="26">
        <v>8.5761919946462803E-2</v>
      </c>
      <c r="R18" s="16">
        <v>30000000</v>
      </c>
    </row>
    <row r="19" spans="1:18" x14ac:dyDescent="0.25">
      <c r="A19" s="27">
        <v>1112215</v>
      </c>
      <c r="B19" s="28">
        <v>1112215</v>
      </c>
      <c r="C19" s="29" t="s">
        <v>27</v>
      </c>
      <c r="D19" s="30">
        <v>3690668826.5100002</v>
      </c>
      <c r="E19" s="31">
        <v>177771514.44999999</v>
      </c>
      <c r="F19" s="31">
        <v>66737768.060000002</v>
      </c>
      <c r="G19" s="31">
        <v>7980768.7300000004</v>
      </c>
      <c r="H19" s="32">
        <v>252490051.23999998</v>
      </c>
      <c r="I19" s="31">
        <v>0</v>
      </c>
      <c r="J19" s="31">
        <v>0</v>
      </c>
      <c r="K19" s="31">
        <v>0</v>
      </c>
      <c r="L19" s="32">
        <v>0</v>
      </c>
      <c r="M19" s="23">
        <v>252490051.23999998</v>
      </c>
      <c r="N19" s="25">
        <v>3438178775.2700005</v>
      </c>
      <c r="O19" s="26">
        <v>6.8413088008972514E-2</v>
      </c>
      <c r="R19" s="16">
        <v>110000000</v>
      </c>
    </row>
    <row r="20" spans="1:18" x14ac:dyDescent="0.25">
      <c r="A20" s="27">
        <v>1112216</v>
      </c>
      <c r="B20" s="28">
        <v>1112216</v>
      </c>
      <c r="C20" s="35" t="s">
        <v>28</v>
      </c>
      <c r="D20" s="30">
        <v>4088052673.0800004</v>
      </c>
      <c r="E20" s="31">
        <v>164240145</v>
      </c>
      <c r="F20" s="31">
        <v>191085489.00999999</v>
      </c>
      <c r="G20" s="31">
        <v>358535</v>
      </c>
      <c r="H20" s="32">
        <v>355684169.00999999</v>
      </c>
      <c r="I20" s="31">
        <v>0</v>
      </c>
      <c r="J20" s="31">
        <v>0</v>
      </c>
      <c r="K20" s="31">
        <v>0</v>
      </c>
      <c r="L20" s="32">
        <v>0</v>
      </c>
      <c r="M20" s="23">
        <v>355684169.00999999</v>
      </c>
      <c r="N20" s="25">
        <v>3732368504.0700006</v>
      </c>
      <c r="O20" s="26">
        <v>8.7005769605708674E-2</v>
      </c>
      <c r="R20" s="16">
        <v>75000000</v>
      </c>
    </row>
    <row r="21" spans="1:18" x14ac:dyDescent="0.25">
      <c r="A21" s="27">
        <v>1112119</v>
      </c>
      <c r="B21" s="28">
        <v>1112219</v>
      </c>
      <c r="C21" s="29" t="s">
        <v>29</v>
      </c>
      <c r="D21" s="30">
        <v>275144075.89999998</v>
      </c>
      <c r="E21" s="31">
        <v>7985000</v>
      </c>
      <c r="F21" s="31">
        <v>8167572.54</v>
      </c>
      <c r="G21" s="31">
        <v>0</v>
      </c>
      <c r="H21" s="32">
        <v>16152572.539999999</v>
      </c>
      <c r="I21" s="31">
        <v>0</v>
      </c>
      <c r="J21" s="31">
        <v>0</v>
      </c>
      <c r="K21" s="31">
        <v>0</v>
      </c>
      <c r="L21" s="32">
        <v>0</v>
      </c>
      <c r="M21" s="23">
        <v>16152572.539999999</v>
      </c>
      <c r="N21" s="25">
        <v>258991503.35999998</v>
      </c>
      <c r="O21" s="26">
        <v>5.8705870686711015E-2</v>
      </c>
      <c r="R21" s="16">
        <v>0</v>
      </c>
    </row>
    <row r="22" spans="1:18" x14ac:dyDescent="0.25">
      <c r="A22" s="27">
        <v>1112121</v>
      </c>
      <c r="B22" s="28">
        <v>1112221</v>
      </c>
      <c r="C22" s="29" t="s">
        <v>30</v>
      </c>
      <c r="D22" s="30">
        <v>294758454.68000001</v>
      </c>
      <c r="E22" s="31">
        <v>14089315.66</v>
      </c>
      <c r="F22" s="31">
        <v>7855796.1600000001</v>
      </c>
      <c r="G22" s="31">
        <v>0</v>
      </c>
      <c r="H22" s="32">
        <v>21945111.82</v>
      </c>
      <c r="I22" s="31">
        <v>0</v>
      </c>
      <c r="J22" s="31">
        <v>0</v>
      </c>
      <c r="K22" s="31">
        <v>0</v>
      </c>
      <c r="L22" s="32">
        <v>0</v>
      </c>
      <c r="M22" s="23">
        <v>21945111.82</v>
      </c>
      <c r="N22" s="25">
        <v>272813342.86000001</v>
      </c>
      <c r="O22" s="26">
        <v>7.4451170005706446E-2</v>
      </c>
      <c r="R22" s="16">
        <v>0</v>
      </c>
    </row>
    <row r="23" spans="1:18" ht="30.75" x14ac:dyDescent="0.25">
      <c r="A23" s="27">
        <v>1112122</v>
      </c>
      <c r="B23" s="28">
        <v>1112222</v>
      </c>
      <c r="C23" s="35" t="s">
        <v>31</v>
      </c>
      <c r="D23" s="30">
        <v>108635135.08</v>
      </c>
      <c r="E23" s="31">
        <v>5430300</v>
      </c>
      <c r="F23" s="31">
        <v>3677286.93</v>
      </c>
      <c r="G23" s="31">
        <v>0</v>
      </c>
      <c r="H23" s="32">
        <v>9107586.9299999997</v>
      </c>
      <c r="I23" s="31">
        <v>0</v>
      </c>
      <c r="J23" s="31">
        <v>0</v>
      </c>
      <c r="K23" s="31">
        <v>0</v>
      </c>
      <c r="L23" s="32">
        <v>0</v>
      </c>
      <c r="M23" s="23">
        <v>9107586.9299999997</v>
      </c>
      <c r="N23" s="25">
        <v>99527548.150000006</v>
      </c>
      <c r="O23" s="26">
        <v>8.38364763231811E-2</v>
      </c>
      <c r="R23" s="16">
        <v>15000000</v>
      </c>
    </row>
    <row r="24" spans="1:18" x14ac:dyDescent="0.25">
      <c r="A24" s="27">
        <v>1112225</v>
      </c>
      <c r="B24" s="28">
        <v>1112225</v>
      </c>
      <c r="C24" s="29" t="s">
        <v>32</v>
      </c>
      <c r="D24" s="30">
        <v>311282369.66999996</v>
      </c>
      <c r="E24" s="31">
        <v>13807516.67</v>
      </c>
      <c r="F24" s="31">
        <v>3574259.69</v>
      </c>
      <c r="G24" s="31">
        <v>334173.2</v>
      </c>
      <c r="H24" s="32">
        <v>17715949.559999999</v>
      </c>
      <c r="I24" s="31">
        <v>0</v>
      </c>
      <c r="J24" s="31">
        <v>0</v>
      </c>
      <c r="K24" s="31">
        <v>0</v>
      </c>
      <c r="L24" s="32">
        <v>0</v>
      </c>
      <c r="M24" s="23">
        <v>17715949.559999999</v>
      </c>
      <c r="N24" s="25">
        <v>293566420.10999995</v>
      </c>
      <c r="O24" s="26">
        <v>5.6912794575488562E-2</v>
      </c>
      <c r="R24" s="16">
        <v>100000000</v>
      </c>
    </row>
    <row r="25" spans="1:18" x14ac:dyDescent="0.25">
      <c r="A25" s="20" t="s">
        <v>17</v>
      </c>
      <c r="B25" s="20" t="s">
        <v>17</v>
      </c>
      <c r="C25" s="21" t="s">
        <v>33</v>
      </c>
      <c r="D25" s="22">
        <v>2943567377.5500002</v>
      </c>
      <c r="E25" s="23">
        <v>148471824.21000001</v>
      </c>
      <c r="F25" s="23">
        <v>55325873.780000001</v>
      </c>
      <c r="G25" s="23">
        <v>5111220.4000000004</v>
      </c>
      <c r="H25" s="24">
        <v>208908918.38999999</v>
      </c>
      <c r="I25" s="23">
        <v>0</v>
      </c>
      <c r="J25" s="23">
        <v>0</v>
      </c>
      <c r="K25" s="23">
        <v>0</v>
      </c>
      <c r="L25" s="24">
        <v>0</v>
      </c>
      <c r="M25" s="23">
        <v>208908918.38999999</v>
      </c>
      <c r="N25" s="25">
        <v>2734658459.1599998</v>
      </c>
      <c r="O25" s="26">
        <v>7.0971339057263147E-2</v>
      </c>
      <c r="R25" s="16">
        <v>757774331</v>
      </c>
    </row>
    <row r="26" spans="1:18" s="33" customFormat="1" x14ac:dyDescent="0.25">
      <c r="A26" s="27">
        <v>1113111</v>
      </c>
      <c r="B26" s="28">
        <v>1113111</v>
      </c>
      <c r="C26" s="29" t="s">
        <v>19</v>
      </c>
      <c r="D26" s="30">
        <v>179898095.68000001</v>
      </c>
      <c r="E26" s="31">
        <v>5068375</v>
      </c>
      <c r="F26" s="31">
        <v>645075</v>
      </c>
      <c r="G26" s="31">
        <v>5007820.4000000004</v>
      </c>
      <c r="H26" s="32">
        <v>10721270.4</v>
      </c>
      <c r="I26" s="31">
        <v>0</v>
      </c>
      <c r="J26" s="31">
        <v>0</v>
      </c>
      <c r="K26" s="31">
        <v>0</v>
      </c>
      <c r="L26" s="32">
        <v>0</v>
      </c>
      <c r="M26" s="23">
        <v>10721270.4</v>
      </c>
      <c r="N26" s="25">
        <v>169176825.28</v>
      </c>
      <c r="O26" s="26">
        <v>5.9596352921216206E-2</v>
      </c>
      <c r="R26" s="16">
        <v>0</v>
      </c>
    </row>
    <row r="27" spans="1:18" s="33" customFormat="1" x14ac:dyDescent="0.25">
      <c r="A27" s="27">
        <v>1113112</v>
      </c>
      <c r="B27" s="28">
        <v>1113112</v>
      </c>
      <c r="C27" s="29" t="s">
        <v>20</v>
      </c>
      <c r="D27" s="30">
        <v>2427431482.8800001</v>
      </c>
      <c r="E27" s="31">
        <v>96554169.680000007</v>
      </c>
      <c r="F27" s="31">
        <v>46587233.579999998</v>
      </c>
      <c r="G27" s="31">
        <v>103400</v>
      </c>
      <c r="H27" s="32">
        <v>143244803.25999999</v>
      </c>
      <c r="I27" s="31">
        <v>0</v>
      </c>
      <c r="J27" s="31">
        <v>0</v>
      </c>
      <c r="K27" s="31">
        <v>0</v>
      </c>
      <c r="L27" s="32">
        <v>0</v>
      </c>
      <c r="M27" s="23">
        <v>143244803.25999999</v>
      </c>
      <c r="N27" s="25">
        <v>2284186679.6199999</v>
      </c>
      <c r="O27" s="26">
        <v>5.9010853352716976E-2</v>
      </c>
      <c r="R27" s="16">
        <v>757774331</v>
      </c>
    </row>
    <row r="28" spans="1:18" x14ac:dyDescent="0.25">
      <c r="A28" s="27">
        <v>1113113</v>
      </c>
      <c r="B28" s="28">
        <v>1113213</v>
      </c>
      <c r="C28" s="29" t="s">
        <v>34</v>
      </c>
      <c r="D28" s="30">
        <v>183809253.61000001</v>
      </c>
      <c r="E28" s="31">
        <v>33617112.530000001</v>
      </c>
      <c r="F28" s="31">
        <v>562100</v>
      </c>
      <c r="G28" s="31">
        <v>0</v>
      </c>
      <c r="H28" s="32">
        <v>34179212.530000001</v>
      </c>
      <c r="I28" s="31">
        <v>0</v>
      </c>
      <c r="J28" s="31">
        <v>0</v>
      </c>
      <c r="K28" s="31">
        <v>0</v>
      </c>
      <c r="L28" s="32">
        <v>0</v>
      </c>
      <c r="M28" s="23">
        <v>34179212.530000001</v>
      </c>
      <c r="N28" s="25">
        <v>149630041.08000001</v>
      </c>
      <c r="O28" s="26">
        <v>0.18594935705750837</v>
      </c>
      <c r="R28" s="16">
        <v>0</v>
      </c>
    </row>
    <row r="29" spans="1:18" x14ac:dyDescent="0.25">
      <c r="A29" s="27">
        <v>1113114</v>
      </c>
      <c r="B29" s="28">
        <v>1113214</v>
      </c>
      <c r="C29" s="29" t="s">
        <v>35</v>
      </c>
      <c r="D29" s="30">
        <v>120454292.72999999</v>
      </c>
      <c r="E29" s="31">
        <v>7589267</v>
      </c>
      <c r="F29" s="31">
        <v>1650720</v>
      </c>
      <c r="G29" s="31">
        <v>0</v>
      </c>
      <c r="H29" s="32">
        <v>9239987</v>
      </c>
      <c r="I29" s="31">
        <v>0</v>
      </c>
      <c r="J29" s="31">
        <v>0</v>
      </c>
      <c r="K29" s="31">
        <v>0</v>
      </c>
      <c r="L29" s="32">
        <v>0</v>
      </c>
      <c r="M29" s="23">
        <v>9239987</v>
      </c>
      <c r="N29" s="25">
        <v>111214305.72999999</v>
      </c>
      <c r="O29" s="26">
        <v>7.670948698118682E-2</v>
      </c>
      <c r="R29" s="16">
        <v>0</v>
      </c>
    </row>
    <row r="30" spans="1:18" x14ac:dyDescent="0.25">
      <c r="A30" s="27">
        <v>1113116</v>
      </c>
      <c r="B30" s="28">
        <v>1113216</v>
      </c>
      <c r="C30" s="29" t="s">
        <v>36</v>
      </c>
      <c r="D30" s="30">
        <v>0</v>
      </c>
      <c r="E30" s="31">
        <v>0</v>
      </c>
      <c r="F30" s="31">
        <v>0</v>
      </c>
      <c r="G30" s="31">
        <v>0</v>
      </c>
      <c r="H30" s="32">
        <v>0</v>
      </c>
      <c r="I30" s="31">
        <v>0</v>
      </c>
      <c r="J30" s="31">
        <v>0</v>
      </c>
      <c r="K30" s="31">
        <v>0</v>
      </c>
      <c r="L30" s="32">
        <v>0</v>
      </c>
      <c r="M30" s="23">
        <v>0</v>
      </c>
      <c r="N30" s="25">
        <v>0</v>
      </c>
      <c r="O30" s="26">
        <v>0</v>
      </c>
      <c r="R30" s="16">
        <v>0</v>
      </c>
    </row>
    <row r="31" spans="1:18" x14ac:dyDescent="0.25">
      <c r="A31" s="27">
        <v>1113117</v>
      </c>
      <c r="B31" s="28">
        <v>1113217</v>
      </c>
      <c r="C31" s="29" t="s">
        <v>37</v>
      </c>
      <c r="D31" s="30">
        <v>31974252.649999999</v>
      </c>
      <c r="E31" s="31">
        <v>5642900</v>
      </c>
      <c r="F31" s="31">
        <v>5880745.2000000002</v>
      </c>
      <c r="G31" s="31">
        <v>0</v>
      </c>
      <c r="H31" s="32">
        <v>11523645.199999999</v>
      </c>
      <c r="I31" s="31">
        <v>0</v>
      </c>
      <c r="J31" s="31">
        <v>0</v>
      </c>
      <c r="K31" s="31">
        <v>0</v>
      </c>
      <c r="L31" s="32">
        <v>0</v>
      </c>
      <c r="M31" s="23">
        <v>11523645.199999999</v>
      </c>
      <c r="N31" s="25">
        <v>20450607.449999999</v>
      </c>
      <c r="O31" s="26">
        <v>0.36040389516344173</v>
      </c>
      <c r="R31" s="16">
        <v>0</v>
      </c>
    </row>
    <row r="32" spans="1:18" x14ac:dyDescent="0.25">
      <c r="A32" s="20" t="s">
        <v>17</v>
      </c>
      <c r="B32" s="28"/>
      <c r="C32" s="21" t="s">
        <v>38</v>
      </c>
      <c r="D32" s="22">
        <v>3533640898.1700001</v>
      </c>
      <c r="E32" s="23">
        <v>198612507.38000003</v>
      </c>
      <c r="F32" s="23">
        <v>35602794.719999999</v>
      </c>
      <c r="G32" s="23">
        <v>183430</v>
      </c>
      <c r="H32" s="24">
        <v>234398732.10000005</v>
      </c>
      <c r="I32" s="23">
        <v>0</v>
      </c>
      <c r="J32" s="23">
        <v>0</v>
      </c>
      <c r="K32" s="23">
        <v>5570367</v>
      </c>
      <c r="L32" s="24">
        <v>5570367</v>
      </c>
      <c r="M32" s="23">
        <v>239969099.10000005</v>
      </c>
      <c r="N32" s="25">
        <v>3293671799.0700006</v>
      </c>
      <c r="O32" s="26">
        <v>6.7909871437212291E-2</v>
      </c>
      <c r="R32" s="16">
        <v>1364191093</v>
      </c>
    </row>
    <row r="33" spans="1:19" s="33" customFormat="1" x14ac:dyDescent="0.25">
      <c r="A33" s="27">
        <v>1114111</v>
      </c>
      <c r="B33" s="28">
        <v>1114111</v>
      </c>
      <c r="C33" s="29" t="s">
        <v>19</v>
      </c>
      <c r="D33" s="30">
        <v>45906232.93</v>
      </c>
      <c r="E33" s="31">
        <v>6856682.5499999998</v>
      </c>
      <c r="F33" s="31">
        <v>1188898</v>
      </c>
      <c r="G33" s="31">
        <v>183430</v>
      </c>
      <c r="H33" s="32">
        <v>8229010.5499999998</v>
      </c>
      <c r="I33" s="31">
        <v>0</v>
      </c>
      <c r="J33" s="31">
        <v>0</v>
      </c>
      <c r="K33" s="31">
        <v>0</v>
      </c>
      <c r="L33" s="32">
        <v>0</v>
      </c>
      <c r="M33" s="23">
        <v>8229010.5499999998</v>
      </c>
      <c r="N33" s="25">
        <v>37677222.380000003</v>
      </c>
      <c r="O33" s="26">
        <v>0.17925693364010037</v>
      </c>
      <c r="R33" s="16">
        <v>0</v>
      </c>
    </row>
    <row r="34" spans="1:19" s="33" customFormat="1" x14ac:dyDescent="0.25">
      <c r="A34" s="27">
        <v>1114112</v>
      </c>
      <c r="B34" s="28">
        <v>1114112</v>
      </c>
      <c r="C34" s="29" t="s">
        <v>20</v>
      </c>
      <c r="D34" s="30">
        <v>2194473761.3800001</v>
      </c>
      <c r="E34" s="31">
        <v>123724228.76000001</v>
      </c>
      <c r="F34" s="31">
        <v>27092481.840000004</v>
      </c>
      <c r="G34" s="31">
        <v>0</v>
      </c>
      <c r="H34" s="32">
        <v>150816710.60000002</v>
      </c>
      <c r="I34" s="31">
        <v>0</v>
      </c>
      <c r="J34" s="31">
        <v>0</v>
      </c>
      <c r="K34" s="31">
        <v>0</v>
      </c>
      <c r="L34" s="32">
        <v>0</v>
      </c>
      <c r="M34" s="23">
        <v>150816710.60000002</v>
      </c>
      <c r="N34" s="25">
        <v>2043657050.7800002</v>
      </c>
      <c r="O34" s="26">
        <v>6.8725684149970684E-2</v>
      </c>
      <c r="R34" s="16">
        <v>1117191093</v>
      </c>
    </row>
    <row r="35" spans="1:19" ht="30.75" x14ac:dyDescent="0.25">
      <c r="A35" s="27">
        <v>1114115</v>
      </c>
      <c r="B35" s="28">
        <v>1114215</v>
      </c>
      <c r="C35" s="29" t="s">
        <v>39</v>
      </c>
      <c r="D35" s="30">
        <v>116201041.43000001</v>
      </c>
      <c r="E35" s="31">
        <v>1582316.67</v>
      </c>
      <c r="F35" s="31">
        <v>467344.48</v>
      </c>
      <c r="G35" s="31">
        <v>0</v>
      </c>
      <c r="H35" s="32">
        <v>2049661.15</v>
      </c>
      <c r="I35" s="31">
        <v>0</v>
      </c>
      <c r="J35" s="31">
        <v>0</v>
      </c>
      <c r="K35" s="31">
        <v>0</v>
      </c>
      <c r="L35" s="32">
        <v>0</v>
      </c>
      <c r="M35" s="23">
        <v>2049661.15</v>
      </c>
      <c r="N35" s="25">
        <v>114151380.28</v>
      </c>
      <c r="O35" s="26">
        <v>1.7638922377771669E-2</v>
      </c>
      <c r="R35" s="16">
        <v>80000000</v>
      </c>
    </row>
    <row r="36" spans="1:19" x14ac:dyDescent="0.25">
      <c r="A36" s="27">
        <v>1114116</v>
      </c>
      <c r="B36" s="28">
        <v>1114216</v>
      </c>
      <c r="C36" s="29" t="s">
        <v>40</v>
      </c>
      <c r="D36" s="30">
        <v>121192486.71000001</v>
      </c>
      <c r="E36" s="31">
        <v>6798216.6699999999</v>
      </c>
      <c r="F36" s="31">
        <v>1489927.4</v>
      </c>
      <c r="G36" s="31">
        <v>0</v>
      </c>
      <c r="H36" s="32">
        <v>8288144.0700000003</v>
      </c>
      <c r="I36" s="31">
        <v>0</v>
      </c>
      <c r="J36" s="31">
        <v>0</v>
      </c>
      <c r="K36" s="31">
        <v>0</v>
      </c>
      <c r="L36" s="32">
        <v>0</v>
      </c>
      <c r="M36" s="23">
        <v>8288144.0700000003</v>
      </c>
      <c r="N36" s="25">
        <v>112904342.64000002</v>
      </c>
      <c r="O36" s="26">
        <v>6.8388266426388275E-2</v>
      </c>
      <c r="R36" s="16">
        <v>10000000</v>
      </c>
    </row>
    <row r="37" spans="1:19" x14ac:dyDescent="0.25">
      <c r="A37" s="27">
        <v>1114117</v>
      </c>
      <c r="B37" s="28">
        <v>1114217</v>
      </c>
      <c r="C37" s="29" t="s">
        <v>41</v>
      </c>
      <c r="D37" s="30">
        <v>103432928.26000001</v>
      </c>
      <c r="E37" s="31">
        <v>1863600</v>
      </c>
      <c r="F37" s="31">
        <v>2698540</v>
      </c>
      <c r="G37" s="31">
        <v>0</v>
      </c>
      <c r="H37" s="32">
        <v>4562140</v>
      </c>
      <c r="I37" s="31">
        <v>0</v>
      </c>
      <c r="J37" s="31">
        <v>0</v>
      </c>
      <c r="K37" s="31">
        <v>0</v>
      </c>
      <c r="L37" s="32">
        <v>0</v>
      </c>
      <c r="M37" s="23">
        <v>4562140</v>
      </c>
      <c r="N37" s="25">
        <v>98870788.260000005</v>
      </c>
      <c r="O37" s="26">
        <v>4.4107230422135199E-2</v>
      </c>
      <c r="R37" s="16">
        <v>55000000</v>
      </c>
    </row>
    <row r="38" spans="1:19" x14ac:dyDescent="0.25">
      <c r="A38" s="27">
        <v>1114118</v>
      </c>
      <c r="B38" s="28">
        <v>1114218</v>
      </c>
      <c r="C38" s="29" t="s">
        <v>42</v>
      </c>
      <c r="D38" s="30">
        <v>13580450.460000001</v>
      </c>
      <c r="E38" s="31">
        <v>643350</v>
      </c>
      <c r="F38" s="31">
        <v>0</v>
      </c>
      <c r="G38" s="31">
        <v>0</v>
      </c>
      <c r="H38" s="32">
        <v>643350</v>
      </c>
      <c r="I38" s="31">
        <v>0</v>
      </c>
      <c r="J38" s="31">
        <v>0</v>
      </c>
      <c r="K38" s="31">
        <v>0</v>
      </c>
      <c r="L38" s="32">
        <v>0</v>
      </c>
      <c r="M38" s="23">
        <v>643350</v>
      </c>
      <c r="N38" s="25">
        <v>12937100.460000001</v>
      </c>
      <c r="O38" s="26">
        <v>4.7373244495455415E-2</v>
      </c>
      <c r="R38" s="16">
        <v>0</v>
      </c>
    </row>
    <row r="39" spans="1:19" x14ac:dyDescent="0.25">
      <c r="A39" s="27">
        <v>1114119</v>
      </c>
      <c r="B39" s="28">
        <v>1114219</v>
      </c>
      <c r="C39" s="29" t="s">
        <v>43</v>
      </c>
      <c r="D39" s="30">
        <v>113475580.31999999</v>
      </c>
      <c r="E39" s="31">
        <v>9986329.4000000004</v>
      </c>
      <c r="F39" s="31">
        <v>2566603</v>
      </c>
      <c r="G39" s="31">
        <v>0</v>
      </c>
      <c r="H39" s="32">
        <v>12552932.4</v>
      </c>
      <c r="I39" s="31">
        <v>0</v>
      </c>
      <c r="J39" s="31">
        <v>0</v>
      </c>
      <c r="K39" s="31">
        <v>5570367</v>
      </c>
      <c r="L39" s="32">
        <v>5570367</v>
      </c>
      <c r="M39" s="23">
        <v>18123299.399999999</v>
      </c>
      <c r="N39" s="25">
        <v>95352280.919999987</v>
      </c>
      <c r="O39" s="26">
        <v>0.15971100873767269</v>
      </c>
      <c r="R39" s="16">
        <v>25000000</v>
      </c>
    </row>
    <row r="40" spans="1:19" x14ac:dyDescent="0.25">
      <c r="A40" s="27">
        <v>1114120</v>
      </c>
      <c r="B40" s="28">
        <v>1114220</v>
      </c>
      <c r="C40" s="29" t="s">
        <v>44</v>
      </c>
      <c r="D40" s="30">
        <v>2652605</v>
      </c>
      <c r="E40" s="31">
        <v>0</v>
      </c>
      <c r="F40" s="31">
        <v>0</v>
      </c>
      <c r="G40" s="31">
        <v>0</v>
      </c>
      <c r="H40" s="32">
        <v>0</v>
      </c>
      <c r="I40" s="31">
        <v>0</v>
      </c>
      <c r="J40" s="31">
        <v>0</v>
      </c>
      <c r="K40" s="31">
        <v>0</v>
      </c>
      <c r="L40" s="32">
        <v>0</v>
      </c>
      <c r="M40" s="23">
        <v>0</v>
      </c>
      <c r="N40" s="25">
        <v>2652605</v>
      </c>
      <c r="O40" s="26">
        <v>0</v>
      </c>
      <c r="R40" s="16">
        <v>0</v>
      </c>
    </row>
    <row r="41" spans="1:19" x14ac:dyDescent="0.25">
      <c r="A41" s="27">
        <v>1114121</v>
      </c>
      <c r="B41" s="28">
        <v>1114221</v>
      </c>
      <c r="C41" s="29" t="s">
        <v>45</v>
      </c>
      <c r="D41" s="30">
        <v>556611180.58000004</v>
      </c>
      <c r="E41" s="31">
        <v>0</v>
      </c>
      <c r="F41" s="31">
        <v>0</v>
      </c>
      <c r="G41" s="31">
        <v>0</v>
      </c>
      <c r="H41" s="32">
        <v>0</v>
      </c>
      <c r="I41" s="31">
        <v>0</v>
      </c>
      <c r="J41" s="31">
        <v>0</v>
      </c>
      <c r="K41" s="31">
        <v>0</v>
      </c>
      <c r="L41" s="32">
        <v>0</v>
      </c>
      <c r="M41" s="23">
        <v>0</v>
      </c>
      <c r="N41" s="25">
        <v>556611180.58000004</v>
      </c>
      <c r="O41" s="26">
        <v>0</v>
      </c>
      <c r="R41" s="16">
        <v>0</v>
      </c>
      <c r="S41" s="36"/>
    </row>
    <row r="42" spans="1:19" ht="30.75" x14ac:dyDescent="0.25">
      <c r="A42" s="27">
        <v>1114122</v>
      </c>
      <c r="B42" s="28">
        <v>1114222</v>
      </c>
      <c r="C42" s="29" t="s">
        <v>46</v>
      </c>
      <c r="D42" s="30">
        <v>219631448.5</v>
      </c>
      <c r="E42" s="31">
        <v>45064150</v>
      </c>
      <c r="F42" s="31">
        <v>0</v>
      </c>
      <c r="G42" s="31">
        <v>0</v>
      </c>
      <c r="H42" s="32">
        <v>45064150</v>
      </c>
      <c r="I42" s="31">
        <v>0</v>
      </c>
      <c r="J42" s="31">
        <v>0</v>
      </c>
      <c r="K42" s="31">
        <v>0</v>
      </c>
      <c r="L42" s="32">
        <v>0</v>
      </c>
      <c r="M42" s="23">
        <v>45064150</v>
      </c>
      <c r="N42" s="25">
        <v>174567298.5</v>
      </c>
      <c r="O42" s="26">
        <v>0.20518077127738835</v>
      </c>
      <c r="R42" s="16">
        <v>77000000</v>
      </c>
      <c r="S42" s="37"/>
    </row>
    <row r="43" spans="1:19" ht="35.25" customHeight="1" x14ac:dyDescent="0.25">
      <c r="A43" s="27">
        <v>1114123</v>
      </c>
      <c r="B43" s="28">
        <v>1114223</v>
      </c>
      <c r="C43" s="29" t="s">
        <v>47</v>
      </c>
      <c r="D43" s="30">
        <v>46483182.600000001</v>
      </c>
      <c r="E43" s="31">
        <v>2093633.33</v>
      </c>
      <c r="F43" s="31">
        <v>99000</v>
      </c>
      <c r="G43" s="31">
        <v>0</v>
      </c>
      <c r="H43" s="32">
        <v>2192633.33</v>
      </c>
      <c r="I43" s="31">
        <v>0</v>
      </c>
      <c r="J43" s="31">
        <v>0</v>
      </c>
      <c r="K43" s="31">
        <v>0</v>
      </c>
      <c r="L43" s="32">
        <v>0</v>
      </c>
      <c r="M43" s="23">
        <v>2192633.33</v>
      </c>
      <c r="N43" s="25">
        <v>44290549.270000003</v>
      </c>
      <c r="O43" s="26">
        <v>4.7170464829574731E-2</v>
      </c>
      <c r="R43" s="16">
        <v>0</v>
      </c>
      <c r="S43" s="37"/>
    </row>
    <row r="44" spans="1:19" x14ac:dyDescent="0.25">
      <c r="A44" s="20" t="s">
        <v>17</v>
      </c>
      <c r="B44" s="28"/>
      <c r="C44" s="21" t="s">
        <v>48</v>
      </c>
      <c r="D44" s="22">
        <v>1476492438.1399999</v>
      </c>
      <c r="E44" s="23">
        <v>78430381.689999998</v>
      </c>
      <c r="F44" s="23">
        <v>19976097.800000001</v>
      </c>
      <c r="G44" s="23">
        <v>3255385</v>
      </c>
      <c r="H44" s="24">
        <v>101661864.48999999</v>
      </c>
      <c r="I44" s="23">
        <v>0</v>
      </c>
      <c r="J44" s="23">
        <v>0</v>
      </c>
      <c r="K44" s="23">
        <v>17106750</v>
      </c>
      <c r="L44" s="24">
        <v>17106750</v>
      </c>
      <c r="M44" s="23">
        <v>118768614.48999999</v>
      </c>
      <c r="N44" s="25">
        <v>1357723823.6499999</v>
      </c>
      <c r="O44" s="26">
        <v>8.0439703869813139E-2</v>
      </c>
      <c r="R44" s="16">
        <v>140860039</v>
      </c>
    </row>
    <row r="45" spans="1:19" s="33" customFormat="1" x14ac:dyDescent="0.25">
      <c r="A45" s="27">
        <v>1115111</v>
      </c>
      <c r="B45" s="28">
        <v>1115111</v>
      </c>
      <c r="C45" s="29" t="s">
        <v>19</v>
      </c>
      <c r="D45" s="30">
        <v>109780843.68000001</v>
      </c>
      <c r="E45" s="31">
        <v>4653800.01</v>
      </c>
      <c r="F45" s="31">
        <v>2098384.2000000002</v>
      </c>
      <c r="G45" s="31">
        <v>211420</v>
      </c>
      <c r="H45" s="32">
        <v>6963604.21</v>
      </c>
      <c r="I45" s="31">
        <v>0</v>
      </c>
      <c r="J45" s="31">
        <v>0</v>
      </c>
      <c r="K45" s="31">
        <v>0</v>
      </c>
      <c r="L45" s="32">
        <v>0</v>
      </c>
      <c r="M45" s="23">
        <v>6963604.21</v>
      </c>
      <c r="N45" s="25">
        <v>102817239.47000001</v>
      </c>
      <c r="O45" s="26">
        <v>6.3431870047366348E-2</v>
      </c>
      <c r="R45" s="16">
        <v>0</v>
      </c>
    </row>
    <row r="46" spans="1:19" s="33" customFormat="1" x14ac:dyDescent="0.25">
      <c r="A46" s="27">
        <v>1115112</v>
      </c>
      <c r="B46" s="28">
        <v>1115112</v>
      </c>
      <c r="C46" s="29" t="s">
        <v>20</v>
      </c>
      <c r="D46" s="30">
        <v>903984256.79999995</v>
      </c>
      <c r="E46" s="31">
        <v>62275336.670000002</v>
      </c>
      <c r="F46" s="31">
        <v>8446402.0500000007</v>
      </c>
      <c r="G46" s="31">
        <v>3043965</v>
      </c>
      <c r="H46" s="32">
        <v>73765703.719999999</v>
      </c>
      <c r="I46" s="31">
        <v>0</v>
      </c>
      <c r="J46" s="31">
        <v>0</v>
      </c>
      <c r="K46" s="31">
        <v>17106750</v>
      </c>
      <c r="L46" s="32">
        <v>17106750</v>
      </c>
      <c r="M46" s="23">
        <v>90872453.719999999</v>
      </c>
      <c r="N46" s="25">
        <v>813111803.07999992</v>
      </c>
      <c r="O46" s="26">
        <v>0.10052437643292374</v>
      </c>
      <c r="R46" s="16">
        <v>140860039</v>
      </c>
      <c r="S46" s="38"/>
    </row>
    <row r="47" spans="1:19" s="33" customFormat="1" x14ac:dyDescent="0.25">
      <c r="A47" s="27">
        <v>1115113</v>
      </c>
      <c r="B47" s="28">
        <v>1115213</v>
      </c>
      <c r="C47" s="29" t="s">
        <v>49</v>
      </c>
      <c r="D47" s="30">
        <v>195300810.10999998</v>
      </c>
      <c r="E47" s="31">
        <v>353786.67</v>
      </c>
      <c r="F47" s="31">
        <v>820648.32</v>
      </c>
      <c r="G47" s="31">
        <v>0</v>
      </c>
      <c r="H47" s="32">
        <v>1174434.99</v>
      </c>
      <c r="I47" s="31">
        <v>0</v>
      </c>
      <c r="J47" s="31">
        <v>0</v>
      </c>
      <c r="K47" s="31">
        <v>0</v>
      </c>
      <c r="L47" s="32">
        <v>0</v>
      </c>
      <c r="M47" s="23">
        <v>1174434.99</v>
      </c>
      <c r="N47" s="25">
        <v>194126375.11999997</v>
      </c>
      <c r="O47" s="26">
        <v>6.0134670682549587E-3</v>
      </c>
      <c r="R47" s="16">
        <v>0</v>
      </c>
      <c r="S47" s="39"/>
    </row>
    <row r="48" spans="1:19" s="33" customFormat="1" x14ac:dyDescent="0.25">
      <c r="A48" s="27">
        <v>1115115</v>
      </c>
      <c r="B48" s="28">
        <v>1115215</v>
      </c>
      <c r="C48" s="29" t="s">
        <v>50</v>
      </c>
      <c r="D48" s="30">
        <v>74593599.949999988</v>
      </c>
      <c r="E48" s="31">
        <v>4783958.34</v>
      </c>
      <c r="F48" s="31">
        <v>3767948.34</v>
      </c>
      <c r="G48" s="31">
        <v>0</v>
      </c>
      <c r="H48" s="32">
        <v>8551906.6799999997</v>
      </c>
      <c r="I48" s="31">
        <v>0</v>
      </c>
      <c r="J48" s="31">
        <v>0</v>
      </c>
      <c r="K48" s="31">
        <v>0</v>
      </c>
      <c r="L48" s="32">
        <v>0</v>
      </c>
      <c r="M48" s="23">
        <v>8551906.6799999997</v>
      </c>
      <c r="N48" s="25">
        <v>66041693.269999988</v>
      </c>
      <c r="O48" s="26">
        <v>0.11464665448151495</v>
      </c>
      <c r="R48" s="16">
        <v>0</v>
      </c>
    </row>
    <row r="49" spans="1:18" s="33" customFormat="1" x14ac:dyDescent="0.25">
      <c r="A49" s="27">
        <v>1115116</v>
      </c>
      <c r="B49" s="28">
        <v>1115216</v>
      </c>
      <c r="C49" s="29" t="s">
        <v>51</v>
      </c>
      <c r="D49" s="30">
        <v>192832927.59999999</v>
      </c>
      <c r="E49" s="31">
        <v>6363500</v>
      </c>
      <c r="F49" s="31">
        <v>4842714.8899999997</v>
      </c>
      <c r="G49" s="31">
        <v>0</v>
      </c>
      <c r="H49" s="32">
        <v>11206214.890000001</v>
      </c>
      <c r="I49" s="31">
        <v>0</v>
      </c>
      <c r="J49" s="31">
        <v>0</v>
      </c>
      <c r="K49" s="31">
        <v>0</v>
      </c>
      <c r="L49" s="32">
        <v>0</v>
      </c>
      <c r="M49" s="23">
        <v>11206214.890000001</v>
      </c>
      <c r="N49" s="25">
        <v>181626712.70999998</v>
      </c>
      <c r="O49" s="26">
        <v>5.8113596207207095E-2</v>
      </c>
      <c r="R49" s="16">
        <v>0</v>
      </c>
    </row>
    <row r="50" spans="1:18" x14ac:dyDescent="0.25">
      <c r="A50" s="20" t="s">
        <v>17</v>
      </c>
      <c r="B50" s="28"/>
      <c r="C50" s="21" t="s">
        <v>52</v>
      </c>
      <c r="D50" s="22">
        <v>2216260838.1300001</v>
      </c>
      <c r="E50" s="23">
        <v>113838084</v>
      </c>
      <c r="F50" s="23">
        <v>45754971.5</v>
      </c>
      <c r="G50" s="23">
        <v>0</v>
      </c>
      <c r="H50" s="24">
        <v>159593055.5</v>
      </c>
      <c r="I50" s="23">
        <v>0</v>
      </c>
      <c r="J50" s="23">
        <v>0</v>
      </c>
      <c r="K50" s="23">
        <v>0</v>
      </c>
      <c r="L50" s="24">
        <v>0</v>
      </c>
      <c r="M50" s="23">
        <v>159593055.5</v>
      </c>
      <c r="N50" s="25">
        <v>957408891.19000006</v>
      </c>
      <c r="O50" s="26">
        <v>7.201005078204549E-2</v>
      </c>
      <c r="R50" s="16">
        <v>170000000</v>
      </c>
    </row>
    <row r="51" spans="1:18" s="33" customFormat="1" x14ac:dyDescent="0.25">
      <c r="A51" s="27">
        <v>1116111</v>
      </c>
      <c r="B51" s="28">
        <v>1116111</v>
      </c>
      <c r="C51" s="29" t="s">
        <v>19</v>
      </c>
      <c r="D51" s="30">
        <v>285889365.24000001</v>
      </c>
      <c r="E51" s="31">
        <v>14413000</v>
      </c>
      <c r="F51" s="31">
        <v>13897704</v>
      </c>
      <c r="G51" s="31">
        <v>0</v>
      </c>
      <c r="H51" s="32">
        <v>28310704</v>
      </c>
      <c r="I51" s="31">
        <v>0</v>
      </c>
      <c r="J51" s="31">
        <v>0</v>
      </c>
      <c r="K51" s="31">
        <v>0</v>
      </c>
      <c r="L51" s="32">
        <v>0</v>
      </c>
      <c r="M51" s="23">
        <v>28310704</v>
      </c>
      <c r="N51" s="25">
        <v>257578661.24000001</v>
      </c>
      <c r="O51" s="26">
        <v>9.9026782532584137E-2</v>
      </c>
      <c r="R51" s="16">
        <v>0</v>
      </c>
    </row>
    <row r="52" spans="1:18" s="33" customFormat="1" x14ac:dyDescent="0.25">
      <c r="A52" s="27">
        <v>1116112</v>
      </c>
      <c r="B52" s="28">
        <v>1116112</v>
      </c>
      <c r="C52" s="29" t="s">
        <v>20</v>
      </c>
      <c r="D52" s="30">
        <v>883185482.20000017</v>
      </c>
      <c r="E52" s="31">
        <v>40626407</v>
      </c>
      <c r="F52" s="31">
        <v>878845</v>
      </c>
      <c r="G52" s="31">
        <v>0</v>
      </c>
      <c r="H52" s="32">
        <v>41505252</v>
      </c>
      <c r="I52" s="31">
        <v>0</v>
      </c>
      <c r="J52" s="31">
        <v>0</v>
      </c>
      <c r="K52" s="31">
        <v>0</v>
      </c>
      <c r="L52" s="32">
        <v>0</v>
      </c>
      <c r="M52" s="23">
        <v>41505252</v>
      </c>
      <c r="N52" s="25">
        <v>841680230.20000017</v>
      </c>
      <c r="O52" s="26">
        <v>4.6994943685680968E-2</v>
      </c>
      <c r="R52" s="16">
        <v>170000000</v>
      </c>
    </row>
    <row r="53" spans="1:18" s="33" customFormat="1" x14ac:dyDescent="0.25">
      <c r="A53" s="27">
        <v>1116113</v>
      </c>
      <c r="B53" s="28">
        <v>1116113</v>
      </c>
      <c r="C53" s="40" t="s">
        <v>53</v>
      </c>
      <c r="D53" s="30">
        <v>172540562.79000002</v>
      </c>
      <c r="E53" s="31">
        <v>11381790</v>
      </c>
      <c r="F53" s="31">
        <v>12951222.5</v>
      </c>
      <c r="G53" s="31">
        <v>0</v>
      </c>
      <c r="H53" s="32">
        <v>24333012.5</v>
      </c>
      <c r="I53" s="31">
        <v>0</v>
      </c>
      <c r="J53" s="31">
        <v>0</v>
      </c>
      <c r="K53" s="31">
        <v>0</v>
      </c>
      <c r="L53" s="32">
        <v>0</v>
      </c>
      <c r="M53" s="23">
        <v>24333012.5</v>
      </c>
      <c r="N53" s="25">
        <v>148207550.29000002</v>
      </c>
      <c r="O53" s="26">
        <v>0.14102777982482781</v>
      </c>
      <c r="R53" s="16">
        <v>0</v>
      </c>
    </row>
    <row r="54" spans="1:18" s="33" customFormat="1" ht="30.75" x14ac:dyDescent="0.25">
      <c r="A54" s="27">
        <v>1116114</v>
      </c>
      <c r="B54" s="28">
        <v>1116114</v>
      </c>
      <c r="C54" s="40" t="s">
        <v>54</v>
      </c>
      <c r="D54" s="30">
        <v>874645427.89999998</v>
      </c>
      <c r="E54" s="31">
        <v>47416887</v>
      </c>
      <c r="F54" s="31">
        <v>18027200</v>
      </c>
      <c r="G54" s="31">
        <v>0</v>
      </c>
      <c r="H54" s="32">
        <v>65444087</v>
      </c>
      <c r="I54" s="31">
        <v>0</v>
      </c>
      <c r="J54" s="31">
        <v>0</v>
      </c>
      <c r="K54" s="31">
        <v>0</v>
      </c>
      <c r="L54" s="32">
        <v>0</v>
      </c>
      <c r="M54" s="23">
        <v>65444087</v>
      </c>
      <c r="N54" s="25">
        <v>809201340.89999998</v>
      </c>
      <c r="O54" s="26">
        <v>7.4823562683142913E-2</v>
      </c>
      <c r="R54" s="16">
        <v>0</v>
      </c>
    </row>
    <row r="55" spans="1:18" x14ac:dyDescent="0.25">
      <c r="A55" s="20" t="s">
        <v>17</v>
      </c>
      <c r="B55" s="28"/>
      <c r="C55" s="21" t="s">
        <v>55</v>
      </c>
      <c r="D55" s="22">
        <v>343492029.87</v>
      </c>
      <c r="E55" s="23">
        <v>19748683.329999998</v>
      </c>
      <c r="F55" s="23">
        <v>2626444</v>
      </c>
      <c r="G55" s="23">
        <v>886554.9</v>
      </c>
      <c r="H55" s="24">
        <v>23261682.229999997</v>
      </c>
      <c r="I55" s="23">
        <v>0</v>
      </c>
      <c r="J55" s="23">
        <v>0</v>
      </c>
      <c r="K55" s="23">
        <v>0</v>
      </c>
      <c r="L55" s="24">
        <v>0</v>
      </c>
      <c r="M55" s="23">
        <v>23261682.229999997</v>
      </c>
      <c r="N55" s="25">
        <v>320230347.63999999</v>
      </c>
      <c r="O55" s="26">
        <v>6.7721170237352371E-2</v>
      </c>
      <c r="R55" s="16">
        <v>15000000</v>
      </c>
    </row>
    <row r="56" spans="1:18" s="33" customFormat="1" x14ac:dyDescent="0.25">
      <c r="A56" s="27">
        <v>1117111</v>
      </c>
      <c r="B56" s="28">
        <v>1117111</v>
      </c>
      <c r="C56" s="29" t="s">
        <v>19</v>
      </c>
      <c r="D56" s="30">
        <v>49057623.920000002</v>
      </c>
      <c r="E56" s="31">
        <v>2318733.33</v>
      </c>
      <c r="F56" s="31">
        <v>0</v>
      </c>
      <c r="G56" s="31">
        <v>0</v>
      </c>
      <c r="H56" s="32">
        <v>2318733.33</v>
      </c>
      <c r="I56" s="31">
        <v>0</v>
      </c>
      <c r="J56" s="31">
        <v>0</v>
      </c>
      <c r="K56" s="31">
        <v>0</v>
      </c>
      <c r="L56" s="32">
        <v>0</v>
      </c>
      <c r="M56" s="23">
        <v>2318733.33</v>
      </c>
      <c r="N56" s="25">
        <v>46738890.590000004</v>
      </c>
      <c r="O56" s="26">
        <v>4.7265504211562309E-2</v>
      </c>
      <c r="R56" s="16">
        <v>0</v>
      </c>
    </row>
    <row r="57" spans="1:18" s="33" customFormat="1" x14ac:dyDescent="0.25">
      <c r="A57" s="27">
        <v>1117112</v>
      </c>
      <c r="B57" s="28">
        <v>1117112</v>
      </c>
      <c r="C57" s="29" t="s">
        <v>20</v>
      </c>
      <c r="D57" s="30">
        <v>229209097.00999999</v>
      </c>
      <c r="E57" s="31">
        <v>14848750</v>
      </c>
      <c r="F57" s="31">
        <v>2626444</v>
      </c>
      <c r="G57" s="31">
        <v>886554.9</v>
      </c>
      <c r="H57" s="32">
        <v>18361748.899999999</v>
      </c>
      <c r="I57" s="31">
        <v>0</v>
      </c>
      <c r="J57" s="31">
        <v>0</v>
      </c>
      <c r="K57" s="31">
        <v>0</v>
      </c>
      <c r="L57" s="32">
        <v>0</v>
      </c>
      <c r="M57" s="23">
        <v>18361748.899999999</v>
      </c>
      <c r="N57" s="25">
        <v>210847348.10999998</v>
      </c>
      <c r="O57" s="26">
        <v>8.0109162941289835E-2</v>
      </c>
      <c r="R57" s="16">
        <v>15000000</v>
      </c>
    </row>
    <row r="58" spans="1:18" s="33" customFormat="1" x14ac:dyDescent="0.25">
      <c r="A58" s="27">
        <v>1117113</v>
      </c>
      <c r="B58" s="28">
        <v>1117211</v>
      </c>
      <c r="C58" s="29" t="s">
        <v>56</v>
      </c>
      <c r="D58" s="30">
        <v>65225308.940000005</v>
      </c>
      <c r="E58" s="31">
        <v>2581200</v>
      </c>
      <c r="F58" s="31">
        <v>0</v>
      </c>
      <c r="G58" s="31">
        <v>0</v>
      </c>
      <c r="H58" s="32">
        <v>2581200</v>
      </c>
      <c r="I58" s="31">
        <v>0</v>
      </c>
      <c r="J58" s="31">
        <v>0</v>
      </c>
      <c r="K58" s="31">
        <v>0</v>
      </c>
      <c r="L58" s="32">
        <v>0</v>
      </c>
      <c r="M58" s="23">
        <v>2581200</v>
      </c>
      <c r="N58" s="25">
        <v>62644108.940000005</v>
      </c>
      <c r="O58" s="26">
        <v>3.9573595617222991E-2</v>
      </c>
      <c r="R58" s="16">
        <v>0</v>
      </c>
    </row>
    <row r="59" spans="1:18" x14ac:dyDescent="0.25">
      <c r="A59" s="27"/>
      <c r="B59" s="28"/>
      <c r="C59" s="14" t="s">
        <v>57</v>
      </c>
      <c r="D59" s="15">
        <v>52317620134.450005</v>
      </c>
      <c r="E59" s="16">
        <v>1742591303.8399999</v>
      </c>
      <c r="F59" s="16">
        <v>2023619594.2700002</v>
      </c>
      <c r="G59" s="16">
        <v>11924236.5</v>
      </c>
      <c r="H59" s="17">
        <v>3778135134.6100006</v>
      </c>
      <c r="I59" s="16">
        <v>0</v>
      </c>
      <c r="J59" s="16">
        <v>0</v>
      </c>
      <c r="K59" s="16">
        <v>50000000</v>
      </c>
      <c r="L59" s="17">
        <v>50000000</v>
      </c>
      <c r="M59" s="16">
        <v>3828135134.6100006</v>
      </c>
      <c r="N59" s="18">
        <v>48489484999.839996</v>
      </c>
      <c r="O59" s="19">
        <v>7.317104877423998E-2</v>
      </c>
      <c r="R59" s="16">
        <v>0</v>
      </c>
    </row>
    <row r="60" spans="1:18" x14ac:dyDescent="0.25">
      <c r="A60" s="20" t="s">
        <v>17</v>
      </c>
      <c r="B60" s="28"/>
      <c r="C60" s="21" t="s">
        <v>58</v>
      </c>
      <c r="D60" s="22">
        <v>28828796459.610001</v>
      </c>
      <c r="E60" s="23">
        <v>1305757910.0600002</v>
      </c>
      <c r="F60" s="23">
        <v>421237779.87</v>
      </c>
      <c r="G60" s="23">
        <v>2297350</v>
      </c>
      <c r="H60" s="24">
        <v>1729293039.9300001</v>
      </c>
      <c r="I60" s="23">
        <v>0</v>
      </c>
      <c r="J60" s="23">
        <v>0</v>
      </c>
      <c r="K60" s="23">
        <v>50000000</v>
      </c>
      <c r="L60" s="24">
        <v>50000000</v>
      </c>
      <c r="M60" s="23">
        <v>1779293039.9300001</v>
      </c>
      <c r="N60" s="25">
        <v>27049503419.680004</v>
      </c>
      <c r="O60" s="26">
        <v>6.1719296621447324E-2</v>
      </c>
      <c r="R60" s="16">
        <v>5715308347</v>
      </c>
    </row>
    <row r="61" spans="1:18" s="33" customFormat="1" x14ac:dyDescent="0.25">
      <c r="A61" s="27">
        <v>1211111</v>
      </c>
      <c r="B61" s="28">
        <v>1211111</v>
      </c>
      <c r="C61" s="29" t="s">
        <v>19</v>
      </c>
      <c r="D61" s="30">
        <v>165160734.56</v>
      </c>
      <c r="E61" s="31">
        <v>1640550</v>
      </c>
      <c r="F61" s="31">
        <v>8745900</v>
      </c>
      <c r="G61" s="31">
        <v>0</v>
      </c>
      <c r="H61" s="32">
        <v>10386450</v>
      </c>
      <c r="I61" s="31">
        <v>0</v>
      </c>
      <c r="J61" s="31">
        <v>0</v>
      </c>
      <c r="K61" s="31">
        <v>0</v>
      </c>
      <c r="L61" s="32">
        <v>0</v>
      </c>
      <c r="M61" s="23">
        <v>10386450</v>
      </c>
      <c r="N61" s="25">
        <v>154774284.56</v>
      </c>
      <c r="O61" s="26">
        <v>6.2886920596897586E-2</v>
      </c>
      <c r="R61" s="16">
        <v>0</v>
      </c>
    </row>
    <row r="62" spans="1:18" s="33" customFormat="1" x14ac:dyDescent="0.25">
      <c r="A62" s="27">
        <v>1211112</v>
      </c>
      <c r="B62" s="28">
        <v>1211112</v>
      </c>
      <c r="C62" s="29" t="s">
        <v>20</v>
      </c>
      <c r="D62" s="30">
        <v>3332669124.4599996</v>
      </c>
      <c r="E62" s="31">
        <v>168635294.16</v>
      </c>
      <c r="F62" s="31">
        <v>47574590.020000003</v>
      </c>
      <c r="G62" s="31">
        <v>2297350</v>
      </c>
      <c r="H62" s="32">
        <v>218507234.18000001</v>
      </c>
      <c r="I62" s="31">
        <v>0</v>
      </c>
      <c r="J62" s="31">
        <v>0</v>
      </c>
      <c r="K62" s="31">
        <v>0</v>
      </c>
      <c r="L62" s="32">
        <v>0</v>
      </c>
      <c r="M62" s="23">
        <v>218507234.18000001</v>
      </c>
      <c r="N62" s="25">
        <v>3114161890.2799997</v>
      </c>
      <c r="O62" s="26">
        <v>6.556523495725225E-2</v>
      </c>
      <c r="R62" s="16">
        <v>265308347</v>
      </c>
    </row>
    <row r="63" spans="1:18" x14ac:dyDescent="0.25">
      <c r="A63" s="27">
        <v>1211216</v>
      </c>
      <c r="B63" s="28">
        <v>1211216</v>
      </c>
      <c r="C63" s="29" t="s">
        <v>59</v>
      </c>
      <c r="D63" s="30">
        <v>24238794195.610001</v>
      </c>
      <c r="E63" s="31">
        <v>1085784706.27</v>
      </c>
      <c r="F63" s="31">
        <v>331472789.49000001</v>
      </c>
      <c r="G63" s="31">
        <v>0</v>
      </c>
      <c r="H63" s="32">
        <v>1417257495.76</v>
      </c>
      <c r="I63" s="31">
        <v>0</v>
      </c>
      <c r="J63" s="31">
        <v>0</v>
      </c>
      <c r="K63" s="31">
        <v>50000000</v>
      </c>
      <c r="L63" s="32">
        <v>50000000</v>
      </c>
      <c r="M63" s="23">
        <v>1467257495.76</v>
      </c>
      <c r="N63" s="25">
        <v>22771536699.850002</v>
      </c>
      <c r="O63" s="26">
        <v>6.0533435942359777E-2</v>
      </c>
      <c r="R63" s="16">
        <v>5450000000</v>
      </c>
    </row>
    <row r="64" spans="1:18" ht="30.75" x14ac:dyDescent="0.25">
      <c r="A64" s="27">
        <v>1211117</v>
      </c>
      <c r="B64" s="28">
        <v>1211217</v>
      </c>
      <c r="C64" s="29" t="s">
        <v>60</v>
      </c>
      <c r="D64" s="30">
        <v>131954932.2</v>
      </c>
      <c r="E64" s="31">
        <v>6039600</v>
      </c>
      <c r="F64" s="31">
        <v>8543010.7200000007</v>
      </c>
      <c r="G64" s="31">
        <v>0</v>
      </c>
      <c r="H64" s="32">
        <v>14582610.720000001</v>
      </c>
      <c r="I64" s="31">
        <v>0</v>
      </c>
      <c r="J64" s="31">
        <v>0</v>
      </c>
      <c r="K64" s="31">
        <v>0</v>
      </c>
      <c r="L64" s="32">
        <v>0</v>
      </c>
      <c r="M64" s="23">
        <v>14582610.720000001</v>
      </c>
      <c r="N64" s="25">
        <v>117372321.48</v>
      </c>
      <c r="O64" s="26">
        <v>0.11051205496356581</v>
      </c>
      <c r="R64" s="16">
        <v>0</v>
      </c>
    </row>
    <row r="65" spans="1:18" ht="30.75" x14ac:dyDescent="0.25">
      <c r="A65" s="27">
        <v>1211118</v>
      </c>
      <c r="B65" s="28">
        <v>1211218</v>
      </c>
      <c r="C65" s="29" t="s">
        <v>61</v>
      </c>
      <c r="D65" s="30">
        <v>118087882</v>
      </c>
      <c r="E65" s="31">
        <v>4425200</v>
      </c>
      <c r="F65" s="31">
        <v>5653312.0599999996</v>
      </c>
      <c r="G65" s="31">
        <v>0</v>
      </c>
      <c r="H65" s="32">
        <v>10078512.059999999</v>
      </c>
      <c r="I65" s="31">
        <v>0</v>
      </c>
      <c r="J65" s="31">
        <v>0</v>
      </c>
      <c r="K65" s="31">
        <v>0</v>
      </c>
      <c r="L65" s="32">
        <v>0</v>
      </c>
      <c r="M65" s="23">
        <v>10078512.059999999</v>
      </c>
      <c r="N65" s="25">
        <v>108009369.94</v>
      </c>
      <c r="O65" s="26">
        <v>8.5347555475675296E-2</v>
      </c>
      <c r="R65" s="16">
        <v>0</v>
      </c>
    </row>
    <row r="66" spans="1:18" x14ac:dyDescent="0.25">
      <c r="A66" s="27">
        <v>1211119</v>
      </c>
      <c r="B66" s="28">
        <v>1211219</v>
      </c>
      <c r="C66" s="29" t="s">
        <v>62</v>
      </c>
      <c r="D66" s="30">
        <v>633336320.48000002</v>
      </c>
      <c r="E66" s="31">
        <v>29407822.670000002</v>
      </c>
      <c r="F66" s="31">
        <v>12874557.5</v>
      </c>
      <c r="G66" s="31">
        <v>0</v>
      </c>
      <c r="H66" s="32">
        <v>42282380.170000002</v>
      </c>
      <c r="I66" s="31">
        <v>0</v>
      </c>
      <c r="J66" s="31">
        <v>0</v>
      </c>
      <c r="K66" s="31">
        <v>0</v>
      </c>
      <c r="L66" s="32">
        <v>0</v>
      </c>
      <c r="M66" s="23">
        <v>42282380.170000002</v>
      </c>
      <c r="N66" s="25">
        <v>591053940.31000006</v>
      </c>
      <c r="O66" s="26">
        <v>6.676133801698686E-2</v>
      </c>
      <c r="R66" s="16">
        <v>0</v>
      </c>
    </row>
    <row r="67" spans="1:18" x14ac:dyDescent="0.25">
      <c r="A67" s="27"/>
      <c r="B67" s="28">
        <v>1211220</v>
      </c>
      <c r="C67" s="29" t="s">
        <v>63</v>
      </c>
      <c r="D67" s="30">
        <v>0</v>
      </c>
      <c r="E67" s="31">
        <v>0</v>
      </c>
      <c r="F67" s="31">
        <v>0</v>
      </c>
      <c r="G67" s="31">
        <v>0</v>
      </c>
      <c r="H67" s="32">
        <v>0</v>
      </c>
      <c r="I67" s="31">
        <v>0</v>
      </c>
      <c r="J67" s="31">
        <v>0</v>
      </c>
      <c r="K67" s="31">
        <v>0</v>
      </c>
      <c r="L67" s="32">
        <v>0</v>
      </c>
      <c r="M67" s="23">
        <v>0</v>
      </c>
      <c r="N67" s="25">
        <v>0</v>
      </c>
      <c r="O67" s="41">
        <v>0</v>
      </c>
      <c r="R67" s="16">
        <v>0</v>
      </c>
    </row>
    <row r="68" spans="1:18" x14ac:dyDescent="0.25">
      <c r="A68" s="27">
        <v>1211121</v>
      </c>
      <c r="B68" s="28">
        <v>1211221</v>
      </c>
      <c r="C68" s="29" t="s">
        <v>64</v>
      </c>
      <c r="D68" s="30">
        <v>108793270.3</v>
      </c>
      <c r="E68" s="31">
        <v>5434070.29</v>
      </c>
      <c r="F68" s="31">
        <v>2486350.08</v>
      </c>
      <c r="G68" s="31">
        <v>0</v>
      </c>
      <c r="H68" s="32">
        <v>7920420.3700000001</v>
      </c>
      <c r="I68" s="31">
        <v>0</v>
      </c>
      <c r="J68" s="31">
        <v>0</v>
      </c>
      <c r="K68" s="31">
        <v>0</v>
      </c>
      <c r="L68" s="32">
        <v>0</v>
      </c>
      <c r="M68" s="23">
        <v>7920420.3700000001</v>
      </c>
      <c r="N68" s="25">
        <v>100872849.92999999</v>
      </c>
      <c r="O68" s="26">
        <v>7.2802484456614414E-2</v>
      </c>
      <c r="R68" s="16">
        <v>0</v>
      </c>
    </row>
    <row r="69" spans="1:18" x14ac:dyDescent="0.25">
      <c r="A69" s="27">
        <v>1211122</v>
      </c>
      <c r="B69" s="28">
        <v>1211222</v>
      </c>
      <c r="C69" s="29" t="s">
        <v>65</v>
      </c>
      <c r="D69" s="30">
        <v>100000000</v>
      </c>
      <c r="E69" s="31">
        <v>4390666.67</v>
      </c>
      <c r="F69" s="31">
        <v>3887270</v>
      </c>
      <c r="G69" s="31">
        <v>0</v>
      </c>
      <c r="H69" s="32">
        <v>8277936.6699999999</v>
      </c>
      <c r="I69" s="31">
        <v>0</v>
      </c>
      <c r="J69" s="31">
        <v>0</v>
      </c>
      <c r="K69" s="31">
        <v>0</v>
      </c>
      <c r="L69" s="32">
        <v>0</v>
      </c>
      <c r="M69" s="23">
        <v>8277936.6699999999</v>
      </c>
      <c r="N69" s="25">
        <v>91722063.329999998</v>
      </c>
      <c r="O69" s="26">
        <v>8.2779366699999996E-2</v>
      </c>
      <c r="R69" s="16">
        <v>0</v>
      </c>
    </row>
    <row r="70" spans="1:18" x14ac:dyDescent="0.25">
      <c r="A70" s="20" t="s">
        <v>17</v>
      </c>
      <c r="B70" s="28"/>
      <c r="C70" s="21" t="s">
        <v>66</v>
      </c>
      <c r="D70" s="22">
        <v>202962775.96000001</v>
      </c>
      <c r="E70" s="23">
        <v>9062336.3599999994</v>
      </c>
      <c r="F70" s="23">
        <v>3172607.43</v>
      </c>
      <c r="G70" s="23">
        <v>0</v>
      </c>
      <c r="H70" s="24">
        <v>12234943.789999999</v>
      </c>
      <c r="I70" s="23">
        <v>0</v>
      </c>
      <c r="J70" s="23">
        <v>0</v>
      </c>
      <c r="K70" s="23">
        <v>0</v>
      </c>
      <c r="L70" s="24">
        <v>0</v>
      </c>
      <c r="M70" s="23">
        <v>12234943.789999999</v>
      </c>
      <c r="N70" s="25">
        <v>190727832.17000002</v>
      </c>
      <c r="O70" s="26">
        <v>6.0281712900947249E-2</v>
      </c>
      <c r="R70" s="16">
        <v>20000000</v>
      </c>
    </row>
    <row r="71" spans="1:18" s="33" customFormat="1" x14ac:dyDescent="0.25">
      <c r="A71" s="27">
        <v>1212111</v>
      </c>
      <c r="B71" s="28">
        <v>1212111</v>
      </c>
      <c r="C71" s="29" t="s">
        <v>19</v>
      </c>
      <c r="D71" s="30">
        <v>76001435.790000007</v>
      </c>
      <c r="E71" s="31">
        <v>1581283.33</v>
      </c>
      <c r="F71" s="31">
        <v>2773806.1</v>
      </c>
      <c r="G71" s="31">
        <v>0</v>
      </c>
      <c r="H71" s="32">
        <v>4355089.43</v>
      </c>
      <c r="I71" s="31">
        <v>0</v>
      </c>
      <c r="J71" s="31">
        <v>0</v>
      </c>
      <c r="K71" s="31">
        <v>0</v>
      </c>
      <c r="L71" s="32">
        <v>0</v>
      </c>
      <c r="M71" s="23">
        <v>4355089.43</v>
      </c>
      <c r="N71" s="25">
        <v>71646346.360000014</v>
      </c>
      <c r="O71" s="26">
        <v>5.7302725727887194E-2</v>
      </c>
      <c r="R71" s="16">
        <v>0</v>
      </c>
    </row>
    <row r="72" spans="1:18" s="33" customFormat="1" x14ac:dyDescent="0.25">
      <c r="A72" s="27">
        <v>1212112</v>
      </c>
      <c r="B72" s="28">
        <v>1212112</v>
      </c>
      <c r="C72" s="29" t="s">
        <v>20</v>
      </c>
      <c r="D72" s="30">
        <v>126961340.17</v>
      </c>
      <c r="E72" s="31">
        <v>7481053.0300000003</v>
      </c>
      <c r="F72" s="31">
        <v>398801.33</v>
      </c>
      <c r="G72" s="31">
        <v>0</v>
      </c>
      <c r="H72" s="32">
        <v>7879854.3600000003</v>
      </c>
      <c r="I72" s="31">
        <v>0</v>
      </c>
      <c r="J72" s="31">
        <v>0</v>
      </c>
      <c r="K72" s="31">
        <v>0</v>
      </c>
      <c r="L72" s="32">
        <v>0</v>
      </c>
      <c r="M72" s="23">
        <v>7879854.3600000003</v>
      </c>
      <c r="N72" s="25">
        <v>119081485.81</v>
      </c>
      <c r="O72" s="26">
        <v>6.2064990409276967E-2</v>
      </c>
      <c r="R72" s="16">
        <v>20000000</v>
      </c>
    </row>
    <row r="73" spans="1:18" x14ac:dyDescent="0.25">
      <c r="A73" s="20" t="s">
        <v>17</v>
      </c>
      <c r="B73" s="28"/>
      <c r="C73" s="21" t="s">
        <v>67</v>
      </c>
      <c r="D73" s="22">
        <v>10604016469.369999</v>
      </c>
      <c r="E73" s="23">
        <v>55280387.799999997</v>
      </c>
      <c r="F73" s="23">
        <v>1017509427.15</v>
      </c>
      <c r="G73" s="23">
        <v>257185.5</v>
      </c>
      <c r="H73" s="24">
        <v>1073047000.45</v>
      </c>
      <c r="I73" s="23">
        <v>0</v>
      </c>
      <c r="J73" s="23">
        <v>0</v>
      </c>
      <c r="K73" s="23">
        <v>0</v>
      </c>
      <c r="L73" s="24">
        <v>0</v>
      </c>
      <c r="M73" s="23">
        <v>1073047000.45</v>
      </c>
      <c r="N73" s="25">
        <v>9530969468.9199982</v>
      </c>
      <c r="O73" s="26">
        <v>0.10119250602349841</v>
      </c>
      <c r="R73" s="16">
        <v>519500000</v>
      </c>
    </row>
    <row r="74" spans="1:18" s="33" customFormat="1" x14ac:dyDescent="0.25">
      <c r="A74" s="27">
        <v>1213111</v>
      </c>
      <c r="B74" s="28">
        <v>1213111</v>
      </c>
      <c r="C74" s="29" t="s">
        <v>19</v>
      </c>
      <c r="D74" s="30">
        <v>254914764.88</v>
      </c>
      <c r="E74" s="31">
        <v>15002883.33</v>
      </c>
      <c r="F74" s="31">
        <v>0</v>
      </c>
      <c r="G74" s="31">
        <v>0</v>
      </c>
      <c r="H74" s="32">
        <v>15002883.33</v>
      </c>
      <c r="I74" s="31">
        <v>0</v>
      </c>
      <c r="J74" s="31">
        <v>0</v>
      </c>
      <c r="K74" s="31">
        <v>0</v>
      </c>
      <c r="L74" s="32">
        <v>0</v>
      </c>
      <c r="M74" s="23">
        <v>15002883.33</v>
      </c>
      <c r="N74" s="25">
        <v>239911881.54999998</v>
      </c>
      <c r="O74" s="26">
        <v>5.8854509024075324E-2</v>
      </c>
      <c r="R74" s="16">
        <v>0</v>
      </c>
    </row>
    <row r="75" spans="1:18" s="33" customFormat="1" x14ac:dyDescent="0.25">
      <c r="A75" s="27">
        <v>1213112</v>
      </c>
      <c r="B75" s="28">
        <v>1213112</v>
      </c>
      <c r="C75" s="29" t="s">
        <v>20</v>
      </c>
      <c r="D75" s="30">
        <v>10349101704.49</v>
      </c>
      <c r="E75" s="31">
        <v>40277504.469999999</v>
      </c>
      <c r="F75" s="31">
        <v>1017509427.15</v>
      </c>
      <c r="G75" s="31">
        <v>257185.5</v>
      </c>
      <c r="H75" s="32">
        <v>1058044117.12</v>
      </c>
      <c r="I75" s="31">
        <v>0</v>
      </c>
      <c r="J75" s="31">
        <v>0</v>
      </c>
      <c r="K75" s="31">
        <v>0</v>
      </c>
      <c r="L75" s="32">
        <v>0</v>
      </c>
      <c r="M75" s="23">
        <v>1058044117.12</v>
      </c>
      <c r="N75" s="25">
        <v>9291057587.3699989</v>
      </c>
      <c r="O75" s="26">
        <v>0.10223535794038659</v>
      </c>
      <c r="R75" s="16">
        <v>519500000</v>
      </c>
    </row>
    <row r="76" spans="1:18" x14ac:dyDescent="0.25">
      <c r="A76" s="20" t="s">
        <v>17</v>
      </c>
      <c r="B76" s="28"/>
      <c r="C76" s="21" t="s">
        <v>68</v>
      </c>
      <c r="D76" s="22">
        <v>1698211981.8600001</v>
      </c>
      <c r="E76" s="23">
        <v>60301783.329999998</v>
      </c>
      <c r="F76" s="23">
        <v>46467189.899999999</v>
      </c>
      <c r="G76" s="23">
        <v>516076</v>
      </c>
      <c r="H76" s="24">
        <v>107285049.22999999</v>
      </c>
      <c r="I76" s="23">
        <v>0</v>
      </c>
      <c r="J76" s="23">
        <v>0</v>
      </c>
      <c r="K76" s="23">
        <v>0</v>
      </c>
      <c r="L76" s="24">
        <v>0</v>
      </c>
      <c r="M76" s="23">
        <v>107285049.22999999</v>
      </c>
      <c r="N76" s="25">
        <v>1590926932.6300001</v>
      </c>
      <c r="O76" s="26">
        <v>6.3175298711821551E-2</v>
      </c>
      <c r="R76" s="16">
        <v>0</v>
      </c>
    </row>
    <row r="77" spans="1:18" s="33" customFormat="1" x14ac:dyDescent="0.25">
      <c r="A77" s="27">
        <v>1214111</v>
      </c>
      <c r="B77" s="28">
        <v>1214111</v>
      </c>
      <c r="C77" s="29" t="s">
        <v>69</v>
      </c>
      <c r="D77" s="30">
        <v>210204858.37</v>
      </c>
      <c r="E77" s="31">
        <v>9339116.6600000001</v>
      </c>
      <c r="F77" s="31">
        <v>0</v>
      </c>
      <c r="G77" s="31">
        <v>0</v>
      </c>
      <c r="H77" s="32">
        <v>9339116.6600000001</v>
      </c>
      <c r="I77" s="31">
        <v>0</v>
      </c>
      <c r="J77" s="31">
        <v>0</v>
      </c>
      <c r="K77" s="31">
        <v>0</v>
      </c>
      <c r="L77" s="32">
        <v>0</v>
      </c>
      <c r="M77" s="23">
        <v>9339116.6600000001</v>
      </c>
      <c r="N77" s="25">
        <v>200865741.71000001</v>
      </c>
      <c r="O77" s="26">
        <v>4.4428643240782772E-2</v>
      </c>
      <c r="R77" s="16">
        <v>0</v>
      </c>
    </row>
    <row r="78" spans="1:18" s="33" customFormat="1" ht="30.75" x14ac:dyDescent="0.25">
      <c r="A78" s="27">
        <v>1214112</v>
      </c>
      <c r="B78" s="28">
        <v>1214112</v>
      </c>
      <c r="C78" s="29" t="s">
        <v>70</v>
      </c>
      <c r="D78" s="30">
        <v>763651017.11000001</v>
      </c>
      <c r="E78" s="31">
        <v>35790666.670000002</v>
      </c>
      <c r="F78" s="31">
        <v>45362951.899999999</v>
      </c>
      <c r="G78" s="31">
        <v>516076</v>
      </c>
      <c r="H78" s="32">
        <v>81669694.569999993</v>
      </c>
      <c r="I78" s="31">
        <v>0</v>
      </c>
      <c r="J78" s="31">
        <v>0</v>
      </c>
      <c r="K78" s="31">
        <v>0</v>
      </c>
      <c r="L78" s="32">
        <v>0</v>
      </c>
      <c r="M78" s="23">
        <v>81669694.569999993</v>
      </c>
      <c r="N78" s="25">
        <v>681981322.53999996</v>
      </c>
      <c r="O78" s="26">
        <v>0.10694635735453475</v>
      </c>
      <c r="R78" s="16">
        <v>0</v>
      </c>
    </row>
    <row r="79" spans="1:18" s="33" customFormat="1" x14ac:dyDescent="0.25">
      <c r="A79" s="27">
        <v>1214113</v>
      </c>
      <c r="B79" s="28">
        <v>1214113</v>
      </c>
      <c r="C79" s="29" t="s">
        <v>71</v>
      </c>
      <c r="D79" s="30">
        <v>724356106.38</v>
      </c>
      <c r="E79" s="31">
        <v>15172000</v>
      </c>
      <c r="F79" s="31">
        <v>1104238</v>
      </c>
      <c r="G79" s="31">
        <v>0</v>
      </c>
      <c r="H79" s="32">
        <v>16276238</v>
      </c>
      <c r="I79" s="31">
        <v>0</v>
      </c>
      <c r="J79" s="31">
        <v>0</v>
      </c>
      <c r="K79" s="31">
        <v>0</v>
      </c>
      <c r="L79" s="32">
        <v>0</v>
      </c>
      <c r="M79" s="23">
        <v>16276238</v>
      </c>
      <c r="N79" s="25">
        <v>708079868.38</v>
      </c>
      <c r="O79" s="26">
        <v>2.2469939656257171E-2</v>
      </c>
      <c r="R79" s="16">
        <v>0</v>
      </c>
    </row>
    <row r="80" spans="1:18" s="33" customFormat="1" ht="30.75" x14ac:dyDescent="0.25">
      <c r="A80" s="27">
        <v>1214114</v>
      </c>
      <c r="B80" s="28">
        <v>1214114</v>
      </c>
      <c r="C80" s="29" t="s">
        <v>72</v>
      </c>
      <c r="D80" s="30">
        <v>0</v>
      </c>
      <c r="E80" s="31">
        <v>0</v>
      </c>
      <c r="F80" s="31">
        <v>0</v>
      </c>
      <c r="G80" s="31">
        <v>0</v>
      </c>
      <c r="H80" s="32">
        <v>0</v>
      </c>
      <c r="I80" s="31">
        <v>0</v>
      </c>
      <c r="J80" s="31">
        <v>0</v>
      </c>
      <c r="K80" s="31">
        <v>0</v>
      </c>
      <c r="L80" s="32">
        <v>0</v>
      </c>
      <c r="M80" s="23">
        <v>0</v>
      </c>
      <c r="N80" s="25">
        <v>0</v>
      </c>
      <c r="O80" s="26">
        <v>0</v>
      </c>
      <c r="R80" s="16">
        <v>0</v>
      </c>
    </row>
    <row r="81" spans="1:18" x14ac:dyDescent="0.25">
      <c r="A81" s="20" t="s">
        <v>17</v>
      </c>
      <c r="B81" s="28"/>
      <c r="C81" s="21" t="s">
        <v>73</v>
      </c>
      <c r="D81" s="22">
        <v>3404915424.1000009</v>
      </c>
      <c r="E81" s="23">
        <v>80492906.5</v>
      </c>
      <c r="F81" s="23">
        <v>200535527.88000003</v>
      </c>
      <c r="G81" s="23">
        <v>8853625</v>
      </c>
      <c r="H81" s="24">
        <v>289882059.38</v>
      </c>
      <c r="I81" s="23">
        <v>0</v>
      </c>
      <c r="J81" s="23">
        <v>0</v>
      </c>
      <c r="K81" s="23">
        <v>0</v>
      </c>
      <c r="L81" s="24">
        <v>0</v>
      </c>
      <c r="M81" s="23">
        <v>289882059.38</v>
      </c>
      <c r="N81" s="25">
        <v>3115033364.7200003</v>
      </c>
      <c r="O81" s="26">
        <v>8.5136346508995195E-2</v>
      </c>
      <c r="R81" s="16">
        <v>450000000</v>
      </c>
    </row>
    <row r="82" spans="1:18" s="33" customFormat="1" x14ac:dyDescent="0.25">
      <c r="A82" s="27">
        <v>1215111</v>
      </c>
      <c r="B82" s="28">
        <v>1215111</v>
      </c>
      <c r="C82" s="29" t="s">
        <v>19</v>
      </c>
      <c r="D82" s="30">
        <v>218020824.79999998</v>
      </c>
      <c r="E82" s="31">
        <v>6585016.6500000004</v>
      </c>
      <c r="F82" s="31">
        <v>2600336.09</v>
      </c>
      <c r="G82" s="31">
        <v>0</v>
      </c>
      <c r="H82" s="32">
        <v>9185352.7400000002</v>
      </c>
      <c r="I82" s="31">
        <v>0</v>
      </c>
      <c r="J82" s="31">
        <v>0</v>
      </c>
      <c r="K82" s="31">
        <v>0</v>
      </c>
      <c r="L82" s="32">
        <v>0</v>
      </c>
      <c r="M82" s="23">
        <v>9185352.7400000002</v>
      </c>
      <c r="N82" s="25">
        <v>208835472.05999997</v>
      </c>
      <c r="O82" s="26">
        <v>4.2130621001118244E-2</v>
      </c>
      <c r="R82" s="16">
        <v>0</v>
      </c>
    </row>
    <row r="83" spans="1:18" s="33" customFormat="1" x14ac:dyDescent="0.25">
      <c r="A83" s="27">
        <v>1215112</v>
      </c>
      <c r="B83" s="28">
        <v>1215112</v>
      </c>
      <c r="C83" s="29" t="s">
        <v>74</v>
      </c>
      <c r="D83" s="30">
        <v>2153676569.0500002</v>
      </c>
      <c r="E83" s="31">
        <v>40956769.759999998</v>
      </c>
      <c r="F83" s="31">
        <v>171893885.02000001</v>
      </c>
      <c r="G83" s="31">
        <v>8853625</v>
      </c>
      <c r="H83" s="32">
        <v>221704279.78</v>
      </c>
      <c r="I83" s="31">
        <v>0</v>
      </c>
      <c r="J83" s="31">
        <v>0</v>
      </c>
      <c r="K83" s="31">
        <v>0</v>
      </c>
      <c r="L83" s="32">
        <v>0</v>
      </c>
      <c r="M83" s="23">
        <v>221704279.78</v>
      </c>
      <c r="N83" s="25">
        <v>1931972289.2700002</v>
      </c>
      <c r="O83" s="26">
        <v>0.1029422351369106</v>
      </c>
      <c r="R83" s="16">
        <v>150000000</v>
      </c>
    </row>
    <row r="84" spans="1:18" s="33" customFormat="1" ht="30.75" x14ac:dyDescent="0.25">
      <c r="A84" s="27">
        <v>1215113</v>
      </c>
      <c r="B84" s="28">
        <v>1215113</v>
      </c>
      <c r="C84" s="29" t="s">
        <v>75</v>
      </c>
      <c r="D84" s="30">
        <v>59022650.899999999</v>
      </c>
      <c r="E84" s="31">
        <v>0</v>
      </c>
      <c r="F84" s="31">
        <v>8671422</v>
      </c>
      <c r="G84" s="31">
        <v>0</v>
      </c>
      <c r="H84" s="32">
        <v>8671422</v>
      </c>
      <c r="I84" s="31">
        <v>0</v>
      </c>
      <c r="J84" s="31">
        <v>0</v>
      </c>
      <c r="K84" s="31">
        <v>0</v>
      </c>
      <c r="L84" s="32">
        <v>0</v>
      </c>
      <c r="M84" s="23">
        <v>8671422</v>
      </c>
      <c r="N84" s="25">
        <v>50351228.899999999</v>
      </c>
      <c r="O84" s="26">
        <v>0.14691685086614772</v>
      </c>
      <c r="R84" s="16">
        <v>0</v>
      </c>
    </row>
    <row r="85" spans="1:18" ht="45.75" x14ac:dyDescent="0.25">
      <c r="A85" s="27">
        <v>1215214</v>
      </c>
      <c r="B85" s="28">
        <v>1215214</v>
      </c>
      <c r="C85" s="29" t="s">
        <v>76</v>
      </c>
      <c r="D85" s="30">
        <v>44703356.25</v>
      </c>
      <c r="E85" s="31">
        <v>681800</v>
      </c>
      <c r="F85" s="31">
        <v>0</v>
      </c>
      <c r="G85" s="31">
        <v>0</v>
      </c>
      <c r="H85" s="32">
        <v>681800</v>
      </c>
      <c r="I85" s="31">
        <v>0</v>
      </c>
      <c r="J85" s="31">
        <v>0</v>
      </c>
      <c r="K85" s="31">
        <v>0</v>
      </c>
      <c r="L85" s="32">
        <v>0</v>
      </c>
      <c r="M85" s="23">
        <v>681800</v>
      </c>
      <c r="N85" s="25">
        <v>44021556.25</v>
      </c>
      <c r="O85" s="26">
        <v>1.5251651267235667E-2</v>
      </c>
      <c r="R85" s="16">
        <v>0</v>
      </c>
    </row>
    <row r="86" spans="1:18" ht="30.75" x14ac:dyDescent="0.25">
      <c r="A86" s="27">
        <v>1215116</v>
      </c>
      <c r="B86" s="28">
        <v>1215216</v>
      </c>
      <c r="C86" s="29" t="s">
        <v>77</v>
      </c>
      <c r="D86" s="30">
        <v>79882459.400000006</v>
      </c>
      <c r="E86" s="31">
        <v>5897577.9299999997</v>
      </c>
      <c r="F86" s="31">
        <v>1859647.97</v>
      </c>
      <c r="G86" s="31">
        <v>0</v>
      </c>
      <c r="H86" s="32">
        <v>7757225.8999999994</v>
      </c>
      <c r="I86" s="31">
        <v>0</v>
      </c>
      <c r="J86" s="31">
        <v>0</v>
      </c>
      <c r="K86" s="31">
        <v>0</v>
      </c>
      <c r="L86" s="32">
        <v>0</v>
      </c>
      <c r="M86" s="23">
        <v>7757225.8999999994</v>
      </c>
      <c r="N86" s="25">
        <v>72125233.5</v>
      </c>
      <c r="O86" s="26">
        <v>9.7108000407909303E-2</v>
      </c>
      <c r="R86" s="16">
        <v>0</v>
      </c>
    </row>
    <row r="87" spans="1:18" ht="30.75" x14ac:dyDescent="0.25">
      <c r="A87" s="27">
        <v>1215117</v>
      </c>
      <c r="B87" s="28">
        <v>1215217</v>
      </c>
      <c r="C87" s="29" t="s">
        <v>78</v>
      </c>
      <c r="D87" s="30">
        <v>90722011.780000001</v>
      </c>
      <c r="E87" s="31">
        <v>3976216.66</v>
      </c>
      <c r="F87" s="31">
        <v>1571631.8</v>
      </c>
      <c r="G87" s="31">
        <v>0</v>
      </c>
      <c r="H87" s="32">
        <v>5547848.46</v>
      </c>
      <c r="I87" s="31">
        <v>0</v>
      </c>
      <c r="J87" s="31">
        <v>0</v>
      </c>
      <c r="K87" s="31">
        <v>0</v>
      </c>
      <c r="L87" s="32">
        <v>0</v>
      </c>
      <c r="M87" s="23">
        <v>5547848.46</v>
      </c>
      <c r="N87" s="25">
        <v>85174163.320000008</v>
      </c>
      <c r="O87" s="26">
        <v>6.1152176314756758E-2</v>
      </c>
      <c r="R87" s="16">
        <v>0</v>
      </c>
    </row>
    <row r="88" spans="1:18" x14ac:dyDescent="0.25">
      <c r="A88" s="27">
        <v>1215118</v>
      </c>
      <c r="B88" s="28">
        <v>1215218</v>
      </c>
      <c r="C88" s="29" t="s">
        <v>79</v>
      </c>
      <c r="D88" s="30">
        <v>77511849.069999993</v>
      </c>
      <c r="E88" s="31">
        <v>3100975</v>
      </c>
      <c r="F88" s="31">
        <v>0</v>
      </c>
      <c r="G88" s="31">
        <v>0</v>
      </c>
      <c r="H88" s="32">
        <v>3100975</v>
      </c>
      <c r="I88" s="31">
        <v>0</v>
      </c>
      <c r="J88" s="31">
        <v>0</v>
      </c>
      <c r="K88" s="31">
        <v>0</v>
      </c>
      <c r="L88" s="32">
        <v>0</v>
      </c>
      <c r="M88" s="23">
        <v>3100975</v>
      </c>
      <c r="N88" s="25">
        <v>74410874.069999993</v>
      </c>
      <c r="O88" s="26">
        <v>4.0006464007838957E-2</v>
      </c>
      <c r="R88" s="16">
        <v>0</v>
      </c>
    </row>
    <row r="89" spans="1:18" ht="30.75" x14ac:dyDescent="0.25">
      <c r="A89" s="27">
        <v>1215119</v>
      </c>
      <c r="B89" s="28">
        <v>1215219</v>
      </c>
      <c r="C89" s="29" t="s">
        <v>80</v>
      </c>
      <c r="D89" s="30">
        <v>539223277.26999998</v>
      </c>
      <c r="E89" s="31">
        <v>17448675.5</v>
      </c>
      <c r="F89" s="31">
        <v>5148605</v>
      </c>
      <c r="G89" s="31">
        <v>0</v>
      </c>
      <c r="H89" s="32">
        <v>22597280.5</v>
      </c>
      <c r="I89" s="31">
        <v>0</v>
      </c>
      <c r="J89" s="31">
        <v>0</v>
      </c>
      <c r="K89" s="31">
        <v>0</v>
      </c>
      <c r="L89" s="32">
        <v>0</v>
      </c>
      <c r="M89" s="23">
        <v>22597280.5</v>
      </c>
      <c r="N89" s="25">
        <v>516625996.76999998</v>
      </c>
      <c r="O89" s="26">
        <v>4.1907093874742139E-2</v>
      </c>
      <c r="R89" s="16">
        <v>300000000</v>
      </c>
    </row>
    <row r="90" spans="1:18" ht="30.75" x14ac:dyDescent="0.25">
      <c r="A90" s="27">
        <v>1215220</v>
      </c>
      <c r="B90" s="28">
        <v>1215220</v>
      </c>
      <c r="C90" s="29" t="s">
        <v>81</v>
      </c>
      <c r="D90" s="30">
        <v>40192667.370000005</v>
      </c>
      <c r="E90" s="31">
        <v>837250</v>
      </c>
      <c r="F90" s="31">
        <v>0</v>
      </c>
      <c r="G90" s="31">
        <v>0</v>
      </c>
      <c r="H90" s="32">
        <v>837250</v>
      </c>
      <c r="I90" s="31">
        <v>0</v>
      </c>
      <c r="J90" s="31">
        <v>0</v>
      </c>
      <c r="K90" s="31">
        <v>0</v>
      </c>
      <c r="L90" s="32">
        <v>0</v>
      </c>
      <c r="M90" s="23">
        <v>837250</v>
      </c>
      <c r="N90" s="25">
        <v>39355417.370000005</v>
      </c>
      <c r="O90" s="26">
        <v>2.0830914064313318E-2</v>
      </c>
      <c r="R90" s="16">
        <v>0</v>
      </c>
    </row>
    <row r="91" spans="1:18" x14ac:dyDescent="0.25">
      <c r="A91" s="27">
        <v>1215121</v>
      </c>
      <c r="B91" s="28">
        <v>1215221</v>
      </c>
      <c r="C91" s="29" t="s">
        <v>82</v>
      </c>
      <c r="D91" s="30">
        <v>62150000</v>
      </c>
      <c r="E91" s="31">
        <v>0</v>
      </c>
      <c r="F91" s="31">
        <v>8700000</v>
      </c>
      <c r="G91" s="31">
        <v>0</v>
      </c>
      <c r="H91" s="32">
        <v>8700000</v>
      </c>
      <c r="I91" s="31">
        <v>0</v>
      </c>
      <c r="J91" s="31">
        <v>0</v>
      </c>
      <c r="K91" s="31">
        <v>0</v>
      </c>
      <c r="L91" s="32">
        <v>0</v>
      </c>
      <c r="M91" s="23">
        <v>8700000</v>
      </c>
      <c r="N91" s="25">
        <v>53450000</v>
      </c>
      <c r="O91" s="26">
        <v>0.13998390989541432</v>
      </c>
      <c r="R91" s="16">
        <v>0</v>
      </c>
    </row>
    <row r="92" spans="1:18" ht="31.5" customHeight="1" x14ac:dyDescent="0.25">
      <c r="A92" s="27">
        <v>1215122</v>
      </c>
      <c r="B92" s="28">
        <v>1215222</v>
      </c>
      <c r="C92" s="29" t="s">
        <v>83</v>
      </c>
      <c r="D92" s="30">
        <v>37233100.609999999</v>
      </c>
      <c r="E92" s="31">
        <v>1008625</v>
      </c>
      <c r="F92" s="31">
        <v>90000</v>
      </c>
      <c r="G92" s="31">
        <v>0</v>
      </c>
      <c r="H92" s="32">
        <v>1098625</v>
      </c>
      <c r="I92" s="31">
        <v>0</v>
      </c>
      <c r="J92" s="31">
        <v>0</v>
      </c>
      <c r="K92" s="31">
        <v>0</v>
      </c>
      <c r="L92" s="32">
        <v>0</v>
      </c>
      <c r="M92" s="23">
        <v>1098625</v>
      </c>
      <c r="N92" s="25">
        <v>36134475.609999999</v>
      </c>
      <c r="O92" s="26">
        <v>2.950667502842708E-2</v>
      </c>
      <c r="R92" s="16">
        <v>0</v>
      </c>
    </row>
    <row r="93" spans="1:18" ht="31.5" customHeight="1" x14ac:dyDescent="0.25">
      <c r="A93" s="27">
        <v>1215123</v>
      </c>
      <c r="B93" s="28">
        <v>1215123</v>
      </c>
      <c r="C93" s="29" t="s">
        <v>84</v>
      </c>
      <c r="D93" s="30">
        <v>2576657.6</v>
      </c>
      <c r="E93" s="31">
        <v>0</v>
      </c>
      <c r="F93" s="31">
        <v>0</v>
      </c>
      <c r="G93" s="31">
        <v>0</v>
      </c>
      <c r="H93" s="32">
        <v>0</v>
      </c>
      <c r="I93" s="31">
        <v>0</v>
      </c>
      <c r="J93" s="31">
        <v>0</v>
      </c>
      <c r="K93" s="31">
        <v>0</v>
      </c>
      <c r="L93" s="32">
        <v>0</v>
      </c>
      <c r="M93" s="23">
        <v>0</v>
      </c>
      <c r="N93" s="25">
        <v>2576657.6</v>
      </c>
      <c r="O93" s="26">
        <v>0</v>
      </c>
      <c r="R93" s="16">
        <v>0</v>
      </c>
    </row>
    <row r="94" spans="1:18" x14ac:dyDescent="0.25">
      <c r="A94" s="20" t="s">
        <v>17</v>
      </c>
      <c r="B94" s="28"/>
      <c r="C94" s="21" t="s">
        <v>85</v>
      </c>
      <c r="D94" s="22">
        <v>5322171789.0799999</v>
      </c>
      <c r="E94" s="23">
        <v>132486599.98999999</v>
      </c>
      <c r="F94" s="23">
        <v>279274446.04000002</v>
      </c>
      <c r="G94" s="23">
        <v>0</v>
      </c>
      <c r="H94" s="24">
        <v>411761046.03000003</v>
      </c>
      <c r="I94" s="23">
        <v>0</v>
      </c>
      <c r="J94" s="23">
        <v>0</v>
      </c>
      <c r="K94" s="23">
        <v>0</v>
      </c>
      <c r="L94" s="24">
        <v>0</v>
      </c>
      <c r="M94" s="23">
        <v>411761046.03000003</v>
      </c>
      <c r="N94" s="25">
        <v>4910410743.0499992</v>
      </c>
      <c r="O94" s="26">
        <v>7.7367109208096002E-2</v>
      </c>
      <c r="R94" s="16">
        <v>772117555.56999993</v>
      </c>
    </row>
    <row r="95" spans="1:18" s="33" customFormat="1" x14ac:dyDescent="0.25">
      <c r="A95" s="27">
        <v>1216111</v>
      </c>
      <c r="B95" s="28">
        <v>1216111</v>
      </c>
      <c r="C95" s="29" t="s">
        <v>19</v>
      </c>
      <c r="D95" s="30">
        <v>521566058.13999999</v>
      </c>
      <c r="E95" s="31">
        <v>4668099.99</v>
      </c>
      <c r="F95" s="31">
        <v>88200000</v>
      </c>
      <c r="G95" s="31">
        <v>0</v>
      </c>
      <c r="H95" s="32">
        <v>92868099.989999995</v>
      </c>
      <c r="I95" s="31">
        <v>0</v>
      </c>
      <c r="J95" s="31">
        <v>0</v>
      </c>
      <c r="K95" s="31">
        <v>0</v>
      </c>
      <c r="L95" s="32">
        <v>0</v>
      </c>
      <c r="M95" s="23">
        <v>92868099.989999995</v>
      </c>
      <c r="N95" s="25">
        <v>428697958.14999998</v>
      </c>
      <c r="O95" s="26">
        <v>0.17805625680701814</v>
      </c>
      <c r="R95" s="16">
        <v>0</v>
      </c>
    </row>
    <row r="96" spans="1:18" s="33" customFormat="1" x14ac:dyDescent="0.25">
      <c r="A96" s="27">
        <v>1216112</v>
      </c>
      <c r="B96" s="28">
        <v>1216112</v>
      </c>
      <c r="C96" s="29" t="s">
        <v>20</v>
      </c>
      <c r="D96" s="30">
        <v>4723271513.5</v>
      </c>
      <c r="E96" s="31">
        <v>124300500</v>
      </c>
      <c r="F96" s="31">
        <v>181117784</v>
      </c>
      <c r="G96" s="31">
        <v>0</v>
      </c>
      <c r="H96" s="32">
        <v>305418284</v>
      </c>
      <c r="I96" s="31">
        <v>0</v>
      </c>
      <c r="J96" s="31">
        <v>0</v>
      </c>
      <c r="K96" s="31">
        <v>0</v>
      </c>
      <c r="L96" s="32">
        <v>0</v>
      </c>
      <c r="M96" s="23">
        <v>305418284</v>
      </c>
      <c r="N96" s="25">
        <v>4417853229.5</v>
      </c>
      <c r="O96" s="26">
        <v>6.4662444902237146E-2</v>
      </c>
      <c r="R96" s="16">
        <v>772117555.56999993</v>
      </c>
    </row>
    <row r="97" spans="1:18" x14ac:dyDescent="0.25">
      <c r="A97" s="27">
        <v>1216115</v>
      </c>
      <c r="B97" s="28">
        <v>1216215</v>
      </c>
      <c r="C97" s="29" t="s">
        <v>86</v>
      </c>
      <c r="D97" s="30">
        <v>12969921.210000001</v>
      </c>
      <c r="E97" s="31">
        <v>0</v>
      </c>
      <c r="F97" s="31">
        <v>0</v>
      </c>
      <c r="G97" s="31">
        <v>0</v>
      </c>
      <c r="H97" s="32">
        <v>0</v>
      </c>
      <c r="I97" s="31">
        <v>0</v>
      </c>
      <c r="J97" s="31">
        <v>0</v>
      </c>
      <c r="K97" s="31">
        <v>0</v>
      </c>
      <c r="L97" s="32">
        <v>0</v>
      </c>
      <c r="M97" s="23">
        <v>0</v>
      </c>
      <c r="N97" s="25">
        <v>12969921.210000001</v>
      </c>
      <c r="O97" s="26">
        <v>0</v>
      </c>
      <c r="R97" s="16">
        <v>0</v>
      </c>
    </row>
    <row r="98" spans="1:18" x14ac:dyDescent="0.25">
      <c r="A98" s="27">
        <v>1216117</v>
      </c>
      <c r="B98" s="28">
        <v>1216217</v>
      </c>
      <c r="C98" s="29" t="s">
        <v>87</v>
      </c>
      <c r="D98" s="30">
        <v>0</v>
      </c>
      <c r="E98" s="31">
        <v>0</v>
      </c>
      <c r="F98" s="31">
        <v>0</v>
      </c>
      <c r="G98" s="31">
        <v>0</v>
      </c>
      <c r="H98" s="32">
        <v>0</v>
      </c>
      <c r="I98" s="31">
        <v>0</v>
      </c>
      <c r="J98" s="31">
        <v>0</v>
      </c>
      <c r="K98" s="31">
        <v>0</v>
      </c>
      <c r="L98" s="32">
        <v>0</v>
      </c>
      <c r="M98" s="23">
        <v>0</v>
      </c>
      <c r="N98" s="25">
        <v>0</v>
      </c>
      <c r="O98" s="26">
        <v>0</v>
      </c>
      <c r="R98" s="16">
        <v>0</v>
      </c>
    </row>
    <row r="99" spans="1:18" x14ac:dyDescent="0.25">
      <c r="A99" s="27">
        <v>1216118</v>
      </c>
      <c r="B99" s="28">
        <v>1216218</v>
      </c>
      <c r="C99" s="29" t="s">
        <v>88</v>
      </c>
      <c r="D99" s="30">
        <v>64364296.230000004</v>
      </c>
      <c r="E99" s="31">
        <v>3518000</v>
      </c>
      <c r="F99" s="31">
        <v>9956662.0399999991</v>
      </c>
      <c r="G99" s="31">
        <v>0</v>
      </c>
      <c r="H99" s="32">
        <v>13474662.039999999</v>
      </c>
      <c r="I99" s="31">
        <v>0</v>
      </c>
      <c r="J99" s="31">
        <v>0</v>
      </c>
      <c r="K99" s="31">
        <v>0</v>
      </c>
      <c r="L99" s="32">
        <v>0</v>
      </c>
      <c r="M99" s="23">
        <v>13474662.039999999</v>
      </c>
      <c r="N99" s="25">
        <v>50889634.190000005</v>
      </c>
      <c r="O99" s="26">
        <v>0.20934994755243669</v>
      </c>
      <c r="R99" s="16">
        <v>0</v>
      </c>
    </row>
    <row r="100" spans="1:18" x14ac:dyDescent="0.25">
      <c r="A100" s="20" t="s">
        <v>17</v>
      </c>
      <c r="B100" s="28"/>
      <c r="C100" s="21" t="s">
        <v>89</v>
      </c>
      <c r="D100" s="22">
        <v>2256545234.4700003</v>
      </c>
      <c r="E100" s="23">
        <v>99209379.800000012</v>
      </c>
      <c r="F100" s="23">
        <v>55422616</v>
      </c>
      <c r="G100" s="23">
        <v>0</v>
      </c>
      <c r="H100" s="24">
        <v>154631995.80000001</v>
      </c>
      <c r="I100" s="23">
        <v>0</v>
      </c>
      <c r="J100" s="23">
        <v>0</v>
      </c>
      <c r="K100" s="23">
        <v>0</v>
      </c>
      <c r="L100" s="24">
        <v>0</v>
      </c>
      <c r="M100" s="23">
        <v>154631995.80000001</v>
      </c>
      <c r="N100" s="25">
        <v>2101913238.6700001</v>
      </c>
      <c r="O100" s="26">
        <v>6.8525989835217627E-2</v>
      </c>
      <c r="R100" s="16">
        <v>490000000</v>
      </c>
    </row>
    <row r="101" spans="1:18" s="33" customFormat="1" x14ac:dyDescent="0.25">
      <c r="A101" s="27">
        <v>1217111</v>
      </c>
      <c r="B101" s="28">
        <v>1217111</v>
      </c>
      <c r="C101" s="29" t="s">
        <v>19</v>
      </c>
      <c r="D101" s="30">
        <v>141357966.16999999</v>
      </c>
      <c r="E101" s="31">
        <v>13784933.33</v>
      </c>
      <c r="F101" s="31">
        <v>364520</v>
      </c>
      <c r="G101" s="31">
        <v>0</v>
      </c>
      <c r="H101" s="32">
        <v>14149453.33</v>
      </c>
      <c r="I101" s="31">
        <v>0</v>
      </c>
      <c r="J101" s="31">
        <v>0</v>
      </c>
      <c r="K101" s="31">
        <v>0</v>
      </c>
      <c r="L101" s="32">
        <v>0</v>
      </c>
      <c r="M101" s="23">
        <v>14149453.33</v>
      </c>
      <c r="N101" s="25">
        <v>127208512.83999999</v>
      </c>
      <c r="O101" s="26">
        <v>0.10009661084811858</v>
      </c>
      <c r="R101" s="16">
        <v>0</v>
      </c>
    </row>
    <row r="102" spans="1:18" s="33" customFormat="1" x14ac:dyDescent="0.25">
      <c r="A102" s="27">
        <v>1217112</v>
      </c>
      <c r="B102" s="28">
        <v>1217112</v>
      </c>
      <c r="C102" s="29" t="s">
        <v>20</v>
      </c>
      <c r="D102" s="30">
        <v>1028720311.11</v>
      </c>
      <c r="E102" s="31">
        <v>42333774.630000003</v>
      </c>
      <c r="F102" s="31">
        <v>28209952.149999999</v>
      </c>
      <c r="G102" s="31">
        <v>0</v>
      </c>
      <c r="H102" s="32">
        <v>70543726.780000001</v>
      </c>
      <c r="I102" s="31">
        <v>0</v>
      </c>
      <c r="J102" s="31">
        <v>0</v>
      </c>
      <c r="K102" s="31">
        <v>0</v>
      </c>
      <c r="L102" s="32">
        <v>0</v>
      </c>
      <c r="M102" s="23">
        <v>70543726.780000001</v>
      </c>
      <c r="N102" s="25">
        <v>958176584.33000004</v>
      </c>
      <c r="O102" s="26">
        <v>6.8574252902504254E-2</v>
      </c>
      <c r="R102" s="16">
        <v>490000000</v>
      </c>
    </row>
    <row r="103" spans="1:18" s="33" customFormat="1" x14ac:dyDescent="0.25">
      <c r="A103" s="27">
        <v>1217113</v>
      </c>
      <c r="B103" s="28">
        <v>1217113</v>
      </c>
      <c r="C103" s="29" t="s">
        <v>90</v>
      </c>
      <c r="D103" s="30">
        <v>1086466957.1900001</v>
      </c>
      <c r="E103" s="31">
        <v>43090671.840000004</v>
      </c>
      <c r="F103" s="31">
        <v>26848143.850000001</v>
      </c>
      <c r="G103" s="31">
        <v>0</v>
      </c>
      <c r="H103" s="32">
        <v>69938815.689999998</v>
      </c>
      <c r="I103" s="31">
        <v>0</v>
      </c>
      <c r="J103" s="31">
        <v>0</v>
      </c>
      <c r="K103" s="31">
        <v>0</v>
      </c>
      <c r="L103" s="32">
        <v>0</v>
      </c>
      <c r="M103" s="23">
        <v>69938815.689999998</v>
      </c>
      <c r="N103" s="25">
        <v>1016528141.5</v>
      </c>
      <c r="O103" s="26">
        <v>6.4372703861042671E-2</v>
      </c>
      <c r="R103" s="16">
        <v>0</v>
      </c>
    </row>
    <row r="104" spans="1:18" x14ac:dyDescent="0.25">
      <c r="A104" s="27"/>
      <c r="B104" s="28"/>
      <c r="C104" s="14" t="s">
        <v>91</v>
      </c>
      <c r="D104" s="15">
        <v>44936176773.93</v>
      </c>
      <c r="E104" s="16">
        <v>2663016944.21</v>
      </c>
      <c r="F104" s="16">
        <v>857526451.11000001</v>
      </c>
      <c r="G104" s="16">
        <v>4450215</v>
      </c>
      <c r="H104" s="17">
        <v>3524993610.3200006</v>
      </c>
      <c r="I104" s="16">
        <v>0</v>
      </c>
      <c r="J104" s="16">
        <v>0</v>
      </c>
      <c r="K104" s="16">
        <v>4415000</v>
      </c>
      <c r="L104" s="17">
        <v>4415000</v>
      </c>
      <c r="M104" s="16">
        <v>3529408610.3200006</v>
      </c>
      <c r="N104" s="18">
        <v>41406768163.609993</v>
      </c>
      <c r="O104" s="19">
        <v>7.8542699083550174E-2</v>
      </c>
      <c r="R104" s="16">
        <v>0</v>
      </c>
    </row>
    <row r="105" spans="1:18" x14ac:dyDescent="0.25">
      <c r="A105" s="20" t="s">
        <v>17</v>
      </c>
      <c r="B105" s="28"/>
      <c r="C105" s="21" t="s">
        <v>92</v>
      </c>
      <c r="D105" s="22">
        <v>25928701993.340004</v>
      </c>
      <c r="E105" s="23">
        <v>1888273937.0699999</v>
      </c>
      <c r="F105" s="23">
        <v>715475792.40999997</v>
      </c>
      <c r="G105" s="23">
        <v>460218</v>
      </c>
      <c r="H105" s="24">
        <v>2604209947.4800005</v>
      </c>
      <c r="I105" s="23">
        <v>0</v>
      </c>
      <c r="J105" s="23">
        <v>0</v>
      </c>
      <c r="K105" s="23">
        <v>0</v>
      </c>
      <c r="L105" s="24">
        <v>0</v>
      </c>
      <c r="M105" s="23">
        <v>2604209947.4800005</v>
      </c>
      <c r="N105" s="25">
        <v>23324492045.860001</v>
      </c>
      <c r="O105" s="26">
        <v>0.10043734345625603</v>
      </c>
      <c r="R105" s="16">
        <v>569500000</v>
      </c>
    </row>
    <row r="106" spans="1:18" s="33" customFormat="1" x14ac:dyDescent="0.25">
      <c r="A106" s="27">
        <v>1311111</v>
      </c>
      <c r="B106" s="28">
        <v>1311111</v>
      </c>
      <c r="C106" s="29" t="s">
        <v>19</v>
      </c>
      <c r="D106" s="30">
        <v>290364130.31</v>
      </c>
      <c r="E106" s="31">
        <v>32774775</v>
      </c>
      <c r="F106" s="31">
        <v>901970.3</v>
      </c>
      <c r="G106" s="31">
        <v>0</v>
      </c>
      <c r="H106" s="32">
        <v>33676745.299999997</v>
      </c>
      <c r="I106" s="31">
        <v>0</v>
      </c>
      <c r="J106" s="31">
        <v>0</v>
      </c>
      <c r="K106" s="31">
        <v>0</v>
      </c>
      <c r="L106" s="32">
        <v>0</v>
      </c>
      <c r="M106" s="23">
        <v>33676745.299999997</v>
      </c>
      <c r="N106" s="25">
        <v>256687385.00999999</v>
      </c>
      <c r="O106" s="26">
        <v>0.11598107956394567</v>
      </c>
      <c r="R106" s="16">
        <v>0</v>
      </c>
    </row>
    <row r="107" spans="1:18" s="33" customFormat="1" x14ac:dyDescent="0.25">
      <c r="A107" s="27">
        <v>1311112</v>
      </c>
      <c r="B107" s="28">
        <v>1311112</v>
      </c>
      <c r="C107" s="29" t="s">
        <v>20</v>
      </c>
      <c r="D107" s="30">
        <v>24329816632.580002</v>
      </c>
      <c r="E107" s="31">
        <v>1727309068.73</v>
      </c>
      <c r="F107" s="31">
        <v>700456379.63</v>
      </c>
      <c r="G107" s="31">
        <v>460218</v>
      </c>
      <c r="H107" s="32">
        <v>2428225666.3600001</v>
      </c>
      <c r="I107" s="31">
        <v>0</v>
      </c>
      <c r="J107" s="31">
        <v>0</v>
      </c>
      <c r="K107" s="31">
        <v>0</v>
      </c>
      <c r="L107" s="32">
        <v>0</v>
      </c>
      <c r="M107" s="23">
        <v>2428225666.3600001</v>
      </c>
      <c r="N107" s="25">
        <v>21901590966.220001</v>
      </c>
      <c r="O107" s="26">
        <v>9.9804519821508592E-2</v>
      </c>
      <c r="R107" s="16">
        <v>525000000</v>
      </c>
    </row>
    <row r="108" spans="1:18" x14ac:dyDescent="0.25">
      <c r="A108" s="28">
        <v>1311213</v>
      </c>
      <c r="B108" s="28">
        <v>1311213</v>
      </c>
      <c r="C108" s="29" t="s">
        <v>93</v>
      </c>
      <c r="D108" s="30">
        <v>0</v>
      </c>
      <c r="E108" s="31">
        <v>0</v>
      </c>
      <c r="F108" s="31">
        <v>0</v>
      </c>
      <c r="G108" s="31">
        <v>0</v>
      </c>
      <c r="H108" s="32">
        <v>0</v>
      </c>
      <c r="I108" s="31">
        <v>0</v>
      </c>
      <c r="J108" s="31">
        <v>0</v>
      </c>
      <c r="K108" s="31">
        <v>0</v>
      </c>
      <c r="L108" s="32">
        <v>0</v>
      </c>
      <c r="M108" s="23">
        <v>0</v>
      </c>
      <c r="N108" s="25">
        <v>0</v>
      </c>
      <c r="O108" s="26">
        <v>0</v>
      </c>
      <c r="R108" s="16">
        <v>0</v>
      </c>
    </row>
    <row r="109" spans="1:18" ht="30.75" x14ac:dyDescent="0.25">
      <c r="A109" s="27">
        <v>1311115</v>
      </c>
      <c r="B109" s="28">
        <v>1311215</v>
      </c>
      <c r="C109" s="29" t="s">
        <v>94</v>
      </c>
      <c r="D109" s="30">
        <v>47965243.920000002</v>
      </c>
      <c r="E109" s="31">
        <v>1209600</v>
      </c>
      <c r="F109" s="31">
        <v>0</v>
      </c>
      <c r="G109" s="31">
        <v>0</v>
      </c>
      <c r="H109" s="32">
        <v>1209600</v>
      </c>
      <c r="I109" s="31">
        <v>0</v>
      </c>
      <c r="J109" s="31">
        <v>0</v>
      </c>
      <c r="K109" s="31">
        <v>0</v>
      </c>
      <c r="L109" s="32">
        <v>0</v>
      </c>
      <c r="M109" s="23">
        <v>1209600</v>
      </c>
      <c r="N109" s="25">
        <v>46755643.920000002</v>
      </c>
      <c r="O109" s="26">
        <v>2.5218260163910784E-2</v>
      </c>
      <c r="R109" s="16">
        <v>0</v>
      </c>
    </row>
    <row r="110" spans="1:18" ht="30.75" x14ac:dyDescent="0.25">
      <c r="A110" s="27">
        <v>1311117</v>
      </c>
      <c r="B110" s="28">
        <v>1311217</v>
      </c>
      <c r="C110" s="29" t="s">
        <v>95</v>
      </c>
      <c r="D110" s="30">
        <v>1127487602.1700001</v>
      </c>
      <c r="E110" s="31">
        <v>122911133.34</v>
      </c>
      <c r="F110" s="31">
        <v>7481130</v>
      </c>
      <c r="G110" s="31">
        <v>0</v>
      </c>
      <c r="H110" s="32">
        <v>130392263.34</v>
      </c>
      <c r="I110" s="31">
        <v>0</v>
      </c>
      <c r="J110" s="31">
        <v>0</v>
      </c>
      <c r="K110" s="31">
        <v>0</v>
      </c>
      <c r="L110" s="32">
        <v>0</v>
      </c>
      <c r="M110" s="23">
        <v>130392263.34</v>
      </c>
      <c r="N110" s="25">
        <v>997095338.83000004</v>
      </c>
      <c r="O110" s="26">
        <v>0.11564851186748548</v>
      </c>
      <c r="R110" s="16">
        <v>44500000</v>
      </c>
    </row>
    <row r="111" spans="1:18" x14ac:dyDescent="0.25">
      <c r="A111" s="27">
        <v>1311118</v>
      </c>
      <c r="B111" s="28">
        <v>1311218</v>
      </c>
      <c r="C111" s="29" t="s">
        <v>96</v>
      </c>
      <c r="D111" s="30">
        <v>133068384.36000001</v>
      </c>
      <c r="E111" s="31">
        <v>4069360</v>
      </c>
      <c r="F111" s="31">
        <v>6636312.4800000004</v>
      </c>
      <c r="G111" s="31">
        <v>0</v>
      </c>
      <c r="H111" s="32">
        <v>10705672.48</v>
      </c>
      <c r="I111" s="31">
        <v>0</v>
      </c>
      <c r="J111" s="31">
        <v>0</v>
      </c>
      <c r="K111" s="31">
        <v>0</v>
      </c>
      <c r="L111" s="32">
        <v>0</v>
      </c>
      <c r="M111" s="23">
        <v>10705672.48</v>
      </c>
      <c r="N111" s="25">
        <v>122362711.88000001</v>
      </c>
      <c r="O111" s="26">
        <v>8.0452411979671526E-2</v>
      </c>
      <c r="R111" s="16">
        <v>0</v>
      </c>
    </row>
    <row r="112" spans="1:18" x14ac:dyDescent="0.25">
      <c r="A112" s="20" t="s">
        <v>17</v>
      </c>
      <c r="B112" s="28"/>
      <c r="C112" s="21" t="s">
        <v>97</v>
      </c>
      <c r="D112" s="22">
        <v>8120393425.6300001</v>
      </c>
      <c r="E112" s="23">
        <v>90453456.670000002</v>
      </c>
      <c r="F112" s="23">
        <v>41422819.140000001</v>
      </c>
      <c r="G112" s="23">
        <v>0</v>
      </c>
      <c r="H112" s="24">
        <v>131876275.80999999</v>
      </c>
      <c r="I112" s="23">
        <v>0</v>
      </c>
      <c r="J112" s="23">
        <v>0</v>
      </c>
      <c r="K112" s="23">
        <v>0</v>
      </c>
      <c r="L112" s="24">
        <v>0</v>
      </c>
      <c r="M112" s="23">
        <v>131876275.80999999</v>
      </c>
      <c r="N112" s="25">
        <v>7988517149.8199997</v>
      </c>
      <c r="O112" s="26">
        <v>1.6240133808512941E-2</v>
      </c>
      <c r="R112" s="16">
        <v>6160000000</v>
      </c>
    </row>
    <row r="113" spans="1:18" s="33" customFormat="1" x14ac:dyDescent="0.25">
      <c r="A113" s="27">
        <v>1312111</v>
      </c>
      <c r="B113" s="28">
        <v>1312111</v>
      </c>
      <c r="C113" s="29" t="s">
        <v>19</v>
      </c>
      <c r="D113" s="30">
        <v>163443481.84000003</v>
      </c>
      <c r="E113" s="31">
        <v>10955083.33</v>
      </c>
      <c r="F113" s="31">
        <v>0</v>
      </c>
      <c r="G113" s="31">
        <v>0</v>
      </c>
      <c r="H113" s="32">
        <v>10955083.33</v>
      </c>
      <c r="I113" s="31">
        <v>0</v>
      </c>
      <c r="J113" s="31">
        <v>0</v>
      </c>
      <c r="K113" s="31">
        <v>0</v>
      </c>
      <c r="L113" s="32">
        <v>0</v>
      </c>
      <c r="M113" s="23">
        <v>10955083.33</v>
      </c>
      <c r="N113" s="25">
        <v>152488398.51000002</v>
      </c>
      <c r="O113" s="26">
        <v>6.7026737356979921E-2</v>
      </c>
      <c r="R113" s="16">
        <v>0</v>
      </c>
    </row>
    <row r="114" spans="1:18" s="33" customFormat="1" x14ac:dyDescent="0.25">
      <c r="A114" s="27">
        <v>1312112</v>
      </c>
      <c r="B114" s="28">
        <v>1312112</v>
      </c>
      <c r="C114" s="29" t="s">
        <v>20</v>
      </c>
      <c r="D114" s="30">
        <v>7388151089.3800001</v>
      </c>
      <c r="E114" s="31">
        <v>54660416.670000002</v>
      </c>
      <c r="F114" s="31">
        <v>18702761.800000001</v>
      </c>
      <c r="G114" s="31">
        <v>0</v>
      </c>
      <c r="H114" s="32">
        <v>73363178.469999999</v>
      </c>
      <c r="I114" s="31">
        <v>0</v>
      </c>
      <c r="J114" s="31">
        <v>0</v>
      </c>
      <c r="K114" s="31">
        <v>0</v>
      </c>
      <c r="L114" s="32">
        <v>0</v>
      </c>
      <c r="M114" s="23">
        <v>73363178.469999999</v>
      </c>
      <c r="N114" s="25">
        <v>7314787910.9099998</v>
      </c>
      <c r="O114" s="26">
        <v>9.9298427417726914E-3</v>
      </c>
      <c r="R114" s="16">
        <v>6160000000</v>
      </c>
    </row>
    <row r="115" spans="1:18" ht="30.75" x14ac:dyDescent="0.25">
      <c r="A115" s="27">
        <v>1312113</v>
      </c>
      <c r="B115" s="28">
        <v>1312213</v>
      </c>
      <c r="C115" s="29" t="s">
        <v>98</v>
      </c>
      <c r="D115" s="30">
        <v>154362549.68000001</v>
      </c>
      <c r="E115" s="31">
        <v>7411933.3399999999</v>
      </c>
      <c r="F115" s="31">
        <v>12478782.85</v>
      </c>
      <c r="G115" s="31">
        <v>0</v>
      </c>
      <c r="H115" s="32">
        <v>19890716.189999998</v>
      </c>
      <c r="I115" s="31">
        <v>0</v>
      </c>
      <c r="J115" s="31">
        <v>0</v>
      </c>
      <c r="K115" s="31">
        <v>0</v>
      </c>
      <c r="L115" s="32">
        <v>0</v>
      </c>
      <c r="M115" s="23">
        <v>19890716.189999998</v>
      </c>
      <c r="N115" s="25">
        <v>134471833.49000001</v>
      </c>
      <c r="O115" s="26">
        <v>0.12885713685887076</v>
      </c>
      <c r="R115" s="16">
        <v>0</v>
      </c>
    </row>
    <row r="116" spans="1:18" x14ac:dyDescent="0.25">
      <c r="A116" s="27">
        <v>1312114</v>
      </c>
      <c r="B116" s="28">
        <v>1312214</v>
      </c>
      <c r="C116" s="29" t="s">
        <v>99</v>
      </c>
      <c r="D116" s="30">
        <v>134534377.99000001</v>
      </c>
      <c r="E116" s="31">
        <v>6377723.3300000001</v>
      </c>
      <c r="F116" s="31">
        <v>2327300</v>
      </c>
      <c r="G116" s="31">
        <v>0</v>
      </c>
      <c r="H116" s="32">
        <v>8705023.3300000001</v>
      </c>
      <c r="I116" s="31">
        <v>0</v>
      </c>
      <c r="J116" s="31">
        <v>0</v>
      </c>
      <c r="K116" s="31">
        <v>0</v>
      </c>
      <c r="L116" s="32">
        <v>0</v>
      </c>
      <c r="M116" s="23">
        <v>8705023.3300000001</v>
      </c>
      <c r="N116" s="25">
        <v>125829354.66000001</v>
      </c>
      <c r="O116" s="26">
        <v>6.4704824596186469E-2</v>
      </c>
      <c r="R116" s="16">
        <v>0</v>
      </c>
    </row>
    <row r="117" spans="1:18" x14ac:dyDescent="0.25">
      <c r="A117" s="27">
        <v>1312115</v>
      </c>
      <c r="B117" s="28">
        <v>1312215</v>
      </c>
      <c r="C117" s="29" t="s">
        <v>100</v>
      </c>
      <c r="D117" s="30">
        <v>219345345.78999999</v>
      </c>
      <c r="E117" s="31">
        <v>8572016.6600000001</v>
      </c>
      <c r="F117" s="31">
        <v>4750000</v>
      </c>
      <c r="G117" s="31">
        <v>0</v>
      </c>
      <c r="H117" s="32">
        <v>13322016.66</v>
      </c>
      <c r="I117" s="31">
        <v>0</v>
      </c>
      <c r="J117" s="31">
        <v>0</v>
      </c>
      <c r="K117" s="31">
        <v>0</v>
      </c>
      <c r="L117" s="32">
        <v>0</v>
      </c>
      <c r="M117" s="23">
        <v>13322016.66</v>
      </c>
      <c r="N117" s="25">
        <v>206023329.13</v>
      </c>
      <c r="O117" s="26">
        <v>6.0735351425028297E-2</v>
      </c>
      <c r="R117" s="16">
        <v>0</v>
      </c>
    </row>
    <row r="118" spans="1:18" ht="36" customHeight="1" x14ac:dyDescent="0.25">
      <c r="A118" s="27">
        <v>1312117</v>
      </c>
      <c r="B118" s="28">
        <v>1312217</v>
      </c>
      <c r="C118" s="29" t="s">
        <v>101</v>
      </c>
      <c r="D118" s="30">
        <v>60556580.949999996</v>
      </c>
      <c r="E118" s="31">
        <v>2476283.34</v>
      </c>
      <c r="F118" s="31">
        <v>3163974.49</v>
      </c>
      <c r="G118" s="31">
        <v>0</v>
      </c>
      <c r="H118" s="32">
        <v>5640257.8300000001</v>
      </c>
      <c r="I118" s="31">
        <v>0</v>
      </c>
      <c r="J118" s="31">
        <v>0</v>
      </c>
      <c r="K118" s="31">
        <v>0</v>
      </c>
      <c r="L118" s="32">
        <v>0</v>
      </c>
      <c r="M118" s="23">
        <v>5640257.8300000001</v>
      </c>
      <c r="N118" s="25">
        <v>54916323.119999997</v>
      </c>
      <c r="O118" s="26">
        <v>9.3140295266290141E-2</v>
      </c>
      <c r="R118" s="16">
        <v>0</v>
      </c>
    </row>
    <row r="119" spans="1:18" x14ac:dyDescent="0.25">
      <c r="A119" s="20" t="s">
        <v>17</v>
      </c>
      <c r="B119" s="28"/>
      <c r="C119" s="21" t="s">
        <v>102</v>
      </c>
      <c r="D119" s="22">
        <v>9308359696.0299988</v>
      </c>
      <c r="E119" s="23">
        <v>609602621</v>
      </c>
      <c r="F119" s="23">
        <v>55707111.470000006</v>
      </c>
      <c r="G119" s="23">
        <v>0</v>
      </c>
      <c r="H119" s="24">
        <v>665309732.47000003</v>
      </c>
      <c r="I119" s="23">
        <v>0</v>
      </c>
      <c r="J119" s="23">
        <v>0</v>
      </c>
      <c r="K119" s="23">
        <v>0</v>
      </c>
      <c r="L119" s="24">
        <v>0</v>
      </c>
      <c r="M119" s="23">
        <v>665309732.47000003</v>
      </c>
      <c r="N119" s="25">
        <v>8643049963.5599995</v>
      </c>
      <c r="O119" s="26">
        <v>7.1474433111319666E-2</v>
      </c>
      <c r="R119" s="16">
        <v>895628977.25999999</v>
      </c>
    </row>
    <row r="120" spans="1:18" s="42" customFormat="1" x14ac:dyDescent="0.25">
      <c r="A120" s="27">
        <v>1313111</v>
      </c>
      <c r="B120" s="28">
        <v>1313111</v>
      </c>
      <c r="C120" s="29" t="s">
        <v>19</v>
      </c>
      <c r="D120" s="30">
        <v>124215964.98999999</v>
      </c>
      <c r="E120" s="31">
        <v>5461100</v>
      </c>
      <c r="F120" s="31">
        <v>457578</v>
      </c>
      <c r="G120" s="31">
        <v>0</v>
      </c>
      <c r="H120" s="32">
        <v>5918678</v>
      </c>
      <c r="I120" s="31">
        <v>0</v>
      </c>
      <c r="J120" s="31">
        <v>0</v>
      </c>
      <c r="K120" s="31">
        <v>0</v>
      </c>
      <c r="L120" s="32">
        <v>0</v>
      </c>
      <c r="M120" s="23">
        <v>5918678</v>
      </c>
      <c r="N120" s="25">
        <v>118297286.98999999</v>
      </c>
      <c r="O120" s="26">
        <v>4.7648287403929783E-2</v>
      </c>
      <c r="R120" s="16">
        <v>0</v>
      </c>
    </row>
    <row r="121" spans="1:18" s="42" customFormat="1" x14ac:dyDescent="0.25">
      <c r="A121" s="27">
        <v>1313112</v>
      </c>
      <c r="B121" s="28">
        <v>1313112</v>
      </c>
      <c r="C121" s="29" t="s">
        <v>20</v>
      </c>
      <c r="D121" s="30">
        <v>8879143731.039999</v>
      </c>
      <c r="E121" s="31">
        <v>604141521</v>
      </c>
      <c r="F121" s="31">
        <v>46913874.480000004</v>
      </c>
      <c r="G121" s="31">
        <v>0</v>
      </c>
      <c r="H121" s="32">
        <v>651055395.48000002</v>
      </c>
      <c r="I121" s="31">
        <v>0</v>
      </c>
      <c r="J121" s="31">
        <v>0</v>
      </c>
      <c r="K121" s="31">
        <v>0</v>
      </c>
      <c r="L121" s="32">
        <v>0</v>
      </c>
      <c r="M121" s="23">
        <v>651055395.48000002</v>
      </c>
      <c r="N121" s="25">
        <v>8228088335.5599995</v>
      </c>
      <c r="O121" s="26">
        <v>7.3324119442285798E-2</v>
      </c>
      <c r="R121" s="16">
        <v>895628977.25999999</v>
      </c>
    </row>
    <row r="122" spans="1:18" s="42" customFormat="1" ht="30.75" x14ac:dyDescent="0.25">
      <c r="A122" s="27">
        <v>1313114</v>
      </c>
      <c r="B122" s="28">
        <v>1313214</v>
      </c>
      <c r="C122" s="29" t="s">
        <v>103</v>
      </c>
      <c r="D122" s="30">
        <v>0</v>
      </c>
      <c r="E122" s="31">
        <v>0</v>
      </c>
      <c r="F122" s="31">
        <v>0</v>
      </c>
      <c r="G122" s="31">
        <v>0</v>
      </c>
      <c r="H122" s="32">
        <v>0</v>
      </c>
      <c r="I122" s="31">
        <v>0</v>
      </c>
      <c r="J122" s="31">
        <v>0</v>
      </c>
      <c r="K122" s="31">
        <v>0</v>
      </c>
      <c r="L122" s="32">
        <v>0</v>
      </c>
      <c r="M122" s="23">
        <v>0</v>
      </c>
      <c r="N122" s="25">
        <v>0</v>
      </c>
      <c r="O122" s="26">
        <v>0</v>
      </c>
      <c r="R122" s="16">
        <v>0</v>
      </c>
    </row>
    <row r="123" spans="1:18" s="42" customFormat="1" x14ac:dyDescent="0.25">
      <c r="A123" s="27">
        <v>1313115</v>
      </c>
      <c r="B123" s="28">
        <v>1313215</v>
      </c>
      <c r="C123" s="29" t="s">
        <v>104</v>
      </c>
      <c r="D123" s="30">
        <v>305000000</v>
      </c>
      <c r="E123" s="31">
        <v>0</v>
      </c>
      <c r="F123" s="31">
        <v>8335658.9900000002</v>
      </c>
      <c r="G123" s="31">
        <v>0</v>
      </c>
      <c r="H123" s="32">
        <v>8335658.9900000002</v>
      </c>
      <c r="I123" s="31">
        <v>0</v>
      </c>
      <c r="J123" s="31">
        <v>0</v>
      </c>
      <c r="K123" s="31">
        <v>0</v>
      </c>
      <c r="L123" s="32">
        <v>0</v>
      </c>
      <c r="M123" s="23">
        <v>8335658.9900000002</v>
      </c>
      <c r="N123" s="25">
        <v>296664341.00999999</v>
      </c>
      <c r="O123" s="26">
        <v>2.7330029475409835E-2</v>
      </c>
      <c r="R123" s="16">
        <v>0</v>
      </c>
    </row>
    <row r="124" spans="1:18" s="33" customFormat="1" x14ac:dyDescent="0.25">
      <c r="A124" s="20" t="s">
        <v>17</v>
      </c>
      <c r="B124" s="28"/>
      <c r="C124" s="21" t="s">
        <v>105</v>
      </c>
      <c r="D124" s="22">
        <v>356475619.40999997</v>
      </c>
      <c r="E124" s="23">
        <v>17133027.780000001</v>
      </c>
      <c r="F124" s="23">
        <v>9711526.25</v>
      </c>
      <c r="G124" s="23">
        <v>3989997</v>
      </c>
      <c r="H124" s="24">
        <v>30834551.030000001</v>
      </c>
      <c r="I124" s="23">
        <v>0</v>
      </c>
      <c r="J124" s="23">
        <v>0</v>
      </c>
      <c r="K124" s="23">
        <v>4415000</v>
      </c>
      <c r="L124" s="24">
        <v>4415000</v>
      </c>
      <c r="M124" s="23">
        <v>35249551.030000001</v>
      </c>
      <c r="N124" s="25">
        <v>321226068.38</v>
      </c>
      <c r="O124" s="26">
        <v>9.8883483499772745E-2</v>
      </c>
      <c r="R124" s="16">
        <v>47000000</v>
      </c>
    </row>
    <row r="125" spans="1:18" s="42" customFormat="1" x14ac:dyDescent="0.25">
      <c r="A125" s="27">
        <v>1314111</v>
      </c>
      <c r="B125" s="28">
        <v>1314111</v>
      </c>
      <c r="C125" s="29" t="s">
        <v>19</v>
      </c>
      <c r="D125" s="30">
        <v>93756620.86999999</v>
      </c>
      <c r="E125" s="31">
        <v>8174494.4400000004</v>
      </c>
      <c r="F125" s="31">
        <v>1174296</v>
      </c>
      <c r="G125" s="31">
        <v>3989997</v>
      </c>
      <c r="H125" s="32">
        <v>13338787.440000001</v>
      </c>
      <c r="I125" s="31">
        <v>0</v>
      </c>
      <c r="J125" s="31">
        <v>0</v>
      </c>
      <c r="K125" s="31">
        <v>0</v>
      </c>
      <c r="L125" s="32">
        <v>0</v>
      </c>
      <c r="M125" s="23">
        <v>13338787.440000001</v>
      </c>
      <c r="N125" s="25">
        <v>80417833.429999992</v>
      </c>
      <c r="O125" s="26">
        <v>0.1422703518559521</v>
      </c>
      <c r="R125" s="16">
        <v>0</v>
      </c>
    </row>
    <row r="126" spans="1:18" s="42" customFormat="1" x14ac:dyDescent="0.25">
      <c r="A126" s="27">
        <v>1314112</v>
      </c>
      <c r="B126" s="28">
        <v>1314112</v>
      </c>
      <c r="C126" s="29" t="s">
        <v>106</v>
      </c>
      <c r="D126" s="30">
        <v>262718998.53999999</v>
      </c>
      <c r="E126" s="31">
        <v>8958533.3399999999</v>
      </c>
      <c r="F126" s="31">
        <v>8537230.25</v>
      </c>
      <c r="G126" s="31">
        <v>0</v>
      </c>
      <c r="H126" s="32">
        <v>17495763.59</v>
      </c>
      <c r="I126" s="31">
        <v>0</v>
      </c>
      <c r="J126" s="31">
        <v>0</v>
      </c>
      <c r="K126" s="31">
        <v>4415000</v>
      </c>
      <c r="L126" s="32">
        <v>4415000</v>
      </c>
      <c r="M126" s="23">
        <v>21910763.59</v>
      </c>
      <c r="N126" s="25">
        <v>240808234.94999999</v>
      </c>
      <c r="O126" s="26">
        <v>8.3399996619064456E-2</v>
      </c>
      <c r="R126" s="16">
        <v>47000000</v>
      </c>
    </row>
    <row r="127" spans="1:18" s="33" customFormat="1" x14ac:dyDescent="0.25">
      <c r="A127" s="20" t="s">
        <v>17</v>
      </c>
      <c r="B127" s="28"/>
      <c r="C127" s="21" t="s">
        <v>107</v>
      </c>
      <c r="D127" s="22">
        <v>1222246039.52</v>
      </c>
      <c r="E127" s="23">
        <v>57553901.689999998</v>
      </c>
      <c r="F127" s="23">
        <v>35209201.840000004</v>
      </c>
      <c r="G127" s="23">
        <v>0</v>
      </c>
      <c r="H127" s="24">
        <v>92763103.530000001</v>
      </c>
      <c r="I127" s="23">
        <v>0</v>
      </c>
      <c r="J127" s="23">
        <v>0</v>
      </c>
      <c r="K127" s="23">
        <v>0</v>
      </c>
      <c r="L127" s="24">
        <v>0</v>
      </c>
      <c r="M127" s="23">
        <v>92763103.530000001</v>
      </c>
      <c r="N127" s="25">
        <v>1129482935.99</v>
      </c>
      <c r="O127" s="26">
        <v>7.5895605737802102E-2</v>
      </c>
      <c r="R127" s="16">
        <v>146500910</v>
      </c>
    </row>
    <row r="128" spans="1:18" x14ac:dyDescent="0.25">
      <c r="A128" s="27">
        <v>1315111</v>
      </c>
      <c r="B128" s="28">
        <v>1315111</v>
      </c>
      <c r="C128" s="29" t="s">
        <v>19</v>
      </c>
      <c r="D128" s="30">
        <v>668082316.94000006</v>
      </c>
      <c r="E128" s="31">
        <v>45668535.009999998</v>
      </c>
      <c r="F128" s="31">
        <v>12000000</v>
      </c>
      <c r="G128" s="31">
        <v>0</v>
      </c>
      <c r="H128" s="32">
        <v>57668535.009999998</v>
      </c>
      <c r="I128" s="31">
        <v>0</v>
      </c>
      <c r="J128" s="31">
        <v>0</v>
      </c>
      <c r="K128" s="31">
        <v>0</v>
      </c>
      <c r="L128" s="32">
        <v>0</v>
      </c>
      <c r="M128" s="23">
        <v>57668535.009999998</v>
      </c>
      <c r="N128" s="25">
        <v>610413781.93000007</v>
      </c>
      <c r="O128" s="26">
        <v>8.6319505168371585E-2</v>
      </c>
      <c r="R128" s="16">
        <v>0</v>
      </c>
    </row>
    <row r="129" spans="1:18" x14ac:dyDescent="0.25">
      <c r="A129" s="27">
        <v>1315112</v>
      </c>
      <c r="B129" s="28">
        <v>1315112</v>
      </c>
      <c r="C129" s="29" t="s">
        <v>20</v>
      </c>
      <c r="D129" s="30">
        <v>554163722.57999992</v>
      </c>
      <c r="E129" s="31">
        <v>11885366.68</v>
      </c>
      <c r="F129" s="31">
        <v>23209201.84</v>
      </c>
      <c r="G129" s="31">
        <v>0</v>
      </c>
      <c r="H129" s="32">
        <v>35094568.519999996</v>
      </c>
      <c r="I129" s="31">
        <v>0</v>
      </c>
      <c r="J129" s="31">
        <v>0</v>
      </c>
      <c r="K129" s="31">
        <v>0</v>
      </c>
      <c r="L129" s="32">
        <v>0</v>
      </c>
      <c r="M129" s="23">
        <v>35094568.519999996</v>
      </c>
      <c r="N129" s="25">
        <v>519069154.05999994</v>
      </c>
      <c r="O129" s="26">
        <v>6.3328881141139104E-2</v>
      </c>
      <c r="R129" s="16">
        <v>146500910</v>
      </c>
    </row>
    <row r="130" spans="1:18" x14ac:dyDescent="0.25">
      <c r="A130" s="27"/>
      <c r="B130" s="28"/>
      <c r="C130" s="14" t="s">
        <v>108</v>
      </c>
      <c r="D130" s="15">
        <v>2987175425.23</v>
      </c>
      <c r="E130" s="16">
        <v>133531015</v>
      </c>
      <c r="F130" s="16">
        <v>66802520.460000001</v>
      </c>
      <c r="G130" s="16">
        <v>1097466</v>
      </c>
      <c r="H130" s="17">
        <v>201431001.46000001</v>
      </c>
      <c r="I130" s="16">
        <v>0</v>
      </c>
      <c r="J130" s="16">
        <v>0</v>
      </c>
      <c r="K130" s="16">
        <v>0</v>
      </c>
      <c r="L130" s="17">
        <v>0</v>
      </c>
      <c r="M130" s="16">
        <v>201431001.46000001</v>
      </c>
      <c r="N130" s="18">
        <v>2785744423.77</v>
      </c>
      <c r="O130" s="19">
        <v>6.7431929092175991E-2</v>
      </c>
      <c r="R130" s="16">
        <v>0</v>
      </c>
    </row>
    <row r="131" spans="1:18" x14ac:dyDescent="0.25">
      <c r="A131" s="20" t="s">
        <v>17</v>
      </c>
      <c r="B131" s="28"/>
      <c r="C131" s="21" t="s">
        <v>109</v>
      </c>
      <c r="D131" s="22">
        <v>368739775.18000001</v>
      </c>
      <c r="E131" s="23">
        <v>24888949.98</v>
      </c>
      <c r="F131" s="23">
        <v>8604700</v>
      </c>
      <c r="G131" s="23">
        <v>0</v>
      </c>
      <c r="H131" s="24">
        <v>33493649.98</v>
      </c>
      <c r="I131" s="23">
        <v>0</v>
      </c>
      <c r="J131" s="23">
        <v>0</v>
      </c>
      <c r="K131" s="23">
        <v>0</v>
      </c>
      <c r="L131" s="24">
        <v>0</v>
      </c>
      <c r="M131" s="23">
        <v>33493649.98</v>
      </c>
      <c r="N131" s="23">
        <v>335246125.19999999</v>
      </c>
      <c r="O131" s="26">
        <v>9.0832755874112311E-2</v>
      </c>
      <c r="R131" s="16">
        <v>10000000</v>
      </c>
    </row>
    <row r="132" spans="1:18" s="33" customFormat="1" x14ac:dyDescent="0.25">
      <c r="A132" s="27">
        <v>1411111</v>
      </c>
      <c r="B132" s="28">
        <v>1411111</v>
      </c>
      <c r="C132" s="29" t="s">
        <v>19</v>
      </c>
      <c r="D132" s="30">
        <v>0</v>
      </c>
      <c r="E132" s="31">
        <v>0</v>
      </c>
      <c r="F132" s="31">
        <v>0</v>
      </c>
      <c r="G132" s="31">
        <v>0</v>
      </c>
      <c r="H132" s="32">
        <v>0</v>
      </c>
      <c r="I132" s="31">
        <v>0</v>
      </c>
      <c r="J132" s="31">
        <v>0</v>
      </c>
      <c r="K132" s="31">
        <v>0</v>
      </c>
      <c r="L132" s="32">
        <v>0</v>
      </c>
      <c r="M132" s="23">
        <v>0</v>
      </c>
      <c r="N132" s="25">
        <v>0</v>
      </c>
      <c r="O132" s="26">
        <v>0</v>
      </c>
      <c r="R132" s="16">
        <v>0</v>
      </c>
    </row>
    <row r="133" spans="1:18" s="33" customFormat="1" x14ac:dyDescent="0.25">
      <c r="A133" s="27">
        <v>1411112</v>
      </c>
      <c r="B133" s="28">
        <v>1411112</v>
      </c>
      <c r="C133" s="29" t="s">
        <v>20</v>
      </c>
      <c r="D133" s="30">
        <v>368739775.18000001</v>
      </c>
      <c r="E133" s="31">
        <v>24888949.98</v>
      </c>
      <c r="F133" s="31">
        <v>8604700</v>
      </c>
      <c r="G133" s="31">
        <v>0</v>
      </c>
      <c r="H133" s="32">
        <v>33493649.98</v>
      </c>
      <c r="I133" s="31">
        <v>0</v>
      </c>
      <c r="J133" s="31">
        <v>0</v>
      </c>
      <c r="K133" s="31">
        <v>0</v>
      </c>
      <c r="L133" s="32">
        <v>0</v>
      </c>
      <c r="M133" s="23">
        <v>33493649.98</v>
      </c>
      <c r="N133" s="25">
        <v>335246125.19999999</v>
      </c>
      <c r="O133" s="26">
        <v>9.0832755874112311E-2</v>
      </c>
      <c r="R133" s="16">
        <v>10000000</v>
      </c>
    </row>
    <row r="134" spans="1:18" x14ac:dyDescent="0.25">
      <c r="A134" s="20" t="s">
        <v>17</v>
      </c>
      <c r="B134" s="28"/>
      <c r="C134" s="21" t="s">
        <v>110</v>
      </c>
      <c r="D134" s="22">
        <v>1994638740.7</v>
      </c>
      <c r="E134" s="23">
        <v>69266119.289999992</v>
      </c>
      <c r="F134" s="23">
        <v>30448640.030000001</v>
      </c>
      <c r="G134" s="23">
        <v>56800</v>
      </c>
      <c r="H134" s="24">
        <v>99771559.320000008</v>
      </c>
      <c r="I134" s="23">
        <v>0</v>
      </c>
      <c r="J134" s="23">
        <v>0</v>
      </c>
      <c r="K134" s="23">
        <v>0</v>
      </c>
      <c r="L134" s="24">
        <v>0</v>
      </c>
      <c r="M134" s="23">
        <v>99771559.320000008</v>
      </c>
      <c r="N134" s="25">
        <v>1894867181.3800001</v>
      </c>
      <c r="O134" s="26">
        <v>5.0019864391577046E-2</v>
      </c>
      <c r="R134" s="16">
        <v>86000000</v>
      </c>
    </row>
    <row r="135" spans="1:18" s="33" customFormat="1" x14ac:dyDescent="0.25">
      <c r="A135" s="27">
        <v>1412111</v>
      </c>
      <c r="B135" s="28">
        <v>1412111</v>
      </c>
      <c r="C135" s="29" t="s">
        <v>19</v>
      </c>
      <c r="D135" s="30">
        <v>214604875.53</v>
      </c>
      <c r="E135" s="31">
        <v>5910370</v>
      </c>
      <c r="F135" s="31">
        <v>2776346.76</v>
      </c>
      <c r="G135" s="31">
        <v>56800</v>
      </c>
      <c r="H135" s="32">
        <v>8743516.7599999998</v>
      </c>
      <c r="I135" s="31">
        <v>0</v>
      </c>
      <c r="J135" s="31">
        <v>0</v>
      </c>
      <c r="K135" s="31">
        <v>0</v>
      </c>
      <c r="L135" s="32">
        <v>0</v>
      </c>
      <c r="M135" s="23">
        <v>8743516.7599999998</v>
      </c>
      <c r="N135" s="25">
        <v>205861358.77000001</v>
      </c>
      <c r="O135" s="26">
        <v>4.0742395709354368E-2</v>
      </c>
      <c r="R135" s="16">
        <v>0</v>
      </c>
    </row>
    <row r="136" spans="1:18" s="33" customFormat="1" x14ac:dyDescent="0.25">
      <c r="A136" s="27">
        <v>1412112</v>
      </c>
      <c r="B136" s="28">
        <v>1412112</v>
      </c>
      <c r="C136" s="29" t="s">
        <v>20</v>
      </c>
      <c r="D136" s="30">
        <v>370481769.12</v>
      </c>
      <c r="E136" s="31">
        <v>9648100</v>
      </c>
      <c r="F136" s="31">
        <v>6059608.6999999993</v>
      </c>
      <c r="G136" s="31">
        <v>0</v>
      </c>
      <c r="H136" s="32">
        <v>15707708.699999999</v>
      </c>
      <c r="I136" s="31">
        <v>0</v>
      </c>
      <c r="J136" s="31">
        <v>0</v>
      </c>
      <c r="K136" s="31">
        <v>0</v>
      </c>
      <c r="L136" s="32">
        <v>0</v>
      </c>
      <c r="M136" s="23">
        <v>15707708.699999999</v>
      </c>
      <c r="N136" s="25">
        <v>354774060.42000002</v>
      </c>
      <c r="O136" s="26">
        <v>4.2398061144304867E-2</v>
      </c>
      <c r="R136" s="16">
        <v>25000000</v>
      </c>
    </row>
    <row r="137" spans="1:18" x14ac:dyDescent="0.25">
      <c r="A137" s="27">
        <v>1412113</v>
      </c>
      <c r="B137" s="28">
        <v>1412213</v>
      </c>
      <c r="C137" s="29" t="s">
        <v>111</v>
      </c>
      <c r="D137" s="30">
        <v>115106368.14</v>
      </c>
      <c r="E137" s="31">
        <v>5160522.67</v>
      </c>
      <c r="F137" s="31">
        <v>651450</v>
      </c>
      <c r="G137" s="31">
        <v>0</v>
      </c>
      <c r="H137" s="32">
        <v>5811972.6699999999</v>
      </c>
      <c r="I137" s="31">
        <v>0</v>
      </c>
      <c r="J137" s="31">
        <v>0</v>
      </c>
      <c r="K137" s="31">
        <v>0</v>
      </c>
      <c r="L137" s="32">
        <v>0</v>
      </c>
      <c r="M137" s="23">
        <v>5811972.6699999999</v>
      </c>
      <c r="N137" s="25">
        <v>109294395.47</v>
      </c>
      <c r="O137" s="26">
        <v>5.0492190518348155E-2</v>
      </c>
      <c r="R137" s="16">
        <v>21000000</v>
      </c>
    </row>
    <row r="138" spans="1:18" ht="30.75" x14ac:dyDescent="0.25">
      <c r="A138" s="27">
        <v>1412114</v>
      </c>
      <c r="B138" s="28">
        <v>1412214</v>
      </c>
      <c r="C138" s="29" t="s">
        <v>112</v>
      </c>
      <c r="D138" s="30">
        <v>89700194.180000007</v>
      </c>
      <c r="E138" s="31">
        <v>5559366.6699999999</v>
      </c>
      <c r="F138" s="31">
        <v>762488</v>
      </c>
      <c r="G138" s="31">
        <v>0</v>
      </c>
      <c r="H138" s="32">
        <v>6321854.6699999999</v>
      </c>
      <c r="I138" s="31">
        <v>0</v>
      </c>
      <c r="J138" s="31">
        <v>0</v>
      </c>
      <c r="K138" s="31">
        <v>0</v>
      </c>
      <c r="L138" s="32">
        <v>0</v>
      </c>
      <c r="M138" s="23">
        <v>6321854.6699999999</v>
      </c>
      <c r="N138" s="25">
        <v>83378339.510000005</v>
      </c>
      <c r="O138" s="26">
        <v>7.0477602950491172E-2</v>
      </c>
      <c r="R138" s="16">
        <v>0</v>
      </c>
    </row>
    <row r="139" spans="1:18" x14ac:dyDescent="0.25">
      <c r="A139" s="27">
        <v>1412115</v>
      </c>
      <c r="B139" s="28">
        <v>1412215</v>
      </c>
      <c r="C139" s="29" t="s">
        <v>113</v>
      </c>
      <c r="D139" s="30">
        <v>98376931.180000007</v>
      </c>
      <c r="E139" s="31">
        <v>7292706.6699999999</v>
      </c>
      <c r="F139" s="31">
        <v>645338.80000000005</v>
      </c>
      <c r="G139" s="31">
        <v>0</v>
      </c>
      <c r="H139" s="32">
        <v>7938045.4699999997</v>
      </c>
      <c r="I139" s="31">
        <v>0</v>
      </c>
      <c r="J139" s="31">
        <v>0</v>
      </c>
      <c r="K139" s="31">
        <v>0</v>
      </c>
      <c r="L139" s="32">
        <v>0</v>
      </c>
      <c r="M139" s="23">
        <v>7938045.4699999997</v>
      </c>
      <c r="N139" s="25">
        <v>90438885.710000008</v>
      </c>
      <c r="O139" s="26">
        <v>8.0690110728050449E-2</v>
      </c>
      <c r="R139" s="16">
        <v>0</v>
      </c>
    </row>
    <row r="140" spans="1:18" x14ac:dyDescent="0.25">
      <c r="A140" s="27">
        <v>1412116</v>
      </c>
      <c r="B140" s="28">
        <v>1412216</v>
      </c>
      <c r="C140" s="29" t="s">
        <v>114</v>
      </c>
      <c r="D140" s="30">
        <v>69942808.129999995</v>
      </c>
      <c r="E140" s="31">
        <v>2162416.66</v>
      </c>
      <c r="F140" s="31">
        <v>2933779</v>
      </c>
      <c r="G140" s="31">
        <v>0</v>
      </c>
      <c r="H140" s="32">
        <v>5096195.66</v>
      </c>
      <c r="I140" s="31">
        <v>0</v>
      </c>
      <c r="J140" s="31">
        <v>0</v>
      </c>
      <c r="K140" s="31">
        <v>0</v>
      </c>
      <c r="L140" s="32">
        <v>0</v>
      </c>
      <c r="M140" s="23">
        <v>5096195.66</v>
      </c>
      <c r="N140" s="25">
        <v>64846612.469999999</v>
      </c>
      <c r="O140" s="26">
        <v>7.2862325609344969E-2</v>
      </c>
      <c r="R140" s="16">
        <v>0</v>
      </c>
    </row>
    <row r="141" spans="1:18" x14ac:dyDescent="0.25">
      <c r="A141" s="27">
        <v>1412117</v>
      </c>
      <c r="B141" s="28">
        <v>1412217</v>
      </c>
      <c r="C141" s="29" t="s">
        <v>115</v>
      </c>
      <c r="D141" s="30">
        <v>90106278.439999998</v>
      </c>
      <c r="E141" s="31">
        <v>2701466.66</v>
      </c>
      <c r="F141" s="31">
        <v>1233130.3</v>
      </c>
      <c r="G141" s="31">
        <v>0</v>
      </c>
      <c r="H141" s="32">
        <v>3934596.96</v>
      </c>
      <c r="I141" s="31">
        <v>0</v>
      </c>
      <c r="J141" s="31">
        <v>0</v>
      </c>
      <c r="K141" s="31">
        <v>0</v>
      </c>
      <c r="L141" s="32">
        <v>0</v>
      </c>
      <c r="M141" s="23">
        <v>3934596.96</v>
      </c>
      <c r="N141" s="25">
        <v>86171681.480000004</v>
      </c>
      <c r="O141" s="26">
        <v>4.3666179850275037E-2</v>
      </c>
      <c r="R141" s="16">
        <v>15000000</v>
      </c>
    </row>
    <row r="142" spans="1:18" x14ac:dyDescent="0.25">
      <c r="A142" s="27">
        <v>1412118</v>
      </c>
      <c r="B142" s="28">
        <v>1412218</v>
      </c>
      <c r="C142" s="29" t="s">
        <v>116</v>
      </c>
      <c r="D142" s="30">
        <v>105430570.09</v>
      </c>
      <c r="E142" s="31">
        <v>7665914.6200000001</v>
      </c>
      <c r="F142" s="31">
        <v>4997978.67</v>
      </c>
      <c r="G142" s="31">
        <v>0</v>
      </c>
      <c r="H142" s="32">
        <v>12663893.289999999</v>
      </c>
      <c r="I142" s="31">
        <v>0</v>
      </c>
      <c r="J142" s="31">
        <v>0</v>
      </c>
      <c r="K142" s="31">
        <v>0</v>
      </c>
      <c r="L142" s="32">
        <v>0</v>
      </c>
      <c r="M142" s="23">
        <v>12663893.289999999</v>
      </c>
      <c r="N142" s="25">
        <v>92766676.800000012</v>
      </c>
      <c r="O142" s="26">
        <v>0.12011595194059525</v>
      </c>
      <c r="R142" s="16">
        <v>0</v>
      </c>
    </row>
    <row r="143" spans="1:18" x14ac:dyDescent="0.25">
      <c r="A143" s="27">
        <v>1412119</v>
      </c>
      <c r="B143" s="28">
        <v>1412219</v>
      </c>
      <c r="C143" s="29" t="s">
        <v>117</v>
      </c>
      <c r="D143" s="30">
        <v>309070247.99000001</v>
      </c>
      <c r="E143" s="31">
        <v>15545750</v>
      </c>
      <c r="F143" s="31">
        <v>0</v>
      </c>
      <c r="G143" s="31">
        <v>0</v>
      </c>
      <c r="H143" s="32">
        <v>15545750</v>
      </c>
      <c r="I143" s="31">
        <v>0</v>
      </c>
      <c r="J143" s="31">
        <v>0</v>
      </c>
      <c r="K143" s="31">
        <v>0</v>
      </c>
      <c r="L143" s="32">
        <v>0</v>
      </c>
      <c r="M143" s="23">
        <v>15545750</v>
      </c>
      <c r="N143" s="25">
        <v>293524497.99000001</v>
      </c>
      <c r="O143" s="26">
        <v>5.0298435715180792E-2</v>
      </c>
      <c r="R143" s="16">
        <v>0</v>
      </c>
    </row>
    <row r="144" spans="1:18" x14ac:dyDescent="0.25">
      <c r="A144" s="27">
        <v>1412123</v>
      </c>
      <c r="B144" s="28">
        <v>1412223</v>
      </c>
      <c r="C144" s="29" t="s">
        <v>118</v>
      </c>
      <c r="D144" s="30">
        <v>318157400</v>
      </c>
      <c r="E144" s="31">
        <v>0</v>
      </c>
      <c r="F144" s="31">
        <v>0</v>
      </c>
      <c r="G144" s="31">
        <v>0</v>
      </c>
      <c r="H144" s="32">
        <v>0</v>
      </c>
      <c r="I144" s="31">
        <v>0</v>
      </c>
      <c r="J144" s="31">
        <v>0</v>
      </c>
      <c r="K144" s="31">
        <v>0</v>
      </c>
      <c r="L144" s="32">
        <v>0</v>
      </c>
      <c r="M144" s="23">
        <v>0</v>
      </c>
      <c r="N144" s="25">
        <v>318157400</v>
      </c>
      <c r="O144" s="26">
        <v>0</v>
      </c>
      <c r="R144" s="16">
        <v>0</v>
      </c>
    </row>
    <row r="145" spans="1:18" x14ac:dyDescent="0.25">
      <c r="A145" s="27">
        <v>1412124</v>
      </c>
      <c r="B145" s="28">
        <v>1412224</v>
      </c>
      <c r="C145" s="29" t="s">
        <v>119</v>
      </c>
      <c r="D145" s="30">
        <v>116086229</v>
      </c>
      <c r="E145" s="31">
        <v>4257400</v>
      </c>
      <c r="F145" s="31">
        <v>3289091.39</v>
      </c>
      <c r="G145" s="31">
        <v>0</v>
      </c>
      <c r="H145" s="32">
        <v>7546491.3900000006</v>
      </c>
      <c r="I145" s="31">
        <v>0</v>
      </c>
      <c r="J145" s="31">
        <v>0</v>
      </c>
      <c r="K145" s="31">
        <v>0</v>
      </c>
      <c r="L145" s="32">
        <v>0</v>
      </c>
      <c r="M145" s="23">
        <v>7546491.3900000006</v>
      </c>
      <c r="N145" s="25">
        <v>108539737.61</v>
      </c>
      <c r="O145" s="26">
        <v>6.5007636607784039E-2</v>
      </c>
      <c r="R145" s="16">
        <v>15000000</v>
      </c>
    </row>
    <row r="146" spans="1:18" x14ac:dyDescent="0.25">
      <c r="A146" s="27">
        <v>1412125</v>
      </c>
      <c r="B146" s="28">
        <v>1412225</v>
      </c>
      <c r="C146" s="29" t="s">
        <v>120</v>
      </c>
      <c r="D146" s="30">
        <v>97575068.900000006</v>
      </c>
      <c r="E146" s="31">
        <v>3362105.34</v>
      </c>
      <c r="F146" s="31">
        <v>7099428.4100000001</v>
      </c>
      <c r="G146" s="31">
        <v>0</v>
      </c>
      <c r="H146" s="32">
        <v>10461533.75</v>
      </c>
      <c r="I146" s="31">
        <v>0</v>
      </c>
      <c r="J146" s="31">
        <v>0</v>
      </c>
      <c r="K146" s="31">
        <v>0</v>
      </c>
      <c r="L146" s="32">
        <v>0</v>
      </c>
      <c r="M146" s="23">
        <v>10461533.75</v>
      </c>
      <c r="N146" s="25">
        <v>87113535.150000006</v>
      </c>
      <c r="O146" s="26">
        <v>0.10721523302967403</v>
      </c>
      <c r="R146" s="16">
        <v>10000000</v>
      </c>
    </row>
    <row r="147" spans="1:18" x14ac:dyDescent="0.25">
      <c r="A147" s="20" t="s">
        <v>17</v>
      </c>
      <c r="B147" s="28"/>
      <c r="C147" s="21" t="s">
        <v>121</v>
      </c>
      <c r="D147" s="22">
        <v>623796909.35000002</v>
      </c>
      <c r="E147" s="23">
        <v>39375945.730000004</v>
      </c>
      <c r="F147" s="23">
        <v>27749180.43</v>
      </c>
      <c r="G147" s="23">
        <v>1040666</v>
      </c>
      <c r="H147" s="24">
        <v>68165792.159999996</v>
      </c>
      <c r="I147" s="23">
        <v>0</v>
      </c>
      <c r="J147" s="23">
        <v>0</v>
      </c>
      <c r="K147" s="23">
        <v>0</v>
      </c>
      <c r="L147" s="24">
        <v>0</v>
      </c>
      <c r="M147" s="23">
        <v>68165792.159999996</v>
      </c>
      <c r="N147" s="25">
        <v>555631117.19000006</v>
      </c>
      <c r="O147" s="26">
        <v>0.10927561701296203</v>
      </c>
      <c r="R147" s="16">
        <v>25000000</v>
      </c>
    </row>
    <row r="148" spans="1:18" s="33" customFormat="1" x14ac:dyDescent="0.25">
      <c r="A148" s="27">
        <v>1413111</v>
      </c>
      <c r="B148" s="28">
        <v>1413111</v>
      </c>
      <c r="C148" s="29" t="s">
        <v>19</v>
      </c>
      <c r="D148" s="30">
        <v>74048238.730000004</v>
      </c>
      <c r="E148" s="31">
        <v>1412900</v>
      </c>
      <c r="F148" s="31">
        <v>8466633.6899999995</v>
      </c>
      <c r="G148" s="31">
        <v>0</v>
      </c>
      <c r="H148" s="32">
        <v>9879533.6899999995</v>
      </c>
      <c r="I148" s="31">
        <v>0</v>
      </c>
      <c r="J148" s="31">
        <v>0</v>
      </c>
      <c r="K148" s="31">
        <v>0</v>
      </c>
      <c r="L148" s="32">
        <v>0</v>
      </c>
      <c r="M148" s="23">
        <v>9879533.6899999995</v>
      </c>
      <c r="N148" s="25">
        <v>64168705.040000007</v>
      </c>
      <c r="O148" s="26">
        <v>0.13342023874495468</v>
      </c>
      <c r="R148" s="16">
        <v>0</v>
      </c>
    </row>
    <row r="149" spans="1:18" s="33" customFormat="1" x14ac:dyDescent="0.25">
      <c r="A149" s="27">
        <v>1413112</v>
      </c>
      <c r="B149" s="28">
        <v>1413112</v>
      </c>
      <c r="C149" s="29" t="s">
        <v>20</v>
      </c>
      <c r="D149" s="30">
        <v>181342980.77000001</v>
      </c>
      <c r="E149" s="31">
        <v>6779816.6699999999</v>
      </c>
      <c r="F149" s="31">
        <v>7990164</v>
      </c>
      <c r="G149" s="31">
        <v>1040666</v>
      </c>
      <c r="H149" s="32">
        <v>15810646.67</v>
      </c>
      <c r="I149" s="31">
        <v>0</v>
      </c>
      <c r="J149" s="31">
        <v>0</v>
      </c>
      <c r="K149" s="31">
        <v>0</v>
      </c>
      <c r="L149" s="32">
        <v>0</v>
      </c>
      <c r="M149" s="23">
        <v>15810646.67</v>
      </c>
      <c r="N149" s="25">
        <v>165532334.10000002</v>
      </c>
      <c r="O149" s="26">
        <v>8.7186427634896313E-2</v>
      </c>
      <c r="R149" s="16">
        <v>25000000</v>
      </c>
    </row>
    <row r="150" spans="1:18" x14ac:dyDescent="0.25">
      <c r="A150" s="27">
        <v>1413113</v>
      </c>
      <c r="B150" s="28">
        <v>1413213</v>
      </c>
      <c r="C150" s="29" t="s">
        <v>122</v>
      </c>
      <c r="D150" s="30">
        <v>238939068.93000001</v>
      </c>
      <c r="E150" s="31">
        <v>23464212.390000001</v>
      </c>
      <c r="F150" s="31">
        <v>7385262.5999999996</v>
      </c>
      <c r="G150" s="31">
        <v>0</v>
      </c>
      <c r="H150" s="32">
        <v>30849474.990000002</v>
      </c>
      <c r="I150" s="31">
        <v>0</v>
      </c>
      <c r="J150" s="31">
        <v>0</v>
      </c>
      <c r="K150" s="31">
        <v>0</v>
      </c>
      <c r="L150" s="32">
        <v>0</v>
      </c>
      <c r="M150" s="23">
        <v>30849474.990000002</v>
      </c>
      <c r="N150" s="25">
        <v>208089593.94</v>
      </c>
      <c r="O150" s="26">
        <v>0.12911021679354462</v>
      </c>
      <c r="R150" s="16">
        <v>0</v>
      </c>
    </row>
    <row r="151" spans="1:18" x14ac:dyDescent="0.25">
      <c r="A151" s="27">
        <v>1413114</v>
      </c>
      <c r="B151" s="28">
        <v>1413214</v>
      </c>
      <c r="C151" s="29" t="s">
        <v>123</v>
      </c>
      <c r="D151" s="30">
        <v>129466620.91999999</v>
      </c>
      <c r="E151" s="31">
        <v>7719016.6699999999</v>
      </c>
      <c r="F151" s="31">
        <v>3907120.14</v>
      </c>
      <c r="G151" s="31">
        <v>0</v>
      </c>
      <c r="H151" s="32">
        <v>11626136.810000001</v>
      </c>
      <c r="I151" s="31">
        <v>0</v>
      </c>
      <c r="J151" s="31">
        <v>0</v>
      </c>
      <c r="K151" s="31">
        <v>0</v>
      </c>
      <c r="L151" s="32">
        <v>0</v>
      </c>
      <c r="M151" s="23">
        <v>11626136.810000001</v>
      </c>
      <c r="N151" s="25">
        <v>117840484.10999998</v>
      </c>
      <c r="O151" s="26">
        <v>8.9800264557642409E-2</v>
      </c>
      <c r="R151" s="16">
        <v>0</v>
      </c>
    </row>
    <row r="152" spans="1:18" x14ac:dyDescent="0.25">
      <c r="A152" s="27"/>
      <c r="B152" s="28"/>
      <c r="C152" s="14" t="s">
        <v>124</v>
      </c>
      <c r="D152" s="15">
        <v>71579511467.660004</v>
      </c>
      <c r="E152" s="16">
        <v>0</v>
      </c>
      <c r="F152" s="16">
        <v>1829350639.1700001</v>
      </c>
      <c r="G152" s="16">
        <v>2187607460.75</v>
      </c>
      <c r="H152" s="17">
        <v>4016958099.9200001</v>
      </c>
      <c r="I152" s="16">
        <v>0</v>
      </c>
      <c r="J152" s="16">
        <v>0</v>
      </c>
      <c r="K152" s="16">
        <v>0</v>
      </c>
      <c r="L152" s="17">
        <v>0</v>
      </c>
      <c r="M152" s="16">
        <v>4016958099.9200001</v>
      </c>
      <c r="N152" s="18">
        <v>67562553367.740005</v>
      </c>
      <c r="O152" s="19">
        <v>5.611882531127476E-2</v>
      </c>
      <c r="R152" s="16">
        <v>0</v>
      </c>
    </row>
    <row r="153" spans="1:18" x14ac:dyDescent="0.25">
      <c r="A153" s="20">
        <v>1511</v>
      </c>
      <c r="B153" s="28">
        <v>1511</v>
      </c>
      <c r="C153" s="21" t="s">
        <v>125</v>
      </c>
      <c r="D153" s="30">
        <v>26650041552.360001</v>
      </c>
      <c r="E153" s="31">
        <v>0</v>
      </c>
      <c r="F153" s="31">
        <v>1508865381</v>
      </c>
      <c r="G153" s="31">
        <v>8745000</v>
      </c>
      <c r="H153" s="32">
        <v>1517610381</v>
      </c>
      <c r="I153" s="31">
        <v>0</v>
      </c>
      <c r="J153" s="31">
        <v>0</v>
      </c>
      <c r="K153" s="31">
        <v>0</v>
      </c>
      <c r="L153" s="32">
        <v>0</v>
      </c>
      <c r="M153" s="23">
        <v>1517610381</v>
      </c>
      <c r="N153" s="25">
        <v>25132431171.360001</v>
      </c>
      <c r="O153" s="26">
        <v>5.6945891735977715E-2</v>
      </c>
      <c r="R153" s="16">
        <v>0</v>
      </c>
    </row>
    <row r="154" spans="1:18" x14ac:dyDescent="0.25">
      <c r="A154" s="20">
        <v>1512</v>
      </c>
      <c r="B154" s="28">
        <v>1512</v>
      </c>
      <c r="C154" s="21" t="s">
        <v>126</v>
      </c>
      <c r="D154" s="30">
        <v>36709469915.300003</v>
      </c>
      <c r="E154" s="31">
        <v>0</v>
      </c>
      <c r="F154" s="31">
        <v>242181907.17000002</v>
      </c>
      <c r="G154" s="31">
        <v>2178862460.75</v>
      </c>
      <c r="H154" s="32">
        <v>2421044367.9200001</v>
      </c>
      <c r="I154" s="31">
        <v>0</v>
      </c>
      <c r="J154" s="31">
        <v>0</v>
      </c>
      <c r="K154" s="31">
        <v>0</v>
      </c>
      <c r="L154" s="32">
        <v>0</v>
      </c>
      <c r="M154" s="23">
        <v>2421044367.9200001</v>
      </c>
      <c r="N154" s="25">
        <v>34288425547.380005</v>
      </c>
      <c r="O154" s="26">
        <v>6.5951493538481801E-2</v>
      </c>
      <c r="R154" s="16">
        <v>0</v>
      </c>
    </row>
    <row r="155" spans="1:18" x14ac:dyDescent="0.25">
      <c r="A155" s="20">
        <v>1513</v>
      </c>
      <c r="B155" s="28">
        <v>1513</v>
      </c>
      <c r="C155" s="21" t="s">
        <v>127</v>
      </c>
      <c r="D155" s="30">
        <v>8220000000</v>
      </c>
      <c r="E155" s="31">
        <v>0</v>
      </c>
      <c r="F155" s="31">
        <v>78303351</v>
      </c>
      <c r="G155" s="31">
        <v>0</v>
      </c>
      <c r="H155" s="32">
        <v>78303351</v>
      </c>
      <c r="I155" s="31">
        <v>0</v>
      </c>
      <c r="J155" s="31">
        <v>0</v>
      </c>
      <c r="K155" s="31">
        <v>0</v>
      </c>
      <c r="L155" s="32">
        <v>0</v>
      </c>
      <c r="M155" s="23">
        <v>78303351</v>
      </c>
      <c r="N155" s="25">
        <v>8141696649</v>
      </c>
      <c r="O155" s="26">
        <v>9.5259551094890507E-3</v>
      </c>
      <c r="R155" s="16">
        <v>0</v>
      </c>
    </row>
    <row r="156" spans="1:18" x14ac:dyDescent="0.25">
      <c r="A156" s="27"/>
      <c r="B156" s="28"/>
      <c r="C156" s="43"/>
      <c r="D156" s="44"/>
      <c r="E156" s="45"/>
      <c r="F156" s="45"/>
      <c r="G156" s="45"/>
      <c r="H156" s="46"/>
      <c r="I156" s="45"/>
      <c r="J156" s="45"/>
      <c r="K156" s="31">
        <v>0</v>
      </c>
      <c r="L156" s="46"/>
      <c r="M156" s="45"/>
      <c r="N156" s="47"/>
      <c r="O156" s="48">
        <v>0</v>
      </c>
      <c r="R156" s="16">
        <v>0</v>
      </c>
    </row>
    <row r="157" spans="1:18" x14ac:dyDescent="0.25">
      <c r="A157" s="27"/>
      <c r="B157" s="28"/>
      <c r="C157" s="10" t="s">
        <v>128</v>
      </c>
      <c r="D157" s="49">
        <v>4041469269.7400002</v>
      </c>
      <c r="E157" s="11">
        <v>343817366.65999997</v>
      </c>
      <c r="F157" s="11">
        <v>12524000</v>
      </c>
      <c r="G157" s="11">
        <v>0</v>
      </c>
      <c r="H157" s="50">
        <v>356341366.65999997</v>
      </c>
      <c r="I157" s="11">
        <v>0</v>
      </c>
      <c r="J157" s="11">
        <v>0</v>
      </c>
      <c r="K157" s="11">
        <v>0</v>
      </c>
      <c r="L157" s="50">
        <v>0</v>
      </c>
      <c r="M157" s="11">
        <v>356341366.65999997</v>
      </c>
      <c r="N157" s="12">
        <v>3685127903.0799999</v>
      </c>
      <c r="O157" s="13">
        <v>8.8171242406335171E-2</v>
      </c>
      <c r="R157" s="16">
        <v>0</v>
      </c>
    </row>
    <row r="158" spans="1:18" x14ac:dyDescent="0.25">
      <c r="A158" s="20">
        <v>2211</v>
      </c>
      <c r="B158" s="28">
        <v>2211</v>
      </c>
      <c r="C158" s="21" t="s">
        <v>129</v>
      </c>
      <c r="D158" s="30">
        <v>2074742753.98</v>
      </c>
      <c r="E158" s="31">
        <v>158660400</v>
      </c>
      <c r="F158" s="31">
        <v>4724000</v>
      </c>
      <c r="G158" s="31">
        <v>0</v>
      </c>
      <c r="H158" s="32">
        <v>163384400</v>
      </c>
      <c r="I158" s="31">
        <v>0</v>
      </c>
      <c r="J158" s="31">
        <v>0</v>
      </c>
      <c r="K158" s="31">
        <v>0</v>
      </c>
      <c r="L158" s="32">
        <v>0</v>
      </c>
      <c r="M158" s="23">
        <v>163384400</v>
      </c>
      <c r="N158" s="25">
        <v>1911358353.98</v>
      </c>
      <c r="O158" s="26">
        <v>7.8749232735758706E-2</v>
      </c>
      <c r="R158" s="16">
        <v>0</v>
      </c>
    </row>
    <row r="159" spans="1:18" x14ac:dyDescent="0.25">
      <c r="A159" s="20">
        <v>2212</v>
      </c>
      <c r="B159" s="28">
        <v>2212</v>
      </c>
      <c r="C159" s="21" t="s">
        <v>130</v>
      </c>
      <c r="D159" s="30">
        <v>1966726515.7600002</v>
      </c>
      <c r="E159" s="31">
        <v>185156966.66</v>
      </c>
      <c r="F159" s="31">
        <v>7800000</v>
      </c>
      <c r="G159" s="31">
        <v>0</v>
      </c>
      <c r="H159" s="32">
        <v>192956966.66</v>
      </c>
      <c r="I159" s="31">
        <v>0</v>
      </c>
      <c r="J159" s="31">
        <v>0</v>
      </c>
      <c r="K159" s="31">
        <v>0</v>
      </c>
      <c r="L159" s="32">
        <v>0</v>
      </c>
      <c r="M159" s="23">
        <v>192956966.66</v>
      </c>
      <c r="N159" s="25">
        <v>1773769549.1000001</v>
      </c>
      <c r="O159" s="26">
        <v>9.8110726180673791E-2</v>
      </c>
      <c r="R159" s="16">
        <v>0</v>
      </c>
    </row>
    <row r="160" spans="1:18" x14ac:dyDescent="0.25">
      <c r="A160" s="27"/>
      <c r="B160" s="28"/>
      <c r="C160" s="43"/>
      <c r="D160" s="44"/>
      <c r="E160" s="45"/>
      <c r="F160" s="45"/>
      <c r="G160" s="45"/>
      <c r="H160" s="46"/>
      <c r="I160" s="45"/>
      <c r="J160" s="45"/>
      <c r="K160" s="31">
        <v>0</v>
      </c>
      <c r="L160" s="46"/>
      <c r="M160" s="45"/>
      <c r="N160" s="47"/>
      <c r="O160" s="48">
        <v>0</v>
      </c>
      <c r="R160" s="16">
        <v>0</v>
      </c>
    </row>
    <row r="161" spans="1:20" x14ac:dyDescent="0.25">
      <c r="A161" s="27"/>
      <c r="B161" s="28"/>
      <c r="C161" s="10" t="s">
        <v>131</v>
      </c>
      <c r="D161" s="49">
        <v>2812814472.3099995</v>
      </c>
      <c r="E161" s="11">
        <v>178726588.85000002</v>
      </c>
      <c r="F161" s="11">
        <v>34161023.57</v>
      </c>
      <c r="G161" s="11">
        <v>566963</v>
      </c>
      <c r="H161" s="50">
        <v>213454575.42000002</v>
      </c>
      <c r="I161" s="11">
        <v>0</v>
      </c>
      <c r="J161" s="11">
        <v>0</v>
      </c>
      <c r="K161" s="11">
        <v>0</v>
      </c>
      <c r="L161" s="50">
        <v>0</v>
      </c>
      <c r="M161" s="11">
        <v>213454575.42000002</v>
      </c>
      <c r="N161" s="12">
        <v>2599359896.8899994</v>
      </c>
      <c r="O161" s="13">
        <v>7.5886475102178455E-2</v>
      </c>
      <c r="R161" s="16">
        <v>0</v>
      </c>
    </row>
    <row r="162" spans="1:20" x14ac:dyDescent="0.25">
      <c r="A162" s="20" t="s">
        <v>17</v>
      </c>
      <c r="B162" s="28"/>
      <c r="C162" s="21" t="s">
        <v>132</v>
      </c>
      <c r="D162" s="22">
        <v>2812814472.3099995</v>
      </c>
      <c r="E162" s="23">
        <v>178726588.85000002</v>
      </c>
      <c r="F162" s="23">
        <v>34161023.57</v>
      </c>
      <c r="G162" s="23">
        <v>566963</v>
      </c>
      <c r="H162" s="24">
        <v>213454575.42000002</v>
      </c>
      <c r="I162" s="23">
        <v>0</v>
      </c>
      <c r="J162" s="23">
        <v>0</v>
      </c>
      <c r="K162" s="23">
        <v>0</v>
      </c>
      <c r="L162" s="24">
        <v>0</v>
      </c>
      <c r="M162" s="23">
        <v>213454575.42000002</v>
      </c>
      <c r="N162" s="25">
        <v>2599359896.8899994</v>
      </c>
      <c r="O162" s="26">
        <v>7.5886475102178455E-2</v>
      </c>
      <c r="R162" s="16">
        <v>18000000</v>
      </c>
    </row>
    <row r="163" spans="1:20" x14ac:dyDescent="0.25">
      <c r="A163" s="27">
        <v>3211111</v>
      </c>
      <c r="B163" s="28">
        <v>3211111</v>
      </c>
      <c r="C163" s="29" t="s">
        <v>74</v>
      </c>
      <c r="D163" s="30">
        <v>478694000.20999998</v>
      </c>
      <c r="E163" s="31">
        <v>23051159</v>
      </c>
      <c r="F163" s="31">
        <v>6662942.9000000004</v>
      </c>
      <c r="G163" s="31">
        <v>0</v>
      </c>
      <c r="H163" s="32">
        <v>29714101.899999999</v>
      </c>
      <c r="I163" s="31">
        <v>0</v>
      </c>
      <c r="J163" s="31">
        <v>0</v>
      </c>
      <c r="K163" s="31">
        <v>0</v>
      </c>
      <c r="L163" s="32">
        <v>0</v>
      </c>
      <c r="M163" s="23">
        <v>29714101.899999999</v>
      </c>
      <c r="N163" s="25">
        <v>448979898.31</v>
      </c>
      <c r="O163" s="26">
        <v>6.2073269953173874E-2</v>
      </c>
      <c r="R163" s="16">
        <v>18000000</v>
      </c>
    </row>
    <row r="164" spans="1:20" x14ac:dyDescent="0.25">
      <c r="A164" s="27">
        <v>3211212</v>
      </c>
      <c r="B164" s="28">
        <v>3211212</v>
      </c>
      <c r="C164" s="29" t="s">
        <v>133</v>
      </c>
      <c r="D164" s="30">
        <v>425294197.38999999</v>
      </c>
      <c r="E164" s="31">
        <v>25772466.59</v>
      </c>
      <c r="F164" s="31">
        <v>7390615.7999999998</v>
      </c>
      <c r="G164" s="31">
        <v>566963</v>
      </c>
      <c r="H164" s="32">
        <v>33730045.390000001</v>
      </c>
      <c r="I164" s="31">
        <v>0</v>
      </c>
      <c r="J164" s="31">
        <v>0</v>
      </c>
      <c r="K164" s="31">
        <v>0</v>
      </c>
      <c r="L164" s="32">
        <v>0</v>
      </c>
      <c r="M164" s="23">
        <v>33730045.390000001</v>
      </c>
      <c r="N164" s="25">
        <v>391564152</v>
      </c>
      <c r="O164" s="26">
        <v>7.9309912049115347E-2</v>
      </c>
      <c r="R164" s="16">
        <v>0</v>
      </c>
    </row>
    <row r="165" spans="1:20" x14ac:dyDescent="0.25">
      <c r="A165" s="27">
        <v>3211213</v>
      </c>
      <c r="B165" s="28">
        <v>3211213</v>
      </c>
      <c r="C165" s="29" t="s">
        <v>134</v>
      </c>
      <c r="D165" s="30">
        <v>282440779.23999995</v>
      </c>
      <c r="E165" s="31">
        <v>15684062.58</v>
      </c>
      <c r="F165" s="31">
        <v>2017600</v>
      </c>
      <c r="G165" s="31">
        <v>0</v>
      </c>
      <c r="H165" s="32">
        <v>17701662.579999998</v>
      </c>
      <c r="I165" s="31">
        <v>0</v>
      </c>
      <c r="J165" s="31">
        <v>0</v>
      </c>
      <c r="K165" s="31">
        <v>0</v>
      </c>
      <c r="L165" s="32">
        <v>0</v>
      </c>
      <c r="M165" s="23">
        <v>17701662.579999998</v>
      </c>
      <c r="N165" s="25">
        <v>264739116.65999997</v>
      </c>
      <c r="O165" s="26">
        <v>6.2673890886550301E-2</v>
      </c>
      <c r="R165" s="16">
        <v>0</v>
      </c>
    </row>
    <row r="166" spans="1:20" x14ac:dyDescent="0.25">
      <c r="A166" s="28">
        <v>3211214</v>
      </c>
      <c r="B166" s="28">
        <v>3211214</v>
      </c>
      <c r="C166" s="29" t="s">
        <v>135</v>
      </c>
      <c r="D166" s="30">
        <v>1626385495.4699998</v>
      </c>
      <c r="E166" s="31">
        <v>114218900.68000001</v>
      </c>
      <c r="F166" s="31">
        <v>18089864.870000001</v>
      </c>
      <c r="G166" s="31">
        <v>0</v>
      </c>
      <c r="H166" s="32">
        <v>132308765.55000001</v>
      </c>
      <c r="I166" s="31">
        <v>0</v>
      </c>
      <c r="J166" s="31">
        <v>0</v>
      </c>
      <c r="K166" s="31">
        <v>0</v>
      </c>
      <c r="L166" s="32">
        <v>0</v>
      </c>
      <c r="M166" s="23">
        <v>132308765.55000001</v>
      </c>
      <c r="N166" s="25">
        <v>1494076729.9199998</v>
      </c>
      <c r="O166" s="26">
        <v>8.1351417556613695E-2</v>
      </c>
      <c r="R166" s="16">
        <v>0</v>
      </c>
    </row>
    <row r="167" spans="1:20" x14ac:dyDescent="0.25">
      <c r="B167" s="28"/>
      <c r="C167" s="10" t="s">
        <v>136</v>
      </c>
      <c r="D167" s="49">
        <v>4308714955.3400002</v>
      </c>
      <c r="E167" s="11">
        <v>234550038.90000001</v>
      </c>
      <c r="F167" s="11">
        <v>114608762.47999999</v>
      </c>
      <c r="G167" s="11">
        <v>4136775</v>
      </c>
      <c r="H167" s="50">
        <v>353295576.38</v>
      </c>
      <c r="I167" s="11">
        <v>0</v>
      </c>
      <c r="J167" s="11">
        <v>0</v>
      </c>
      <c r="K167" s="11">
        <v>14070726</v>
      </c>
      <c r="L167" s="50">
        <v>14070726</v>
      </c>
      <c r="M167" s="11">
        <v>367366302.38</v>
      </c>
      <c r="N167" s="12">
        <v>3941348652.96</v>
      </c>
      <c r="O167" s="13">
        <v>8.5261222008827728E-2</v>
      </c>
      <c r="R167" s="16">
        <v>179708342</v>
      </c>
    </row>
    <row r="168" spans="1:20" x14ac:dyDescent="0.25">
      <c r="A168" s="20">
        <v>4111</v>
      </c>
      <c r="B168" s="28">
        <v>4111</v>
      </c>
      <c r="C168" s="21" t="s">
        <v>137</v>
      </c>
      <c r="D168" s="30">
        <v>1218297012.8</v>
      </c>
      <c r="E168" s="31">
        <v>49490378.299999997</v>
      </c>
      <c r="F168" s="31">
        <v>62313035.659999996</v>
      </c>
      <c r="G168" s="31">
        <v>462550</v>
      </c>
      <c r="H168" s="32">
        <v>112265963.95999999</v>
      </c>
      <c r="I168" s="23">
        <v>0</v>
      </c>
      <c r="J168" s="31">
        <v>0</v>
      </c>
      <c r="K168" s="31">
        <v>14070726</v>
      </c>
      <c r="L168" s="32">
        <v>14070726</v>
      </c>
      <c r="M168" s="23">
        <v>126336689.95999999</v>
      </c>
      <c r="N168" s="25">
        <v>1091960322.8399999</v>
      </c>
      <c r="O168" s="26">
        <v>0.10369941699983458</v>
      </c>
      <c r="R168" s="16">
        <v>64708342</v>
      </c>
    </row>
    <row r="169" spans="1:20" x14ac:dyDescent="0.25">
      <c r="A169" s="20">
        <v>4211</v>
      </c>
      <c r="B169" s="28">
        <v>4211</v>
      </c>
      <c r="C169" s="21" t="s">
        <v>138</v>
      </c>
      <c r="D169" s="30">
        <v>851645594.30000007</v>
      </c>
      <c r="E169" s="31">
        <v>22603412.789999999</v>
      </c>
      <c r="F169" s="31">
        <v>5140636.0999999996</v>
      </c>
      <c r="G169" s="31">
        <v>0</v>
      </c>
      <c r="H169" s="32">
        <v>27744048.890000001</v>
      </c>
      <c r="I169" s="23">
        <v>0</v>
      </c>
      <c r="J169" s="31">
        <v>0</v>
      </c>
      <c r="K169" s="31">
        <v>0</v>
      </c>
      <c r="L169" s="32">
        <v>0</v>
      </c>
      <c r="M169" s="23">
        <v>27744048.890000001</v>
      </c>
      <c r="N169" s="25">
        <v>823901545.41000009</v>
      </c>
      <c r="O169" s="26">
        <v>3.2576988686008397E-2</v>
      </c>
      <c r="R169" s="16">
        <v>0</v>
      </c>
    </row>
    <row r="170" spans="1:20" x14ac:dyDescent="0.25">
      <c r="A170" s="20">
        <v>4212</v>
      </c>
      <c r="B170" s="28">
        <v>4212</v>
      </c>
      <c r="C170" s="21" t="s">
        <v>139</v>
      </c>
      <c r="D170" s="30">
        <v>260850386.19</v>
      </c>
      <c r="E170" s="31">
        <v>23791566.68</v>
      </c>
      <c r="F170" s="31">
        <v>11792155.529999999</v>
      </c>
      <c r="G170" s="31">
        <v>3674225</v>
      </c>
      <c r="H170" s="32">
        <v>39257947.210000001</v>
      </c>
      <c r="I170" s="23">
        <v>0</v>
      </c>
      <c r="J170" s="31">
        <v>0</v>
      </c>
      <c r="K170" s="31">
        <v>0</v>
      </c>
      <c r="L170" s="32">
        <v>0</v>
      </c>
      <c r="M170" s="23">
        <v>39257947.210000001</v>
      </c>
      <c r="N170" s="25">
        <v>221592438.97999999</v>
      </c>
      <c r="O170" s="26">
        <v>0.15049986232876431</v>
      </c>
      <c r="R170" s="16">
        <v>0</v>
      </c>
    </row>
    <row r="171" spans="1:20" x14ac:dyDescent="0.25">
      <c r="A171" s="20">
        <v>4311</v>
      </c>
      <c r="B171" s="28">
        <v>4311</v>
      </c>
      <c r="C171" s="21" t="s">
        <v>140</v>
      </c>
      <c r="D171" s="30">
        <v>1907864870</v>
      </c>
      <c r="E171" s="31">
        <v>135466110.16</v>
      </c>
      <c r="F171" s="31">
        <v>34451579.469999999</v>
      </c>
      <c r="G171" s="31">
        <v>0</v>
      </c>
      <c r="H171" s="32">
        <v>169917689.63</v>
      </c>
      <c r="I171" s="23">
        <v>0</v>
      </c>
      <c r="J171" s="31">
        <v>0</v>
      </c>
      <c r="K171" s="31">
        <v>0</v>
      </c>
      <c r="L171" s="32">
        <v>0</v>
      </c>
      <c r="M171" s="23">
        <v>169917689.63</v>
      </c>
      <c r="N171" s="25">
        <v>1737947180.3699999</v>
      </c>
      <c r="O171" s="26">
        <v>8.9061700491398013E-2</v>
      </c>
      <c r="R171" s="16">
        <v>100000000</v>
      </c>
    </row>
    <row r="172" spans="1:20" x14ac:dyDescent="0.25">
      <c r="A172" s="20">
        <v>4411</v>
      </c>
      <c r="B172" s="28">
        <v>4411</v>
      </c>
      <c r="C172" s="21" t="s">
        <v>141</v>
      </c>
      <c r="D172" s="30">
        <v>70057092.049999997</v>
      </c>
      <c r="E172" s="31">
        <v>3198570.97</v>
      </c>
      <c r="F172" s="31">
        <v>911355.72</v>
      </c>
      <c r="G172" s="31">
        <v>0</v>
      </c>
      <c r="H172" s="32">
        <v>4109926.6900000004</v>
      </c>
      <c r="I172" s="23">
        <v>0</v>
      </c>
      <c r="J172" s="31">
        <v>0</v>
      </c>
      <c r="K172" s="31">
        <v>0</v>
      </c>
      <c r="L172" s="32">
        <v>0</v>
      </c>
      <c r="M172" s="23">
        <v>4109926.6900000004</v>
      </c>
      <c r="N172" s="25">
        <v>65947165.359999999</v>
      </c>
      <c r="O172" s="26">
        <v>5.8665390893854558E-2</v>
      </c>
      <c r="R172" s="16">
        <v>15000000</v>
      </c>
    </row>
    <row r="173" spans="1:20" x14ac:dyDescent="0.25">
      <c r="B173" s="28"/>
      <c r="C173" s="51"/>
      <c r="D173" s="52"/>
      <c r="E173" s="53"/>
      <c r="F173" s="53"/>
      <c r="G173" s="53"/>
      <c r="H173" s="54"/>
      <c r="I173" s="53"/>
      <c r="J173" s="53"/>
      <c r="K173" s="31">
        <v>0</v>
      </c>
      <c r="L173" s="54"/>
      <c r="M173" s="53"/>
      <c r="N173" s="55"/>
      <c r="O173" s="56">
        <v>0</v>
      </c>
      <c r="R173" s="16" t="e">
        <v>#REF!</v>
      </c>
    </row>
    <row r="174" spans="1:20" ht="18.75" thickBot="1" x14ac:dyDescent="0.3">
      <c r="B174" s="28"/>
      <c r="C174" s="57" t="s">
        <v>142</v>
      </c>
      <c r="D174" s="58">
        <v>214549999999.82999</v>
      </c>
      <c r="E174" s="59">
        <v>6415374807.8400002</v>
      </c>
      <c r="F174" s="59">
        <v>5523149871.4200001</v>
      </c>
      <c r="G174" s="59">
        <v>2233244460.48</v>
      </c>
      <c r="H174" s="60">
        <v>14171769139.74</v>
      </c>
      <c r="I174" s="59">
        <v>0</v>
      </c>
      <c r="J174" s="59">
        <v>0</v>
      </c>
      <c r="K174" s="59">
        <v>109063881</v>
      </c>
      <c r="L174" s="60">
        <v>109063881</v>
      </c>
      <c r="M174" s="59">
        <v>14280833020.74</v>
      </c>
      <c r="N174" s="61">
        <v>199169908087.64999</v>
      </c>
      <c r="O174" s="62">
        <v>6.6561794550227524E-2</v>
      </c>
      <c r="R174" s="16" t="e">
        <v>#REF!</v>
      </c>
      <c r="T174" s="63">
        <v>6583848240</v>
      </c>
    </row>
    <row r="175" spans="1:20" x14ac:dyDescent="0.2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  <c r="O175" s="65"/>
      <c r="R175" s="66"/>
    </row>
    <row r="176" spans="1:20" x14ac:dyDescent="0.25">
      <c r="D176" s="67">
        <v>139360000000</v>
      </c>
      <c r="H176" s="68">
        <v>0</v>
      </c>
      <c r="R176" s="67" t="e">
        <v>#REF!</v>
      </c>
      <c r="T176" s="69" t="e">
        <v>#REF!</v>
      </c>
    </row>
    <row r="177" spans="4:18" x14ac:dyDescent="0.25">
      <c r="D177" s="67"/>
      <c r="E177" s="68"/>
      <c r="F177" s="68"/>
      <c r="G177" s="68"/>
      <c r="H177" s="68"/>
      <c r="I177" s="68"/>
      <c r="J177" s="68"/>
      <c r="K177" s="68"/>
      <c r="L177" s="68"/>
      <c r="M177" s="68"/>
      <c r="N177" s="70"/>
      <c r="O177" s="70"/>
      <c r="R177" s="67"/>
    </row>
    <row r="178" spans="4:18" x14ac:dyDescent="0.25">
      <c r="D178" s="71">
        <v>139360000000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70"/>
      <c r="O178" s="70"/>
      <c r="R178" s="71"/>
    </row>
    <row r="181" spans="4:18" x14ac:dyDescent="0.25">
      <c r="D181" s="71">
        <v>-75189999999.829987</v>
      </c>
      <c r="E181" s="68"/>
      <c r="F181" s="68"/>
      <c r="G181" s="68"/>
      <c r="H181" s="68"/>
      <c r="I181" s="68"/>
      <c r="J181" s="68"/>
      <c r="K181" s="68">
        <v>109662006</v>
      </c>
      <c r="L181" s="68"/>
      <c r="M181" s="68"/>
      <c r="N181" s="70"/>
      <c r="O181" s="70"/>
    </row>
    <row r="183" spans="4:18" x14ac:dyDescent="0.25">
      <c r="E183" s="68"/>
      <c r="F183" s="68"/>
      <c r="G183" s="68"/>
      <c r="H183" s="68"/>
      <c r="I183" s="68"/>
      <c r="J183" s="68"/>
      <c r="K183" s="68"/>
      <c r="L183" s="68"/>
      <c r="M183" s="68"/>
      <c r="N183" s="70"/>
      <c r="O183" s="70"/>
    </row>
    <row r="193" spans="1:254" s="4" customFormat="1" x14ac:dyDescent="0.25">
      <c r="A193" s="1"/>
      <c r="B193" s="2"/>
      <c r="C193" s="3"/>
      <c r="D193" s="3"/>
      <c r="N193" s="5"/>
      <c r="O193" s="5"/>
      <c r="P193" s="2"/>
      <c r="Q193" s="2"/>
      <c r="R193" s="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</sheetData>
  <autoFilter ref="A5:O175" xr:uid="{00000000-0009-0000-0000-000076000000}"/>
  <mergeCells count="12">
    <mergeCell ref="R4:R5"/>
    <mergeCell ref="C4:C5"/>
    <mergeCell ref="D4:D5"/>
    <mergeCell ref="E4:G4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1.0900000000000001" bottom="0.98425196850393704" header="0.35" footer="0.511811023622047"/>
  <pageSetup paperSize="5" scale="45" orientation="landscape" r:id="rId1"/>
  <headerFooter alignWithMargins="0">
    <oddHeader>&amp;C&amp;"-,Gras"&amp;16MINISTERE DE L'ECONOMIE ET DES FINANCES
DIRECTION GENERALE DU BUDGET&amp;"-,Normal"&amp;11
&amp;"-,Gras"&amp;14DEPENSES EFFECTUEES PAR SECTION 
EXERCICE 2022-2023
DU 1ER AU 31 AOUT</oddHeader>
    <oddFooter>&amp;L&amp;D/&amp;T&amp;C&amp;P/&amp;N&amp;R&amp;F/&amp;A</oddFooter>
  </headerFooter>
  <rowBreaks count="1" manualBreakCount="1">
    <brk id="100" min="2" max="14" man="1"/>
  </rowBreaks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stFillRange="[63]liste!B1:B14" r:id="rId5">
            <anchor moveWithCells="1">
              <from>
                <xdr:col>15</xdr:col>
                <xdr:colOff>0</xdr:colOff>
                <xdr:row>0</xdr:row>
                <xdr:rowOff>0</xdr:rowOff>
              </from>
              <to>
                <xdr:col>17</xdr:col>
                <xdr:colOff>381000</xdr:colOff>
                <xdr:row>1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146E-F29D-4AF6-B691-4F72B7D0EBA3}">
  <sheetPr codeName="Sheet334">
    <tabColor indexed="40"/>
  </sheetPr>
  <dimension ref="A3:IT193"/>
  <sheetViews>
    <sheetView view="pageBreakPreview" zoomScale="60" zoomScaleNormal="60" workbookViewId="0">
      <pane xSplit="3" ySplit="5" topLeftCell="D143" activePane="bottomRight" state="frozen"/>
      <selection activeCell="E142" sqref="E142"/>
      <selection pane="topRight" activeCell="E142" sqref="E142"/>
      <selection pane="bottomLeft" activeCell="E142" sqref="E142"/>
      <selection pane="bottomRight" activeCell="E142" sqref="E142"/>
    </sheetView>
  </sheetViews>
  <sheetFormatPr baseColWidth="10" defaultColWidth="11.42578125" defaultRowHeight="18" x14ac:dyDescent="0.25"/>
  <cols>
    <col min="1" max="1" width="21.42578125" style="1" customWidth="1"/>
    <col min="2" max="2" width="20.85546875" style="2" customWidth="1"/>
    <col min="3" max="3" width="61" style="3" customWidth="1"/>
    <col min="4" max="4" width="31" style="3" customWidth="1"/>
    <col min="5" max="5" width="20.5703125" style="4" customWidth="1"/>
    <col min="6" max="6" width="28.42578125" style="4" customWidth="1"/>
    <col min="7" max="7" width="27.28515625" style="4" customWidth="1"/>
    <col min="8" max="8" width="26.5703125" style="4" bestFit="1" customWidth="1"/>
    <col min="9" max="9" width="20.5703125" style="4" customWidth="1"/>
    <col min="10" max="10" width="28" style="4" customWidth="1"/>
    <col min="11" max="11" width="27.7109375" style="4" customWidth="1"/>
    <col min="12" max="12" width="20.5703125" style="4" customWidth="1"/>
    <col min="13" max="13" width="22.28515625" style="4" customWidth="1"/>
    <col min="14" max="14" width="22.7109375" style="4" customWidth="1"/>
    <col min="15" max="15" width="20.5703125" style="4" customWidth="1"/>
    <col min="16" max="255" width="11.42578125" style="2"/>
    <col min="256" max="256" width="61" style="2" customWidth="1"/>
    <col min="257" max="257" width="20.5703125" style="2" customWidth="1"/>
    <col min="258" max="258" width="25.42578125" style="2" customWidth="1"/>
    <col min="259" max="259" width="21.5703125" style="2" customWidth="1"/>
    <col min="260" max="260" width="20.42578125" style="2" customWidth="1"/>
    <col min="261" max="261" width="16.85546875" style="2" customWidth="1"/>
    <col min="262" max="262" width="24.28515625" style="2" customWidth="1"/>
    <col min="263" max="263" width="22.7109375" style="2" customWidth="1"/>
    <col min="264" max="264" width="23" style="2" customWidth="1"/>
    <col min="265" max="265" width="21.42578125" style="2" customWidth="1"/>
    <col min="266" max="266" width="21.85546875" style="2" customWidth="1"/>
    <col min="267" max="267" width="35.42578125" style="2" customWidth="1"/>
    <col min="268" max="268" width="26.7109375" style="2" customWidth="1"/>
    <col min="269" max="269" width="20" style="2" customWidth="1"/>
    <col min="270" max="270" width="26.28515625" style="2" bestFit="1" customWidth="1"/>
    <col min="271" max="511" width="11.42578125" style="2"/>
    <col min="512" max="512" width="61" style="2" customWidth="1"/>
    <col min="513" max="513" width="20.5703125" style="2" customWidth="1"/>
    <col min="514" max="514" width="25.42578125" style="2" customWidth="1"/>
    <col min="515" max="515" width="21.5703125" style="2" customWidth="1"/>
    <col min="516" max="516" width="20.42578125" style="2" customWidth="1"/>
    <col min="517" max="517" width="16.85546875" style="2" customWidth="1"/>
    <col min="518" max="518" width="24.28515625" style="2" customWidth="1"/>
    <col min="519" max="519" width="22.7109375" style="2" customWidth="1"/>
    <col min="520" max="520" width="23" style="2" customWidth="1"/>
    <col min="521" max="521" width="21.42578125" style="2" customWidth="1"/>
    <col min="522" max="522" width="21.85546875" style="2" customWidth="1"/>
    <col min="523" max="523" width="35.42578125" style="2" customWidth="1"/>
    <col min="524" max="524" width="26.7109375" style="2" customWidth="1"/>
    <col min="525" max="525" width="20" style="2" customWidth="1"/>
    <col min="526" max="526" width="26.28515625" style="2" bestFit="1" customWidth="1"/>
    <col min="527" max="767" width="11.42578125" style="2"/>
    <col min="768" max="768" width="61" style="2" customWidth="1"/>
    <col min="769" max="769" width="20.5703125" style="2" customWidth="1"/>
    <col min="770" max="770" width="25.42578125" style="2" customWidth="1"/>
    <col min="771" max="771" width="21.5703125" style="2" customWidth="1"/>
    <col min="772" max="772" width="20.42578125" style="2" customWidth="1"/>
    <col min="773" max="773" width="16.85546875" style="2" customWidth="1"/>
    <col min="774" max="774" width="24.28515625" style="2" customWidth="1"/>
    <col min="775" max="775" width="22.7109375" style="2" customWidth="1"/>
    <col min="776" max="776" width="23" style="2" customWidth="1"/>
    <col min="777" max="777" width="21.42578125" style="2" customWidth="1"/>
    <col min="778" max="778" width="21.85546875" style="2" customWidth="1"/>
    <col min="779" max="779" width="35.42578125" style="2" customWidth="1"/>
    <col min="780" max="780" width="26.7109375" style="2" customWidth="1"/>
    <col min="781" max="781" width="20" style="2" customWidth="1"/>
    <col min="782" max="782" width="26.28515625" style="2" bestFit="1" customWidth="1"/>
    <col min="783" max="1023" width="11.42578125" style="2"/>
    <col min="1024" max="1024" width="61" style="2" customWidth="1"/>
    <col min="1025" max="1025" width="20.5703125" style="2" customWidth="1"/>
    <col min="1026" max="1026" width="25.42578125" style="2" customWidth="1"/>
    <col min="1027" max="1027" width="21.5703125" style="2" customWidth="1"/>
    <col min="1028" max="1028" width="20.42578125" style="2" customWidth="1"/>
    <col min="1029" max="1029" width="16.85546875" style="2" customWidth="1"/>
    <col min="1030" max="1030" width="24.28515625" style="2" customWidth="1"/>
    <col min="1031" max="1031" width="22.7109375" style="2" customWidth="1"/>
    <col min="1032" max="1032" width="23" style="2" customWidth="1"/>
    <col min="1033" max="1033" width="21.42578125" style="2" customWidth="1"/>
    <col min="1034" max="1034" width="21.85546875" style="2" customWidth="1"/>
    <col min="1035" max="1035" width="35.42578125" style="2" customWidth="1"/>
    <col min="1036" max="1036" width="26.7109375" style="2" customWidth="1"/>
    <col min="1037" max="1037" width="20" style="2" customWidth="1"/>
    <col min="1038" max="1038" width="26.28515625" style="2" bestFit="1" customWidth="1"/>
    <col min="1039" max="1279" width="11.42578125" style="2"/>
    <col min="1280" max="1280" width="61" style="2" customWidth="1"/>
    <col min="1281" max="1281" width="20.5703125" style="2" customWidth="1"/>
    <col min="1282" max="1282" width="25.42578125" style="2" customWidth="1"/>
    <col min="1283" max="1283" width="21.5703125" style="2" customWidth="1"/>
    <col min="1284" max="1284" width="20.42578125" style="2" customWidth="1"/>
    <col min="1285" max="1285" width="16.85546875" style="2" customWidth="1"/>
    <col min="1286" max="1286" width="24.28515625" style="2" customWidth="1"/>
    <col min="1287" max="1287" width="22.7109375" style="2" customWidth="1"/>
    <col min="1288" max="1288" width="23" style="2" customWidth="1"/>
    <col min="1289" max="1289" width="21.42578125" style="2" customWidth="1"/>
    <col min="1290" max="1290" width="21.85546875" style="2" customWidth="1"/>
    <col min="1291" max="1291" width="35.42578125" style="2" customWidth="1"/>
    <col min="1292" max="1292" width="26.7109375" style="2" customWidth="1"/>
    <col min="1293" max="1293" width="20" style="2" customWidth="1"/>
    <col min="1294" max="1294" width="26.28515625" style="2" bestFit="1" customWidth="1"/>
    <col min="1295" max="1535" width="11.42578125" style="2"/>
    <col min="1536" max="1536" width="61" style="2" customWidth="1"/>
    <col min="1537" max="1537" width="20.5703125" style="2" customWidth="1"/>
    <col min="1538" max="1538" width="25.42578125" style="2" customWidth="1"/>
    <col min="1539" max="1539" width="21.5703125" style="2" customWidth="1"/>
    <col min="1540" max="1540" width="20.42578125" style="2" customWidth="1"/>
    <col min="1541" max="1541" width="16.85546875" style="2" customWidth="1"/>
    <col min="1542" max="1542" width="24.28515625" style="2" customWidth="1"/>
    <col min="1543" max="1543" width="22.7109375" style="2" customWidth="1"/>
    <col min="1544" max="1544" width="23" style="2" customWidth="1"/>
    <col min="1545" max="1545" width="21.42578125" style="2" customWidth="1"/>
    <col min="1546" max="1546" width="21.85546875" style="2" customWidth="1"/>
    <col min="1547" max="1547" width="35.42578125" style="2" customWidth="1"/>
    <col min="1548" max="1548" width="26.7109375" style="2" customWidth="1"/>
    <col min="1549" max="1549" width="20" style="2" customWidth="1"/>
    <col min="1550" max="1550" width="26.28515625" style="2" bestFit="1" customWidth="1"/>
    <col min="1551" max="1791" width="11.42578125" style="2"/>
    <col min="1792" max="1792" width="61" style="2" customWidth="1"/>
    <col min="1793" max="1793" width="20.5703125" style="2" customWidth="1"/>
    <col min="1794" max="1794" width="25.42578125" style="2" customWidth="1"/>
    <col min="1795" max="1795" width="21.5703125" style="2" customWidth="1"/>
    <col min="1796" max="1796" width="20.42578125" style="2" customWidth="1"/>
    <col min="1797" max="1797" width="16.85546875" style="2" customWidth="1"/>
    <col min="1798" max="1798" width="24.28515625" style="2" customWidth="1"/>
    <col min="1799" max="1799" width="22.7109375" style="2" customWidth="1"/>
    <col min="1800" max="1800" width="23" style="2" customWidth="1"/>
    <col min="1801" max="1801" width="21.42578125" style="2" customWidth="1"/>
    <col min="1802" max="1802" width="21.85546875" style="2" customWidth="1"/>
    <col min="1803" max="1803" width="35.42578125" style="2" customWidth="1"/>
    <col min="1804" max="1804" width="26.7109375" style="2" customWidth="1"/>
    <col min="1805" max="1805" width="20" style="2" customWidth="1"/>
    <col min="1806" max="1806" width="26.28515625" style="2" bestFit="1" customWidth="1"/>
    <col min="1807" max="2047" width="11.42578125" style="2"/>
    <col min="2048" max="2048" width="61" style="2" customWidth="1"/>
    <col min="2049" max="2049" width="20.5703125" style="2" customWidth="1"/>
    <col min="2050" max="2050" width="25.42578125" style="2" customWidth="1"/>
    <col min="2051" max="2051" width="21.5703125" style="2" customWidth="1"/>
    <col min="2052" max="2052" width="20.42578125" style="2" customWidth="1"/>
    <col min="2053" max="2053" width="16.85546875" style="2" customWidth="1"/>
    <col min="2054" max="2054" width="24.28515625" style="2" customWidth="1"/>
    <col min="2055" max="2055" width="22.7109375" style="2" customWidth="1"/>
    <col min="2056" max="2056" width="23" style="2" customWidth="1"/>
    <col min="2057" max="2057" width="21.42578125" style="2" customWidth="1"/>
    <col min="2058" max="2058" width="21.85546875" style="2" customWidth="1"/>
    <col min="2059" max="2059" width="35.42578125" style="2" customWidth="1"/>
    <col min="2060" max="2060" width="26.7109375" style="2" customWidth="1"/>
    <col min="2061" max="2061" width="20" style="2" customWidth="1"/>
    <col min="2062" max="2062" width="26.28515625" style="2" bestFit="1" customWidth="1"/>
    <col min="2063" max="2303" width="11.42578125" style="2"/>
    <col min="2304" max="2304" width="61" style="2" customWidth="1"/>
    <col min="2305" max="2305" width="20.5703125" style="2" customWidth="1"/>
    <col min="2306" max="2306" width="25.42578125" style="2" customWidth="1"/>
    <col min="2307" max="2307" width="21.5703125" style="2" customWidth="1"/>
    <col min="2308" max="2308" width="20.42578125" style="2" customWidth="1"/>
    <col min="2309" max="2309" width="16.85546875" style="2" customWidth="1"/>
    <col min="2310" max="2310" width="24.28515625" style="2" customWidth="1"/>
    <col min="2311" max="2311" width="22.7109375" style="2" customWidth="1"/>
    <col min="2312" max="2312" width="23" style="2" customWidth="1"/>
    <col min="2313" max="2313" width="21.42578125" style="2" customWidth="1"/>
    <col min="2314" max="2314" width="21.85546875" style="2" customWidth="1"/>
    <col min="2315" max="2315" width="35.42578125" style="2" customWidth="1"/>
    <col min="2316" max="2316" width="26.7109375" style="2" customWidth="1"/>
    <col min="2317" max="2317" width="20" style="2" customWidth="1"/>
    <col min="2318" max="2318" width="26.28515625" style="2" bestFit="1" customWidth="1"/>
    <col min="2319" max="2559" width="11.42578125" style="2"/>
    <col min="2560" max="2560" width="61" style="2" customWidth="1"/>
    <col min="2561" max="2561" width="20.5703125" style="2" customWidth="1"/>
    <col min="2562" max="2562" width="25.42578125" style="2" customWidth="1"/>
    <col min="2563" max="2563" width="21.5703125" style="2" customWidth="1"/>
    <col min="2564" max="2564" width="20.42578125" style="2" customWidth="1"/>
    <col min="2565" max="2565" width="16.85546875" style="2" customWidth="1"/>
    <col min="2566" max="2566" width="24.28515625" style="2" customWidth="1"/>
    <col min="2567" max="2567" width="22.7109375" style="2" customWidth="1"/>
    <col min="2568" max="2568" width="23" style="2" customWidth="1"/>
    <col min="2569" max="2569" width="21.42578125" style="2" customWidth="1"/>
    <col min="2570" max="2570" width="21.85546875" style="2" customWidth="1"/>
    <col min="2571" max="2571" width="35.42578125" style="2" customWidth="1"/>
    <col min="2572" max="2572" width="26.7109375" style="2" customWidth="1"/>
    <col min="2573" max="2573" width="20" style="2" customWidth="1"/>
    <col min="2574" max="2574" width="26.28515625" style="2" bestFit="1" customWidth="1"/>
    <col min="2575" max="2815" width="11.42578125" style="2"/>
    <col min="2816" max="2816" width="61" style="2" customWidth="1"/>
    <col min="2817" max="2817" width="20.5703125" style="2" customWidth="1"/>
    <col min="2818" max="2818" width="25.42578125" style="2" customWidth="1"/>
    <col min="2819" max="2819" width="21.5703125" style="2" customWidth="1"/>
    <col min="2820" max="2820" width="20.42578125" style="2" customWidth="1"/>
    <col min="2821" max="2821" width="16.85546875" style="2" customWidth="1"/>
    <col min="2822" max="2822" width="24.28515625" style="2" customWidth="1"/>
    <col min="2823" max="2823" width="22.7109375" style="2" customWidth="1"/>
    <col min="2824" max="2824" width="23" style="2" customWidth="1"/>
    <col min="2825" max="2825" width="21.42578125" style="2" customWidth="1"/>
    <col min="2826" max="2826" width="21.85546875" style="2" customWidth="1"/>
    <col min="2827" max="2827" width="35.42578125" style="2" customWidth="1"/>
    <col min="2828" max="2828" width="26.7109375" style="2" customWidth="1"/>
    <col min="2829" max="2829" width="20" style="2" customWidth="1"/>
    <col min="2830" max="2830" width="26.28515625" style="2" bestFit="1" customWidth="1"/>
    <col min="2831" max="3071" width="11.42578125" style="2"/>
    <col min="3072" max="3072" width="61" style="2" customWidth="1"/>
    <col min="3073" max="3073" width="20.5703125" style="2" customWidth="1"/>
    <col min="3074" max="3074" width="25.42578125" style="2" customWidth="1"/>
    <col min="3075" max="3075" width="21.5703125" style="2" customWidth="1"/>
    <col min="3076" max="3076" width="20.42578125" style="2" customWidth="1"/>
    <col min="3077" max="3077" width="16.85546875" style="2" customWidth="1"/>
    <col min="3078" max="3078" width="24.28515625" style="2" customWidth="1"/>
    <col min="3079" max="3079" width="22.7109375" style="2" customWidth="1"/>
    <col min="3080" max="3080" width="23" style="2" customWidth="1"/>
    <col min="3081" max="3081" width="21.42578125" style="2" customWidth="1"/>
    <col min="3082" max="3082" width="21.85546875" style="2" customWidth="1"/>
    <col min="3083" max="3083" width="35.42578125" style="2" customWidth="1"/>
    <col min="3084" max="3084" width="26.7109375" style="2" customWidth="1"/>
    <col min="3085" max="3085" width="20" style="2" customWidth="1"/>
    <col min="3086" max="3086" width="26.28515625" style="2" bestFit="1" customWidth="1"/>
    <col min="3087" max="3327" width="11.42578125" style="2"/>
    <col min="3328" max="3328" width="61" style="2" customWidth="1"/>
    <col min="3329" max="3329" width="20.5703125" style="2" customWidth="1"/>
    <col min="3330" max="3330" width="25.42578125" style="2" customWidth="1"/>
    <col min="3331" max="3331" width="21.5703125" style="2" customWidth="1"/>
    <col min="3332" max="3332" width="20.42578125" style="2" customWidth="1"/>
    <col min="3333" max="3333" width="16.85546875" style="2" customWidth="1"/>
    <col min="3334" max="3334" width="24.28515625" style="2" customWidth="1"/>
    <col min="3335" max="3335" width="22.7109375" style="2" customWidth="1"/>
    <col min="3336" max="3336" width="23" style="2" customWidth="1"/>
    <col min="3337" max="3337" width="21.42578125" style="2" customWidth="1"/>
    <col min="3338" max="3338" width="21.85546875" style="2" customWidth="1"/>
    <col min="3339" max="3339" width="35.42578125" style="2" customWidth="1"/>
    <col min="3340" max="3340" width="26.7109375" style="2" customWidth="1"/>
    <col min="3341" max="3341" width="20" style="2" customWidth="1"/>
    <col min="3342" max="3342" width="26.28515625" style="2" bestFit="1" customWidth="1"/>
    <col min="3343" max="3583" width="11.42578125" style="2"/>
    <col min="3584" max="3584" width="61" style="2" customWidth="1"/>
    <col min="3585" max="3585" width="20.5703125" style="2" customWidth="1"/>
    <col min="3586" max="3586" width="25.42578125" style="2" customWidth="1"/>
    <col min="3587" max="3587" width="21.5703125" style="2" customWidth="1"/>
    <col min="3588" max="3588" width="20.42578125" style="2" customWidth="1"/>
    <col min="3589" max="3589" width="16.85546875" style="2" customWidth="1"/>
    <col min="3590" max="3590" width="24.28515625" style="2" customWidth="1"/>
    <col min="3591" max="3591" width="22.7109375" style="2" customWidth="1"/>
    <col min="3592" max="3592" width="23" style="2" customWidth="1"/>
    <col min="3593" max="3593" width="21.42578125" style="2" customWidth="1"/>
    <col min="3594" max="3594" width="21.85546875" style="2" customWidth="1"/>
    <col min="3595" max="3595" width="35.42578125" style="2" customWidth="1"/>
    <col min="3596" max="3596" width="26.7109375" style="2" customWidth="1"/>
    <col min="3597" max="3597" width="20" style="2" customWidth="1"/>
    <col min="3598" max="3598" width="26.28515625" style="2" bestFit="1" customWidth="1"/>
    <col min="3599" max="3839" width="11.42578125" style="2"/>
    <col min="3840" max="3840" width="61" style="2" customWidth="1"/>
    <col min="3841" max="3841" width="20.5703125" style="2" customWidth="1"/>
    <col min="3842" max="3842" width="25.42578125" style="2" customWidth="1"/>
    <col min="3843" max="3843" width="21.5703125" style="2" customWidth="1"/>
    <col min="3844" max="3844" width="20.42578125" style="2" customWidth="1"/>
    <col min="3845" max="3845" width="16.85546875" style="2" customWidth="1"/>
    <col min="3846" max="3846" width="24.28515625" style="2" customWidth="1"/>
    <col min="3847" max="3847" width="22.7109375" style="2" customWidth="1"/>
    <col min="3848" max="3848" width="23" style="2" customWidth="1"/>
    <col min="3849" max="3849" width="21.42578125" style="2" customWidth="1"/>
    <col min="3850" max="3850" width="21.85546875" style="2" customWidth="1"/>
    <col min="3851" max="3851" width="35.42578125" style="2" customWidth="1"/>
    <col min="3852" max="3852" width="26.7109375" style="2" customWidth="1"/>
    <col min="3853" max="3853" width="20" style="2" customWidth="1"/>
    <col min="3854" max="3854" width="26.28515625" style="2" bestFit="1" customWidth="1"/>
    <col min="3855" max="4095" width="11.42578125" style="2"/>
    <col min="4096" max="4096" width="61" style="2" customWidth="1"/>
    <col min="4097" max="4097" width="20.5703125" style="2" customWidth="1"/>
    <col min="4098" max="4098" width="25.42578125" style="2" customWidth="1"/>
    <col min="4099" max="4099" width="21.5703125" style="2" customWidth="1"/>
    <col min="4100" max="4100" width="20.42578125" style="2" customWidth="1"/>
    <col min="4101" max="4101" width="16.85546875" style="2" customWidth="1"/>
    <col min="4102" max="4102" width="24.28515625" style="2" customWidth="1"/>
    <col min="4103" max="4103" width="22.7109375" style="2" customWidth="1"/>
    <col min="4104" max="4104" width="23" style="2" customWidth="1"/>
    <col min="4105" max="4105" width="21.42578125" style="2" customWidth="1"/>
    <col min="4106" max="4106" width="21.85546875" style="2" customWidth="1"/>
    <col min="4107" max="4107" width="35.42578125" style="2" customWidth="1"/>
    <col min="4108" max="4108" width="26.7109375" style="2" customWidth="1"/>
    <col min="4109" max="4109" width="20" style="2" customWidth="1"/>
    <col min="4110" max="4110" width="26.28515625" style="2" bestFit="1" customWidth="1"/>
    <col min="4111" max="4351" width="11.42578125" style="2"/>
    <col min="4352" max="4352" width="61" style="2" customWidth="1"/>
    <col min="4353" max="4353" width="20.5703125" style="2" customWidth="1"/>
    <col min="4354" max="4354" width="25.42578125" style="2" customWidth="1"/>
    <col min="4355" max="4355" width="21.5703125" style="2" customWidth="1"/>
    <col min="4356" max="4356" width="20.42578125" style="2" customWidth="1"/>
    <col min="4357" max="4357" width="16.85546875" style="2" customWidth="1"/>
    <col min="4358" max="4358" width="24.28515625" style="2" customWidth="1"/>
    <col min="4359" max="4359" width="22.7109375" style="2" customWidth="1"/>
    <col min="4360" max="4360" width="23" style="2" customWidth="1"/>
    <col min="4361" max="4361" width="21.42578125" style="2" customWidth="1"/>
    <col min="4362" max="4362" width="21.85546875" style="2" customWidth="1"/>
    <col min="4363" max="4363" width="35.42578125" style="2" customWidth="1"/>
    <col min="4364" max="4364" width="26.7109375" style="2" customWidth="1"/>
    <col min="4365" max="4365" width="20" style="2" customWidth="1"/>
    <col min="4366" max="4366" width="26.28515625" style="2" bestFit="1" customWidth="1"/>
    <col min="4367" max="4607" width="11.42578125" style="2"/>
    <col min="4608" max="4608" width="61" style="2" customWidth="1"/>
    <col min="4609" max="4609" width="20.5703125" style="2" customWidth="1"/>
    <col min="4610" max="4610" width="25.42578125" style="2" customWidth="1"/>
    <col min="4611" max="4611" width="21.5703125" style="2" customWidth="1"/>
    <col min="4612" max="4612" width="20.42578125" style="2" customWidth="1"/>
    <col min="4613" max="4613" width="16.85546875" style="2" customWidth="1"/>
    <col min="4614" max="4614" width="24.28515625" style="2" customWidth="1"/>
    <col min="4615" max="4615" width="22.7109375" style="2" customWidth="1"/>
    <col min="4616" max="4616" width="23" style="2" customWidth="1"/>
    <col min="4617" max="4617" width="21.42578125" style="2" customWidth="1"/>
    <col min="4618" max="4618" width="21.85546875" style="2" customWidth="1"/>
    <col min="4619" max="4619" width="35.42578125" style="2" customWidth="1"/>
    <col min="4620" max="4620" width="26.7109375" style="2" customWidth="1"/>
    <col min="4621" max="4621" width="20" style="2" customWidth="1"/>
    <col min="4622" max="4622" width="26.28515625" style="2" bestFit="1" customWidth="1"/>
    <col min="4623" max="4863" width="11.42578125" style="2"/>
    <col min="4864" max="4864" width="61" style="2" customWidth="1"/>
    <col min="4865" max="4865" width="20.5703125" style="2" customWidth="1"/>
    <col min="4866" max="4866" width="25.42578125" style="2" customWidth="1"/>
    <col min="4867" max="4867" width="21.5703125" style="2" customWidth="1"/>
    <col min="4868" max="4868" width="20.42578125" style="2" customWidth="1"/>
    <col min="4869" max="4869" width="16.85546875" style="2" customWidth="1"/>
    <col min="4870" max="4870" width="24.28515625" style="2" customWidth="1"/>
    <col min="4871" max="4871" width="22.7109375" style="2" customWidth="1"/>
    <col min="4872" max="4872" width="23" style="2" customWidth="1"/>
    <col min="4873" max="4873" width="21.42578125" style="2" customWidth="1"/>
    <col min="4874" max="4874" width="21.85546875" style="2" customWidth="1"/>
    <col min="4875" max="4875" width="35.42578125" style="2" customWidth="1"/>
    <col min="4876" max="4876" width="26.7109375" style="2" customWidth="1"/>
    <col min="4877" max="4877" width="20" style="2" customWidth="1"/>
    <col min="4878" max="4878" width="26.28515625" style="2" bestFit="1" customWidth="1"/>
    <col min="4879" max="5119" width="11.42578125" style="2"/>
    <col min="5120" max="5120" width="61" style="2" customWidth="1"/>
    <col min="5121" max="5121" width="20.5703125" style="2" customWidth="1"/>
    <col min="5122" max="5122" width="25.42578125" style="2" customWidth="1"/>
    <col min="5123" max="5123" width="21.5703125" style="2" customWidth="1"/>
    <col min="5124" max="5124" width="20.42578125" style="2" customWidth="1"/>
    <col min="5125" max="5125" width="16.85546875" style="2" customWidth="1"/>
    <col min="5126" max="5126" width="24.28515625" style="2" customWidth="1"/>
    <col min="5127" max="5127" width="22.7109375" style="2" customWidth="1"/>
    <col min="5128" max="5128" width="23" style="2" customWidth="1"/>
    <col min="5129" max="5129" width="21.42578125" style="2" customWidth="1"/>
    <col min="5130" max="5130" width="21.85546875" style="2" customWidth="1"/>
    <col min="5131" max="5131" width="35.42578125" style="2" customWidth="1"/>
    <col min="5132" max="5132" width="26.7109375" style="2" customWidth="1"/>
    <col min="5133" max="5133" width="20" style="2" customWidth="1"/>
    <col min="5134" max="5134" width="26.28515625" style="2" bestFit="1" customWidth="1"/>
    <col min="5135" max="5375" width="11.42578125" style="2"/>
    <col min="5376" max="5376" width="61" style="2" customWidth="1"/>
    <col min="5377" max="5377" width="20.5703125" style="2" customWidth="1"/>
    <col min="5378" max="5378" width="25.42578125" style="2" customWidth="1"/>
    <col min="5379" max="5379" width="21.5703125" style="2" customWidth="1"/>
    <col min="5380" max="5380" width="20.42578125" style="2" customWidth="1"/>
    <col min="5381" max="5381" width="16.85546875" style="2" customWidth="1"/>
    <col min="5382" max="5382" width="24.28515625" style="2" customWidth="1"/>
    <col min="5383" max="5383" width="22.7109375" style="2" customWidth="1"/>
    <col min="5384" max="5384" width="23" style="2" customWidth="1"/>
    <col min="5385" max="5385" width="21.42578125" style="2" customWidth="1"/>
    <col min="5386" max="5386" width="21.85546875" style="2" customWidth="1"/>
    <col min="5387" max="5387" width="35.42578125" style="2" customWidth="1"/>
    <col min="5388" max="5388" width="26.7109375" style="2" customWidth="1"/>
    <col min="5389" max="5389" width="20" style="2" customWidth="1"/>
    <col min="5390" max="5390" width="26.28515625" style="2" bestFit="1" customWidth="1"/>
    <col min="5391" max="5631" width="11.42578125" style="2"/>
    <col min="5632" max="5632" width="61" style="2" customWidth="1"/>
    <col min="5633" max="5633" width="20.5703125" style="2" customWidth="1"/>
    <col min="5634" max="5634" width="25.42578125" style="2" customWidth="1"/>
    <col min="5635" max="5635" width="21.5703125" style="2" customWidth="1"/>
    <col min="5636" max="5636" width="20.42578125" style="2" customWidth="1"/>
    <col min="5637" max="5637" width="16.85546875" style="2" customWidth="1"/>
    <col min="5638" max="5638" width="24.28515625" style="2" customWidth="1"/>
    <col min="5639" max="5639" width="22.7109375" style="2" customWidth="1"/>
    <col min="5640" max="5640" width="23" style="2" customWidth="1"/>
    <col min="5641" max="5641" width="21.42578125" style="2" customWidth="1"/>
    <col min="5642" max="5642" width="21.85546875" style="2" customWidth="1"/>
    <col min="5643" max="5643" width="35.42578125" style="2" customWidth="1"/>
    <col min="5644" max="5644" width="26.7109375" style="2" customWidth="1"/>
    <col min="5645" max="5645" width="20" style="2" customWidth="1"/>
    <col min="5646" max="5646" width="26.28515625" style="2" bestFit="1" customWidth="1"/>
    <col min="5647" max="5887" width="11.42578125" style="2"/>
    <col min="5888" max="5888" width="61" style="2" customWidth="1"/>
    <col min="5889" max="5889" width="20.5703125" style="2" customWidth="1"/>
    <col min="5890" max="5890" width="25.42578125" style="2" customWidth="1"/>
    <col min="5891" max="5891" width="21.5703125" style="2" customWidth="1"/>
    <col min="5892" max="5892" width="20.42578125" style="2" customWidth="1"/>
    <col min="5893" max="5893" width="16.85546875" style="2" customWidth="1"/>
    <col min="5894" max="5894" width="24.28515625" style="2" customWidth="1"/>
    <col min="5895" max="5895" width="22.7109375" style="2" customWidth="1"/>
    <col min="5896" max="5896" width="23" style="2" customWidth="1"/>
    <col min="5897" max="5897" width="21.42578125" style="2" customWidth="1"/>
    <col min="5898" max="5898" width="21.85546875" style="2" customWidth="1"/>
    <col min="5899" max="5899" width="35.42578125" style="2" customWidth="1"/>
    <col min="5900" max="5900" width="26.7109375" style="2" customWidth="1"/>
    <col min="5901" max="5901" width="20" style="2" customWidth="1"/>
    <col min="5902" max="5902" width="26.28515625" style="2" bestFit="1" customWidth="1"/>
    <col min="5903" max="6143" width="11.42578125" style="2"/>
    <col min="6144" max="6144" width="61" style="2" customWidth="1"/>
    <col min="6145" max="6145" width="20.5703125" style="2" customWidth="1"/>
    <col min="6146" max="6146" width="25.42578125" style="2" customWidth="1"/>
    <col min="6147" max="6147" width="21.5703125" style="2" customWidth="1"/>
    <col min="6148" max="6148" width="20.42578125" style="2" customWidth="1"/>
    <col min="6149" max="6149" width="16.85546875" style="2" customWidth="1"/>
    <col min="6150" max="6150" width="24.28515625" style="2" customWidth="1"/>
    <col min="6151" max="6151" width="22.7109375" style="2" customWidth="1"/>
    <col min="6152" max="6152" width="23" style="2" customWidth="1"/>
    <col min="6153" max="6153" width="21.42578125" style="2" customWidth="1"/>
    <col min="6154" max="6154" width="21.85546875" style="2" customWidth="1"/>
    <col min="6155" max="6155" width="35.42578125" style="2" customWidth="1"/>
    <col min="6156" max="6156" width="26.7109375" style="2" customWidth="1"/>
    <col min="6157" max="6157" width="20" style="2" customWidth="1"/>
    <col min="6158" max="6158" width="26.28515625" style="2" bestFit="1" customWidth="1"/>
    <col min="6159" max="6399" width="11.42578125" style="2"/>
    <col min="6400" max="6400" width="61" style="2" customWidth="1"/>
    <col min="6401" max="6401" width="20.5703125" style="2" customWidth="1"/>
    <col min="6402" max="6402" width="25.42578125" style="2" customWidth="1"/>
    <col min="6403" max="6403" width="21.5703125" style="2" customWidth="1"/>
    <col min="6404" max="6404" width="20.42578125" style="2" customWidth="1"/>
    <col min="6405" max="6405" width="16.85546875" style="2" customWidth="1"/>
    <col min="6406" max="6406" width="24.28515625" style="2" customWidth="1"/>
    <col min="6407" max="6407" width="22.7109375" style="2" customWidth="1"/>
    <col min="6408" max="6408" width="23" style="2" customWidth="1"/>
    <col min="6409" max="6409" width="21.42578125" style="2" customWidth="1"/>
    <col min="6410" max="6410" width="21.85546875" style="2" customWidth="1"/>
    <col min="6411" max="6411" width="35.42578125" style="2" customWidth="1"/>
    <col min="6412" max="6412" width="26.7109375" style="2" customWidth="1"/>
    <col min="6413" max="6413" width="20" style="2" customWidth="1"/>
    <col min="6414" max="6414" width="26.28515625" style="2" bestFit="1" customWidth="1"/>
    <col min="6415" max="6655" width="11.42578125" style="2"/>
    <col min="6656" max="6656" width="61" style="2" customWidth="1"/>
    <col min="6657" max="6657" width="20.5703125" style="2" customWidth="1"/>
    <col min="6658" max="6658" width="25.42578125" style="2" customWidth="1"/>
    <col min="6659" max="6659" width="21.5703125" style="2" customWidth="1"/>
    <col min="6660" max="6660" width="20.42578125" style="2" customWidth="1"/>
    <col min="6661" max="6661" width="16.85546875" style="2" customWidth="1"/>
    <col min="6662" max="6662" width="24.28515625" style="2" customWidth="1"/>
    <col min="6663" max="6663" width="22.7109375" style="2" customWidth="1"/>
    <col min="6664" max="6664" width="23" style="2" customWidth="1"/>
    <col min="6665" max="6665" width="21.42578125" style="2" customWidth="1"/>
    <col min="6666" max="6666" width="21.85546875" style="2" customWidth="1"/>
    <col min="6667" max="6667" width="35.42578125" style="2" customWidth="1"/>
    <col min="6668" max="6668" width="26.7109375" style="2" customWidth="1"/>
    <col min="6669" max="6669" width="20" style="2" customWidth="1"/>
    <col min="6670" max="6670" width="26.28515625" style="2" bestFit="1" customWidth="1"/>
    <col min="6671" max="6911" width="11.42578125" style="2"/>
    <col min="6912" max="6912" width="61" style="2" customWidth="1"/>
    <col min="6913" max="6913" width="20.5703125" style="2" customWidth="1"/>
    <col min="6914" max="6914" width="25.42578125" style="2" customWidth="1"/>
    <col min="6915" max="6915" width="21.5703125" style="2" customWidth="1"/>
    <col min="6916" max="6916" width="20.42578125" style="2" customWidth="1"/>
    <col min="6917" max="6917" width="16.85546875" style="2" customWidth="1"/>
    <col min="6918" max="6918" width="24.28515625" style="2" customWidth="1"/>
    <col min="6919" max="6919" width="22.7109375" style="2" customWidth="1"/>
    <col min="6920" max="6920" width="23" style="2" customWidth="1"/>
    <col min="6921" max="6921" width="21.42578125" style="2" customWidth="1"/>
    <col min="6922" max="6922" width="21.85546875" style="2" customWidth="1"/>
    <col min="6923" max="6923" width="35.42578125" style="2" customWidth="1"/>
    <col min="6924" max="6924" width="26.7109375" style="2" customWidth="1"/>
    <col min="6925" max="6925" width="20" style="2" customWidth="1"/>
    <col min="6926" max="6926" width="26.28515625" style="2" bestFit="1" customWidth="1"/>
    <col min="6927" max="7167" width="11.42578125" style="2"/>
    <col min="7168" max="7168" width="61" style="2" customWidth="1"/>
    <col min="7169" max="7169" width="20.5703125" style="2" customWidth="1"/>
    <col min="7170" max="7170" width="25.42578125" style="2" customWidth="1"/>
    <col min="7171" max="7171" width="21.5703125" style="2" customWidth="1"/>
    <col min="7172" max="7172" width="20.42578125" style="2" customWidth="1"/>
    <col min="7173" max="7173" width="16.85546875" style="2" customWidth="1"/>
    <col min="7174" max="7174" width="24.28515625" style="2" customWidth="1"/>
    <col min="7175" max="7175" width="22.7109375" style="2" customWidth="1"/>
    <col min="7176" max="7176" width="23" style="2" customWidth="1"/>
    <col min="7177" max="7177" width="21.42578125" style="2" customWidth="1"/>
    <col min="7178" max="7178" width="21.85546875" style="2" customWidth="1"/>
    <col min="7179" max="7179" width="35.42578125" style="2" customWidth="1"/>
    <col min="7180" max="7180" width="26.7109375" style="2" customWidth="1"/>
    <col min="7181" max="7181" width="20" style="2" customWidth="1"/>
    <col min="7182" max="7182" width="26.28515625" style="2" bestFit="1" customWidth="1"/>
    <col min="7183" max="7423" width="11.42578125" style="2"/>
    <col min="7424" max="7424" width="61" style="2" customWidth="1"/>
    <col min="7425" max="7425" width="20.5703125" style="2" customWidth="1"/>
    <col min="7426" max="7426" width="25.42578125" style="2" customWidth="1"/>
    <col min="7427" max="7427" width="21.5703125" style="2" customWidth="1"/>
    <col min="7428" max="7428" width="20.42578125" style="2" customWidth="1"/>
    <col min="7429" max="7429" width="16.85546875" style="2" customWidth="1"/>
    <col min="7430" max="7430" width="24.28515625" style="2" customWidth="1"/>
    <col min="7431" max="7431" width="22.7109375" style="2" customWidth="1"/>
    <col min="7432" max="7432" width="23" style="2" customWidth="1"/>
    <col min="7433" max="7433" width="21.42578125" style="2" customWidth="1"/>
    <col min="7434" max="7434" width="21.85546875" style="2" customWidth="1"/>
    <col min="7435" max="7435" width="35.42578125" style="2" customWidth="1"/>
    <col min="7436" max="7436" width="26.7109375" style="2" customWidth="1"/>
    <col min="7437" max="7437" width="20" style="2" customWidth="1"/>
    <col min="7438" max="7438" width="26.28515625" style="2" bestFit="1" customWidth="1"/>
    <col min="7439" max="7679" width="11.42578125" style="2"/>
    <col min="7680" max="7680" width="61" style="2" customWidth="1"/>
    <col min="7681" max="7681" width="20.5703125" style="2" customWidth="1"/>
    <col min="7682" max="7682" width="25.42578125" style="2" customWidth="1"/>
    <col min="7683" max="7683" width="21.5703125" style="2" customWidth="1"/>
    <col min="7684" max="7684" width="20.42578125" style="2" customWidth="1"/>
    <col min="7685" max="7685" width="16.85546875" style="2" customWidth="1"/>
    <col min="7686" max="7686" width="24.28515625" style="2" customWidth="1"/>
    <col min="7687" max="7687" width="22.7109375" style="2" customWidth="1"/>
    <col min="7688" max="7688" width="23" style="2" customWidth="1"/>
    <col min="7689" max="7689" width="21.42578125" style="2" customWidth="1"/>
    <col min="7690" max="7690" width="21.85546875" style="2" customWidth="1"/>
    <col min="7691" max="7691" width="35.42578125" style="2" customWidth="1"/>
    <col min="7692" max="7692" width="26.7109375" style="2" customWidth="1"/>
    <col min="7693" max="7693" width="20" style="2" customWidth="1"/>
    <col min="7694" max="7694" width="26.28515625" style="2" bestFit="1" customWidth="1"/>
    <col min="7695" max="7935" width="11.42578125" style="2"/>
    <col min="7936" max="7936" width="61" style="2" customWidth="1"/>
    <col min="7937" max="7937" width="20.5703125" style="2" customWidth="1"/>
    <col min="7938" max="7938" width="25.42578125" style="2" customWidth="1"/>
    <col min="7939" max="7939" width="21.5703125" style="2" customWidth="1"/>
    <col min="7940" max="7940" width="20.42578125" style="2" customWidth="1"/>
    <col min="7941" max="7941" width="16.85546875" style="2" customWidth="1"/>
    <col min="7942" max="7942" width="24.28515625" style="2" customWidth="1"/>
    <col min="7943" max="7943" width="22.7109375" style="2" customWidth="1"/>
    <col min="7944" max="7944" width="23" style="2" customWidth="1"/>
    <col min="7945" max="7945" width="21.42578125" style="2" customWidth="1"/>
    <col min="7946" max="7946" width="21.85546875" style="2" customWidth="1"/>
    <col min="7947" max="7947" width="35.42578125" style="2" customWidth="1"/>
    <col min="7948" max="7948" width="26.7109375" style="2" customWidth="1"/>
    <col min="7949" max="7949" width="20" style="2" customWidth="1"/>
    <col min="7950" max="7950" width="26.28515625" style="2" bestFit="1" customWidth="1"/>
    <col min="7951" max="8191" width="11.42578125" style="2"/>
    <col min="8192" max="8192" width="61" style="2" customWidth="1"/>
    <col min="8193" max="8193" width="20.5703125" style="2" customWidth="1"/>
    <col min="8194" max="8194" width="25.42578125" style="2" customWidth="1"/>
    <col min="8195" max="8195" width="21.5703125" style="2" customWidth="1"/>
    <col min="8196" max="8196" width="20.42578125" style="2" customWidth="1"/>
    <col min="8197" max="8197" width="16.85546875" style="2" customWidth="1"/>
    <col min="8198" max="8198" width="24.28515625" style="2" customWidth="1"/>
    <col min="8199" max="8199" width="22.7109375" style="2" customWidth="1"/>
    <col min="8200" max="8200" width="23" style="2" customWidth="1"/>
    <col min="8201" max="8201" width="21.42578125" style="2" customWidth="1"/>
    <col min="8202" max="8202" width="21.85546875" style="2" customWidth="1"/>
    <col min="8203" max="8203" width="35.42578125" style="2" customWidth="1"/>
    <col min="8204" max="8204" width="26.7109375" style="2" customWidth="1"/>
    <col min="8205" max="8205" width="20" style="2" customWidth="1"/>
    <col min="8206" max="8206" width="26.28515625" style="2" bestFit="1" customWidth="1"/>
    <col min="8207" max="8447" width="11.42578125" style="2"/>
    <col min="8448" max="8448" width="61" style="2" customWidth="1"/>
    <col min="8449" max="8449" width="20.5703125" style="2" customWidth="1"/>
    <col min="8450" max="8450" width="25.42578125" style="2" customWidth="1"/>
    <col min="8451" max="8451" width="21.5703125" style="2" customWidth="1"/>
    <col min="8452" max="8452" width="20.42578125" style="2" customWidth="1"/>
    <col min="8453" max="8453" width="16.85546875" style="2" customWidth="1"/>
    <col min="8454" max="8454" width="24.28515625" style="2" customWidth="1"/>
    <col min="8455" max="8455" width="22.7109375" style="2" customWidth="1"/>
    <col min="8456" max="8456" width="23" style="2" customWidth="1"/>
    <col min="8457" max="8457" width="21.42578125" style="2" customWidth="1"/>
    <col min="8458" max="8458" width="21.85546875" style="2" customWidth="1"/>
    <col min="8459" max="8459" width="35.42578125" style="2" customWidth="1"/>
    <col min="8460" max="8460" width="26.7109375" style="2" customWidth="1"/>
    <col min="8461" max="8461" width="20" style="2" customWidth="1"/>
    <col min="8462" max="8462" width="26.28515625" style="2" bestFit="1" customWidth="1"/>
    <col min="8463" max="8703" width="11.42578125" style="2"/>
    <col min="8704" max="8704" width="61" style="2" customWidth="1"/>
    <col min="8705" max="8705" width="20.5703125" style="2" customWidth="1"/>
    <col min="8706" max="8706" width="25.42578125" style="2" customWidth="1"/>
    <col min="8707" max="8707" width="21.5703125" style="2" customWidth="1"/>
    <col min="8708" max="8708" width="20.42578125" style="2" customWidth="1"/>
    <col min="8709" max="8709" width="16.85546875" style="2" customWidth="1"/>
    <col min="8710" max="8710" width="24.28515625" style="2" customWidth="1"/>
    <col min="8711" max="8711" width="22.7109375" style="2" customWidth="1"/>
    <col min="8712" max="8712" width="23" style="2" customWidth="1"/>
    <col min="8713" max="8713" width="21.42578125" style="2" customWidth="1"/>
    <col min="8714" max="8714" width="21.85546875" style="2" customWidth="1"/>
    <col min="8715" max="8715" width="35.42578125" style="2" customWidth="1"/>
    <col min="8716" max="8716" width="26.7109375" style="2" customWidth="1"/>
    <col min="8717" max="8717" width="20" style="2" customWidth="1"/>
    <col min="8718" max="8718" width="26.28515625" style="2" bestFit="1" customWidth="1"/>
    <col min="8719" max="8959" width="11.42578125" style="2"/>
    <col min="8960" max="8960" width="61" style="2" customWidth="1"/>
    <col min="8961" max="8961" width="20.5703125" style="2" customWidth="1"/>
    <col min="8962" max="8962" width="25.42578125" style="2" customWidth="1"/>
    <col min="8963" max="8963" width="21.5703125" style="2" customWidth="1"/>
    <col min="8964" max="8964" width="20.42578125" style="2" customWidth="1"/>
    <col min="8965" max="8965" width="16.85546875" style="2" customWidth="1"/>
    <col min="8966" max="8966" width="24.28515625" style="2" customWidth="1"/>
    <col min="8967" max="8967" width="22.7109375" style="2" customWidth="1"/>
    <col min="8968" max="8968" width="23" style="2" customWidth="1"/>
    <col min="8969" max="8969" width="21.42578125" style="2" customWidth="1"/>
    <col min="8970" max="8970" width="21.85546875" style="2" customWidth="1"/>
    <col min="8971" max="8971" width="35.42578125" style="2" customWidth="1"/>
    <col min="8972" max="8972" width="26.7109375" style="2" customWidth="1"/>
    <col min="8973" max="8973" width="20" style="2" customWidth="1"/>
    <col min="8974" max="8974" width="26.28515625" style="2" bestFit="1" customWidth="1"/>
    <col min="8975" max="9215" width="11.42578125" style="2"/>
    <col min="9216" max="9216" width="61" style="2" customWidth="1"/>
    <col min="9217" max="9217" width="20.5703125" style="2" customWidth="1"/>
    <col min="9218" max="9218" width="25.42578125" style="2" customWidth="1"/>
    <col min="9219" max="9219" width="21.5703125" style="2" customWidth="1"/>
    <col min="9220" max="9220" width="20.42578125" style="2" customWidth="1"/>
    <col min="9221" max="9221" width="16.85546875" style="2" customWidth="1"/>
    <col min="9222" max="9222" width="24.28515625" style="2" customWidth="1"/>
    <col min="9223" max="9223" width="22.7109375" style="2" customWidth="1"/>
    <col min="9224" max="9224" width="23" style="2" customWidth="1"/>
    <col min="9225" max="9225" width="21.42578125" style="2" customWidth="1"/>
    <col min="9226" max="9226" width="21.85546875" style="2" customWidth="1"/>
    <col min="9227" max="9227" width="35.42578125" style="2" customWidth="1"/>
    <col min="9228" max="9228" width="26.7109375" style="2" customWidth="1"/>
    <col min="9229" max="9229" width="20" style="2" customWidth="1"/>
    <col min="9230" max="9230" width="26.28515625" style="2" bestFit="1" customWidth="1"/>
    <col min="9231" max="9471" width="11.42578125" style="2"/>
    <col min="9472" max="9472" width="61" style="2" customWidth="1"/>
    <col min="9473" max="9473" width="20.5703125" style="2" customWidth="1"/>
    <col min="9474" max="9474" width="25.42578125" style="2" customWidth="1"/>
    <col min="9475" max="9475" width="21.5703125" style="2" customWidth="1"/>
    <col min="9476" max="9476" width="20.42578125" style="2" customWidth="1"/>
    <col min="9477" max="9477" width="16.85546875" style="2" customWidth="1"/>
    <col min="9478" max="9478" width="24.28515625" style="2" customWidth="1"/>
    <col min="9479" max="9479" width="22.7109375" style="2" customWidth="1"/>
    <col min="9480" max="9480" width="23" style="2" customWidth="1"/>
    <col min="9481" max="9481" width="21.42578125" style="2" customWidth="1"/>
    <col min="9482" max="9482" width="21.85546875" style="2" customWidth="1"/>
    <col min="9483" max="9483" width="35.42578125" style="2" customWidth="1"/>
    <col min="9484" max="9484" width="26.7109375" style="2" customWidth="1"/>
    <col min="9485" max="9485" width="20" style="2" customWidth="1"/>
    <col min="9486" max="9486" width="26.28515625" style="2" bestFit="1" customWidth="1"/>
    <col min="9487" max="9727" width="11.42578125" style="2"/>
    <col min="9728" max="9728" width="61" style="2" customWidth="1"/>
    <col min="9729" max="9729" width="20.5703125" style="2" customWidth="1"/>
    <col min="9730" max="9730" width="25.42578125" style="2" customWidth="1"/>
    <col min="9731" max="9731" width="21.5703125" style="2" customWidth="1"/>
    <col min="9732" max="9732" width="20.42578125" style="2" customWidth="1"/>
    <col min="9733" max="9733" width="16.85546875" style="2" customWidth="1"/>
    <col min="9734" max="9734" width="24.28515625" style="2" customWidth="1"/>
    <col min="9735" max="9735" width="22.7109375" style="2" customWidth="1"/>
    <col min="9736" max="9736" width="23" style="2" customWidth="1"/>
    <col min="9737" max="9737" width="21.42578125" style="2" customWidth="1"/>
    <col min="9738" max="9738" width="21.85546875" style="2" customWidth="1"/>
    <col min="9739" max="9739" width="35.42578125" style="2" customWidth="1"/>
    <col min="9740" max="9740" width="26.7109375" style="2" customWidth="1"/>
    <col min="9741" max="9741" width="20" style="2" customWidth="1"/>
    <col min="9742" max="9742" width="26.28515625" style="2" bestFit="1" customWidth="1"/>
    <col min="9743" max="9983" width="11.42578125" style="2"/>
    <col min="9984" max="9984" width="61" style="2" customWidth="1"/>
    <col min="9985" max="9985" width="20.5703125" style="2" customWidth="1"/>
    <col min="9986" max="9986" width="25.42578125" style="2" customWidth="1"/>
    <col min="9987" max="9987" width="21.5703125" style="2" customWidth="1"/>
    <col min="9988" max="9988" width="20.42578125" style="2" customWidth="1"/>
    <col min="9989" max="9989" width="16.85546875" style="2" customWidth="1"/>
    <col min="9990" max="9990" width="24.28515625" style="2" customWidth="1"/>
    <col min="9991" max="9991" width="22.7109375" style="2" customWidth="1"/>
    <col min="9992" max="9992" width="23" style="2" customWidth="1"/>
    <col min="9993" max="9993" width="21.42578125" style="2" customWidth="1"/>
    <col min="9994" max="9994" width="21.85546875" style="2" customWidth="1"/>
    <col min="9995" max="9995" width="35.42578125" style="2" customWidth="1"/>
    <col min="9996" max="9996" width="26.7109375" style="2" customWidth="1"/>
    <col min="9997" max="9997" width="20" style="2" customWidth="1"/>
    <col min="9998" max="9998" width="26.28515625" style="2" bestFit="1" customWidth="1"/>
    <col min="9999" max="10239" width="11.42578125" style="2"/>
    <col min="10240" max="10240" width="61" style="2" customWidth="1"/>
    <col min="10241" max="10241" width="20.5703125" style="2" customWidth="1"/>
    <col min="10242" max="10242" width="25.42578125" style="2" customWidth="1"/>
    <col min="10243" max="10243" width="21.5703125" style="2" customWidth="1"/>
    <col min="10244" max="10244" width="20.42578125" style="2" customWidth="1"/>
    <col min="10245" max="10245" width="16.85546875" style="2" customWidth="1"/>
    <col min="10246" max="10246" width="24.28515625" style="2" customWidth="1"/>
    <col min="10247" max="10247" width="22.7109375" style="2" customWidth="1"/>
    <col min="10248" max="10248" width="23" style="2" customWidth="1"/>
    <col min="10249" max="10249" width="21.42578125" style="2" customWidth="1"/>
    <col min="10250" max="10250" width="21.85546875" style="2" customWidth="1"/>
    <col min="10251" max="10251" width="35.42578125" style="2" customWidth="1"/>
    <col min="10252" max="10252" width="26.7109375" style="2" customWidth="1"/>
    <col min="10253" max="10253" width="20" style="2" customWidth="1"/>
    <col min="10254" max="10254" width="26.28515625" style="2" bestFit="1" customWidth="1"/>
    <col min="10255" max="10495" width="11.42578125" style="2"/>
    <col min="10496" max="10496" width="61" style="2" customWidth="1"/>
    <col min="10497" max="10497" width="20.5703125" style="2" customWidth="1"/>
    <col min="10498" max="10498" width="25.42578125" style="2" customWidth="1"/>
    <col min="10499" max="10499" width="21.5703125" style="2" customWidth="1"/>
    <col min="10500" max="10500" width="20.42578125" style="2" customWidth="1"/>
    <col min="10501" max="10501" width="16.85546875" style="2" customWidth="1"/>
    <col min="10502" max="10502" width="24.28515625" style="2" customWidth="1"/>
    <col min="10503" max="10503" width="22.7109375" style="2" customWidth="1"/>
    <col min="10504" max="10504" width="23" style="2" customWidth="1"/>
    <col min="10505" max="10505" width="21.42578125" style="2" customWidth="1"/>
    <col min="10506" max="10506" width="21.85546875" style="2" customWidth="1"/>
    <col min="10507" max="10507" width="35.42578125" style="2" customWidth="1"/>
    <col min="10508" max="10508" width="26.7109375" style="2" customWidth="1"/>
    <col min="10509" max="10509" width="20" style="2" customWidth="1"/>
    <col min="10510" max="10510" width="26.28515625" style="2" bestFit="1" customWidth="1"/>
    <col min="10511" max="10751" width="11.42578125" style="2"/>
    <col min="10752" max="10752" width="61" style="2" customWidth="1"/>
    <col min="10753" max="10753" width="20.5703125" style="2" customWidth="1"/>
    <col min="10754" max="10754" width="25.42578125" style="2" customWidth="1"/>
    <col min="10755" max="10755" width="21.5703125" style="2" customWidth="1"/>
    <col min="10756" max="10756" width="20.42578125" style="2" customWidth="1"/>
    <col min="10757" max="10757" width="16.85546875" style="2" customWidth="1"/>
    <col min="10758" max="10758" width="24.28515625" style="2" customWidth="1"/>
    <col min="10759" max="10759" width="22.7109375" style="2" customWidth="1"/>
    <col min="10760" max="10760" width="23" style="2" customWidth="1"/>
    <col min="10761" max="10761" width="21.42578125" style="2" customWidth="1"/>
    <col min="10762" max="10762" width="21.85546875" style="2" customWidth="1"/>
    <col min="10763" max="10763" width="35.42578125" style="2" customWidth="1"/>
    <col min="10764" max="10764" width="26.7109375" style="2" customWidth="1"/>
    <col min="10765" max="10765" width="20" style="2" customWidth="1"/>
    <col min="10766" max="10766" width="26.28515625" style="2" bestFit="1" customWidth="1"/>
    <col min="10767" max="11007" width="11.42578125" style="2"/>
    <col min="11008" max="11008" width="61" style="2" customWidth="1"/>
    <col min="11009" max="11009" width="20.5703125" style="2" customWidth="1"/>
    <col min="11010" max="11010" width="25.42578125" style="2" customWidth="1"/>
    <col min="11011" max="11011" width="21.5703125" style="2" customWidth="1"/>
    <col min="11012" max="11012" width="20.42578125" style="2" customWidth="1"/>
    <col min="11013" max="11013" width="16.85546875" style="2" customWidth="1"/>
    <col min="11014" max="11014" width="24.28515625" style="2" customWidth="1"/>
    <col min="11015" max="11015" width="22.7109375" style="2" customWidth="1"/>
    <col min="11016" max="11016" width="23" style="2" customWidth="1"/>
    <col min="11017" max="11017" width="21.42578125" style="2" customWidth="1"/>
    <col min="11018" max="11018" width="21.85546875" style="2" customWidth="1"/>
    <col min="11019" max="11019" width="35.42578125" style="2" customWidth="1"/>
    <col min="11020" max="11020" width="26.7109375" style="2" customWidth="1"/>
    <col min="11021" max="11021" width="20" style="2" customWidth="1"/>
    <col min="11022" max="11022" width="26.28515625" style="2" bestFit="1" customWidth="1"/>
    <col min="11023" max="11263" width="11.42578125" style="2"/>
    <col min="11264" max="11264" width="61" style="2" customWidth="1"/>
    <col min="11265" max="11265" width="20.5703125" style="2" customWidth="1"/>
    <col min="11266" max="11266" width="25.42578125" style="2" customWidth="1"/>
    <col min="11267" max="11267" width="21.5703125" style="2" customWidth="1"/>
    <col min="11268" max="11268" width="20.42578125" style="2" customWidth="1"/>
    <col min="11269" max="11269" width="16.85546875" style="2" customWidth="1"/>
    <col min="11270" max="11270" width="24.28515625" style="2" customWidth="1"/>
    <col min="11271" max="11271" width="22.7109375" style="2" customWidth="1"/>
    <col min="11272" max="11272" width="23" style="2" customWidth="1"/>
    <col min="11273" max="11273" width="21.42578125" style="2" customWidth="1"/>
    <col min="11274" max="11274" width="21.85546875" style="2" customWidth="1"/>
    <col min="11275" max="11275" width="35.42578125" style="2" customWidth="1"/>
    <col min="11276" max="11276" width="26.7109375" style="2" customWidth="1"/>
    <col min="11277" max="11277" width="20" style="2" customWidth="1"/>
    <col min="11278" max="11278" width="26.28515625" style="2" bestFit="1" customWidth="1"/>
    <col min="11279" max="11519" width="11.42578125" style="2"/>
    <col min="11520" max="11520" width="61" style="2" customWidth="1"/>
    <col min="11521" max="11521" width="20.5703125" style="2" customWidth="1"/>
    <col min="11522" max="11522" width="25.42578125" style="2" customWidth="1"/>
    <col min="11523" max="11523" width="21.5703125" style="2" customWidth="1"/>
    <col min="11524" max="11524" width="20.42578125" style="2" customWidth="1"/>
    <col min="11525" max="11525" width="16.85546875" style="2" customWidth="1"/>
    <col min="11526" max="11526" width="24.28515625" style="2" customWidth="1"/>
    <col min="11527" max="11527" width="22.7109375" style="2" customWidth="1"/>
    <col min="11528" max="11528" width="23" style="2" customWidth="1"/>
    <col min="11529" max="11529" width="21.42578125" style="2" customWidth="1"/>
    <col min="11530" max="11530" width="21.85546875" style="2" customWidth="1"/>
    <col min="11531" max="11531" width="35.42578125" style="2" customWidth="1"/>
    <col min="11532" max="11532" width="26.7109375" style="2" customWidth="1"/>
    <col min="11533" max="11533" width="20" style="2" customWidth="1"/>
    <col min="11534" max="11534" width="26.28515625" style="2" bestFit="1" customWidth="1"/>
    <col min="11535" max="11775" width="11.42578125" style="2"/>
    <col min="11776" max="11776" width="61" style="2" customWidth="1"/>
    <col min="11777" max="11777" width="20.5703125" style="2" customWidth="1"/>
    <col min="11778" max="11778" width="25.42578125" style="2" customWidth="1"/>
    <col min="11779" max="11779" width="21.5703125" style="2" customWidth="1"/>
    <col min="11780" max="11780" width="20.42578125" style="2" customWidth="1"/>
    <col min="11781" max="11781" width="16.85546875" style="2" customWidth="1"/>
    <col min="11782" max="11782" width="24.28515625" style="2" customWidth="1"/>
    <col min="11783" max="11783" width="22.7109375" style="2" customWidth="1"/>
    <col min="11784" max="11784" width="23" style="2" customWidth="1"/>
    <col min="11785" max="11785" width="21.42578125" style="2" customWidth="1"/>
    <col min="11786" max="11786" width="21.85546875" style="2" customWidth="1"/>
    <col min="11787" max="11787" width="35.42578125" style="2" customWidth="1"/>
    <col min="11788" max="11788" width="26.7109375" style="2" customWidth="1"/>
    <col min="11789" max="11789" width="20" style="2" customWidth="1"/>
    <col min="11790" max="11790" width="26.28515625" style="2" bestFit="1" customWidth="1"/>
    <col min="11791" max="12031" width="11.42578125" style="2"/>
    <col min="12032" max="12032" width="61" style="2" customWidth="1"/>
    <col min="12033" max="12033" width="20.5703125" style="2" customWidth="1"/>
    <col min="12034" max="12034" width="25.42578125" style="2" customWidth="1"/>
    <col min="12035" max="12035" width="21.5703125" style="2" customWidth="1"/>
    <col min="12036" max="12036" width="20.42578125" style="2" customWidth="1"/>
    <col min="12037" max="12037" width="16.85546875" style="2" customWidth="1"/>
    <col min="12038" max="12038" width="24.28515625" style="2" customWidth="1"/>
    <col min="12039" max="12039" width="22.7109375" style="2" customWidth="1"/>
    <col min="12040" max="12040" width="23" style="2" customWidth="1"/>
    <col min="12041" max="12041" width="21.42578125" style="2" customWidth="1"/>
    <col min="12042" max="12042" width="21.85546875" style="2" customWidth="1"/>
    <col min="12043" max="12043" width="35.42578125" style="2" customWidth="1"/>
    <col min="12044" max="12044" width="26.7109375" style="2" customWidth="1"/>
    <col min="12045" max="12045" width="20" style="2" customWidth="1"/>
    <col min="12046" max="12046" width="26.28515625" style="2" bestFit="1" customWidth="1"/>
    <col min="12047" max="12287" width="11.42578125" style="2"/>
    <col min="12288" max="12288" width="61" style="2" customWidth="1"/>
    <col min="12289" max="12289" width="20.5703125" style="2" customWidth="1"/>
    <col min="12290" max="12290" width="25.42578125" style="2" customWidth="1"/>
    <col min="12291" max="12291" width="21.5703125" style="2" customWidth="1"/>
    <col min="12292" max="12292" width="20.42578125" style="2" customWidth="1"/>
    <col min="12293" max="12293" width="16.85546875" style="2" customWidth="1"/>
    <col min="12294" max="12294" width="24.28515625" style="2" customWidth="1"/>
    <col min="12295" max="12295" width="22.7109375" style="2" customWidth="1"/>
    <col min="12296" max="12296" width="23" style="2" customWidth="1"/>
    <col min="12297" max="12297" width="21.42578125" style="2" customWidth="1"/>
    <col min="12298" max="12298" width="21.85546875" style="2" customWidth="1"/>
    <col min="12299" max="12299" width="35.42578125" style="2" customWidth="1"/>
    <col min="12300" max="12300" width="26.7109375" style="2" customWidth="1"/>
    <col min="12301" max="12301" width="20" style="2" customWidth="1"/>
    <col min="12302" max="12302" width="26.28515625" style="2" bestFit="1" customWidth="1"/>
    <col min="12303" max="12543" width="11.42578125" style="2"/>
    <col min="12544" max="12544" width="61" style="2" customWidth="1"/>
    <col min="12545" max="12545" width="20.5703125" style="2" customWidth="1"/>
    <col min="12546" max="12546" width="25.42578125" style="2" customWidth="1"/>
    <col min="12547" max="12547" width="21.5703125" style="2" customWidth="1"/>
    <col min="12548" max="12548" width="20.42578125" style="2" customWidth="1"/>
    <col min="12549" max="12549" width="16.85546875" style="2" customWidth="1"/>
    <col min="12550" max="12550" width="24.28515625" style="2" customWidth="1"/>
    <col min="12551" max="12551" width="22.7109375" style="2" customWidth="1"/>
    <col min="12552" max="12552" width="23" style="2" customWidth="1"/>
    <col min="12553" max="12553" width="21.42578125" style="2" customWidth="1"/>
    <col min="12554" max="12554" width="21.85546875" style="2" customWidth="1"/>
    <col min="12555" max="12555" width="35.42578125" style="2" customWidth="1"/>
    <col min="12556" max="12556" width="26.7109375" style="2" customWidth="1"/>
    <col min="12557" max="12557" width="20" style="2" customWidth="1"/>
    <col min="12558" max="12558" width="26.28515625" style="2" bestFit="1" customWidth="1"/>
    <col min="12559" max="12799" width="11.42578125" style="2"/>
    <col min="12800" max="12800" width="61" style="2" customWidth="1"/>
    <col min="12801" max="12801" width="20.5703125" style="2" customWidth="1"/>
    <col min="12802" max="12802" width="25.42578125" style="2" customWidth="1"/>
    <col min="12803" max="12803" width="21.5703125" style="2" customWidth="1"/>
    <col min="12804" max="12804" width="20.42578125" style="2" customWidth="1"/>
    <col min="12805" max="12805" width="16.85546875" style="2" customWidth="1"/>
    <col min="12806" max="12806" width="24.28515625" style="2" customWidth="1"/>
    <col min="12807" max="12807" width="22.7109375" style="2" customWidth="1"/>
    <col min="12808" max="12808" width="23" style="2" customWidth="1"/>
    <col min="12809" max="12809" width="21.42578125" style="2" customWidth="1"/>
    <col min="12810" max="12810" width="21.85546875" style="2" customWidth="1"/>
    <col min="12811" max="12811" width="35.42578125" style="2" customWidth="1"/>
    <col min="12812" max="12812" width="26.7109375" style="2" customWidth="1"/>
    <col min="12813" max="12813" width="20" style="2" customWidth="1"/>
    <col min="12814" max="12814" width="26.28515625" style="2" bestFit="1" customWidth="1"/>
    <col min="12815" max="13055" width="11.42578125" style="2"/>
    <col min="13056" max="13056" width="61" style="2" customWidth="1"/>
    <col min="13057" max="13057" width="20.5703125" style="2" customWidth="1"/>
    <col min="13058" max="13058" width="25.42578125" style="2" customWidth="1"/>
    <col min="13059" max="13059" width="21.5703125" style="2" customWidth="1"/>
    <col min="13060" max="13060" width="20.42578125" style="2" customWidth="1"/>
    <col min="13061" max="13061" width="16.85546875" style="2" customWidth="1"/>
    <col min="13062" max="13062" width="24.28515625" style="2" customWidth="1"/>
    <col min="13063" max="13063" width="22.7109375" style="2" customWidth="1"/>
    <col min="13064" max="13064" width="23" style="2" customWidth="1"/>
    <col min="13065" max="13065" width="21.42578125" style="2" customWidth="1"/>
    <col min="13066" max="13066" width="21.85546875" style="2" customWidth="1"/>
    <col min="13067" max="13067" width="35.42578125" style="2" customWidth="1"/>
    <col min="13068" max="13068" width="26.7109375" style="2" customWidth="1"/>
    <col min="13069" max="13069" width="20" style="2" customWidth="1"/>
    <col min="13070" max="13070" width="26.28515625" style="2" bestFit="1" customWidth="1"/>
    <col min="13071" max="13311" width="11.42578125" style="2"/>
    <col min="13312" max="13312" width="61" style="2" customWidth="1"/>
    <col min="13313" max="13313" width="20.5703125" style="2" customWidth="1"/>
    <col min="13314" max="13314" width="25.42578125" style="2" customWidth="1"/>
    <col min="13315" max="13315" width="21.5703125" style="2" customWidth="1"/>
    <col min="13316" max="13316" width="20.42578125" style="2" customWidth="1"/>
    <col min="13317" max="13317" width="16.85546875" style="2" customWidth="1"/>
    <col min="13318" max="13318" width="24.28515625" style="2" customWidth="1"/>
    <col min="13319" max="13319" width="22.7109375" style="2" customWidth="1"/>
    <col min="13320" max="13320" width="23" style="2" customWidth="1"/>
    <col min="13321" max="13321" width="21.42578125" style="2" customWidth="1"/>
    <col min="13322" max="13322" width="21.85546875" style="2" customWidth="1"/>
    <col min="13323" max="13323" width="35.42578125" style="2" customWidth="1"/>
    <col min="13324" max="13324" width="26.7109375" style="2" customWidth="1"/>
    <col min="13325" max="13325" width="20" style="2" customWidth="1"/>
    <col min="13326" max="13326" width="26.28515625" style="2" bestFit="1" customWidth="1"/>
    <col min="13327" max="13567" width="11.42578125" style="2"/>
    <col min="13568" max="13568" width="61" style="2" customWidth="1"/>
    <col min="13569" max="13569" width="20.5703125" style="2" customWidth="1"/>
    <col min="13570" max="13570" width="25.42578125" style="2" customWidth="1"/>
    <col min="13571" max="13571" width="21.5703125" style="2" customWidth="1"/>
    <col min="13572" max="13572" width="20.42578125" style="2" customWidth="1"/>
    <col min="13573" max="13573" width="16.85546875" style="2" customWidth="1"/>
    <col min="13574" max="13574" width="24.28515625" style="2" customWidth="1"/>
    <col min="13575" max="13575" width="22.7109375" style="2" customWidth="1"/>
    <col min="13576" max="13576" width="23" style="2" customWidth="1"/>
    <col min="13577" max="13577" width="21.42578125" style="2" customWidth="1"/>
    <col min="13578" max="13578" width="21.85546875" style="2" customWidth="1"/>
    <col min="13579" max="13579" width="35.42578125" style="2" customWidth="1"/>
    <col min="13580" max="13580" width="26.7109375" style="2" customWidth="1"/>
    <col min="13581" max="13581" width="20" style="2" customWidth="1"/>
    <col min="13582" max="13582" width="26.28515625" style="2" bestFit="1" customWidth="1"/>
    <col min="13583" max="13823" width="11.42578125" style="2"/>
    <col min="13824" max="13824" width="61" style="2" customWidth="1"/>
    <col min="13825" max="13825" width="20.5703125" style="2" customWidth="1"/>
    <col min="13826" max="13826" width="25.42578125" style="2" customWidth="1"/>
    <col min="13827" max="13827" width="21.5703125" style="2" customWidth="1"/>
    <col min="13828" max="13828" width="20.42578125" style="2" customWidth="1"/>
    <col min="13829" max="13829" width="16.85546875" style="2" customWidth="1"/>
    <col min="13830" max="13830" width="24.28515625" style="2" customWidth="1"/>
    <col min="13831" max="13831" width="22.7109375" style="2" customWidth="1"/>
    <col min="13832" max="13832" width="23" style="2" customWidth="1"/>
    <col min="13833" max="13833" width="21.42578125" style="2" customWidth="1"/>
    <col min="13834" max="13834" width="21.85546875" style="2" customWidth="1"/>
    <col min="13835" max="13835" width="35.42578125" style="2" customWidth="1"/>
    <col min="13836" max="13836" width="26.7109375" style="2" customWidth="1"/>
    <col min="13837" max="13837" width="20" style="2" customWidth="1"/>
    <col min="13838" max="13838" width="26.28515625" style="2" bestFit="1" customWidth="1"/>
    <col min="13839" max="14079" width="11.42578125" style="2"/>
    <col min="14080" max="14080" width="61" style="2" customWidth="1"/>
    <col min="14081" max="14081" width="20.5703125" style="2" customWidth="1"/>
    <col min="14082" max="14082" width="25.42578125" style="2" customWidth="1"/>
    <col min="14083" max="14083" width="21.5703125" style="2" customWidth="1"/>
    <col min="14084" max="14084" width="20.42578125" style="2" customWidth="1"/>
    <col min="14085" max="14085" width="16.85546875" style="2" customWidth="1"/>
    <col min="14086" max="14086" width="24.28515625" style="2" customWidth="1"/>
    <col min="14087" max="14087" width="22.7109375" style="2" customWidth="1"/>
    <col min="14088" max="14088" width="23" style="2" customWidth="1"/>
    <col min="14089" max="14089" width="21.42578125" style="2" customWidth="1"/>
    <col min="14090" max="14090" width="21.85546875" style="2" customWidth="1"/>
    <col min="14091" max="14091" width="35.42578125" style="2" customWidth="1"/>
    <col min="14092" max="14092" width="26.7109375" style="2" customWidth="1"/>
    <col min="14093" max="14093" width="20" style="2" customWidth="1"/>
    <col min="14094" max="14094" width="26.28515625" style="2" bestFit="1" customWidth="1"/>
    <col min="14095" max="14335" width="11.42578125" style="2"/>
    <col min="14336" max="14336" width="61" style="2" customWidth="1"/>
    <col min="14337" max="14337" width="20.5703125" style="2" customWidth="1"/>
    <col min="14338" max="14338" width="25.42578125" style="2" customWidth="1"/>
    <col min="14339" max="14339" width="21.5703125" style="2" customWidth="1"/>
    <col min="14340" max="14340" width="20.42578125" style="2" customWidth="1"/>
    <col min="14341" max="14341" width="16.85546875" style="2" customWidth="1"/>
    <col min="14342" max="14342" width="24.28515625" style="2" customWidth="1"/>
    <col min="14343" max="14343" width="22.7109375" style="2" customWidth="1"/>
    <col min="14344" max="14344" width="23" style="2" customWidth="1"/>
    <col min="14345" max="14345" width="21.42578125" style="2" customWidth="1"/>
    <col min="14346" max="14346" width="21.85546875" style="2" customWidth="1"/>
    <col min="14347" max="14347" width="35.42578125" style="2" customWidth="1"/>
    <col min="14348" max="14348" width="26.7109375" style="2" customWidth="1"/>
    <col min="14349" max="14349" width="20" style="2" customWidth="1"/>
    <col min="14350" max="14350" width="26.28515625" style="2" bestFit="1" customWidth="1"/>
    <col min="14351" max="14591" width="11.42578125" style="2"/>
    <col min="14592" max="14592" width="61" style="2" customWidth="1"/>
    <col min="14593" max="14593" width="20.5703125" style="2" customWidth="1"/>
    <col min="14594" max="14594" width="25.42578125" style="2" customWidth="1"/>
    <col min="14595" max="14595" width="21.5703125" style="2" customWidth="1"/>
    <col min="14596" max="14596" width="20.42578125" style="2" customWidth="1"/>
    <col min="14597" max="14597" width="16.85546875" style="2" customWidth="1"/>
    <col min="14598" max="14598" width="24.28515625" style="2" customWidth="1"/>
    <col min="14599" max="14599" width="22.7109375" style="2" customWidth="1"/>
    <col min="14600" max="14600" width="23" style="2" customWidth="1"/>
    <col min="14601" max="14601" width="21.42578125" style="2" customWidth="1"/>
    <col min="14602" max="14602" width="21.85546875" style="2" customWidth="1"/>
    <col min="14603" max="14603" width="35.42578125" style="2" customWidth="1"/>
    <col min="14604" max="14604" width="26.7109375" style="2" customWidth="1"/>
    <col min="14605" max="14605" width="20" style="2" customWidth="1"/>
    <col min="14606" max="14606" width="26.28515625" style="2" bestFit="1" customWidth="1"/>
    <col min="14607" max="14847" width="11.42578125" style="2"/>
    <col min="14848" max="14848" width="61" style="2" customWidth="1"/>
    <col min="14849" max="14849" width="20.5703125" style="2" customWidth="1"/>
    <col min="14850" max="14850" width="25.42578125" style="2" customWidth="1"/>
    <col min="14851" max="14851" width="21.5703125" style="2" customWidth="1"/>
    <col min="14852" max="14852" width="20.42578125" style="2" customWidth="1"/>
    <col min="14853" max="14853" width="16.85546875" style="2" customWidth="1"/>
    <col min="14854" max="14854" width="24.28515625" style="2" customWidth="1"/>
    <col min="14855" max="14855" width="22.7109375" style="2" customWidth="1"/>
    <col min="14856" max="14856" width="23" style="2" customWidth="1"/>
    <col min="14857" max="14857" width="21.42578125" style="2" customWidth="1"/>
    <col min="14858" max="14858" width="21.85546875" style="2" customWidth="1"/>
    <col min="14859" max="14859" width="35.42578125" style="2" customWidth="1"/>
    <col min="14860" max="14860" width="26.7109375" style="2" customWidth="1"/>
    <col min="14861" max="14861" width="20" style="2" customWidth="1"/>
    <col min="14862" max="14862" width="26.28515625" style="2" bestFit="1" customWidth="1"/>
    <col min="14863" max="15103" width="11.42578125" style="2"/>
    <col min="15104" max="15104" width="61" style="2" customWidth="1"/>
    <col min="15105" max="15105" width="20.5703125" style="2" customWidth="1"/>
    <col min="15106" max="15106" width="25.42578125" style="2" customWidth="1"/>
    <col min="15107" max="15107" width="21.5703125" style="2" customWidth="1"/>
    <col min="15108" max="15108" width="20.42578125" style="2" customWidth="1"/>
    <col min="15109" max="15109" width="16.85546875" style="2" customWidth="1"/>
    <col min="15110" max="15110" width="24.28515625" style="2" customWidth="1"/>
    <col min="15111" max="15111" width="22.7109375" style="2" customWidth="1"/>
    <col min="15112" max="15112" width="23" style="2" customWidth="1"/>
    <col min="15113" max="15113" width="21.42578125" style="2" customWidth="1"/>
    <col min="15114" max="15114" width="21.85546875" style="2" customWidth="1"/>
    <col min="15115" max="15115" width="35.42578125" style="2" customWidth="1"/>
    <col min="15116" max="15116" width="26.7109375" style="2" customWidth="1"/>
    <col min="15117" max="15117" width="20" style="2" customWidth="1"/>
    <col min="15118" max="15118" width="26.28515625" style="2" bestFit="1" customWidth="1"/>
    <col min="15119" max="15359" width="11.42578125" style="2"/>
    <col min="15360" max="15360" width="61" style="2" customWidth="1"/>
    <col min="15361" max="15361" width="20.5703125" style="2" customWidth="1"/>
    <col min="15362" max="15362" width="25.42578125" style="2" customWidth="1"/>
    <col min="15363" max="15363" width="21.5703125" style="2" customWidth="1"/>
    <col min="15364" max="15364" width="20.42578125" style="2" customWidth="1"/>
    <col min="15365" max="15365" width="16.85546875" style="2" customWidth="1"/>
    <col min="15366" max="15366" width="24.28515625" style="2" customWidth="1"/>
    <col min="15367" max="15367" width="22.7109375" style="2" customWidth="1"/>
    <col min="15368" max="15368" width="23" style="2" customWidth="1"/>
    <col min="15369" max="15369" width="21.42578125" style="2" customWidth="1"/>
    <col min="15370" max="15370" width="21.85546875" style="2" customWidth="1"/>
    <col min="15371" max="15371" width="35.42578125" style="2" customWidth="1"/>
    <col min="15372" max="15372" width="26.7109375" style="2" customWidth="1"/>
    <col min="15373" max="15373" width="20" style="2" customWidth="1"/>
    <col min="15374" max="15374" width="26.28515625" style="2" bestFit="1" customWidth="1"/>
    <col min="15375" max="15615" width="11.42578125" style="2"/>
    <col min="15616" max="15616" width="61" style="2" customWidth="1"/>
    <col min="15617" max="15617" width="20.5703125" style="2" customWidth="1"/>
    <col min="15618" max="15618" width="25.42578125" style="2" customWidth="1"/>
    <col min="15619" max="15619" width="21.5703125" style="2" customWidth="1"/>
    <col min="15620" max="15620" width="20.42578125" style="2" customWidth="1"/>
    <col min="15621" max="15621" width="16.85546875" style="2" customWidth="1"/>
    <col min="15622" max="15622" width="24.28515625" style="2" customWidth="1"/>
    <col min="15623" max="15623" width="22.7109375" style="2" customWidth="1"/>
    <col min="15624" max="15624" width="23" style="2" customWidth="1"/>
    <col min="15625" max="15625" width="21.42578125" style="2" customWidth="1"/>
    <col min="15626" max="15626" width="21.85546875" style="2" customWidth="1"/>
    <col min="15627" max="15627" width="35.42578125" style="2" customWidth="1"/>
    <col min="15628" max="15628" width="26.7109375" style="2" customWidth="1"/>
    <col min="15629" max="15629" width="20" style="2" customWidth="1"/>
    <col min="15630" max="15630" width="26.28515625" style="2" bestFit="1" customWidth="1"/>
    <col min="15631" max="15871" width="11.42578125" style="2"/>
    <col min="15872" max="15872" width="61" style="2" customWidth="1"/>
    <col min="15873" max="15873" width="20.5703125" style="2" customWidth="1"/>
    <col min="15874" max="15874" width="25.42578125" style="2" customWidth="1"/>
    <col min="15875" max="15875" width="21.5703125" style="2" customWidth="1"/>
    <col min="15876" max="15876" width="20.42578125" style="2" customWidth="1"/>
    <col min="15877" max="15877" width="16.85546875" style="2" customWidth="1"/>
    <col min="15878" max="15878" width="24.28515625" style="2" customWidth="1"/>
    <col min="15879" max="15879" width="22.7109375" style="2" customWidth="1"/>
    <col min="15880" max="15880" width="23" style="2" customWidth="1"/>
    <col min="15881" max="15881" width="21.42578125" style="2" customWidth="1"/>
    <col min="15882" max="15882" width="21.85546875" style="2" customWidth="1"/>
    <col min="15883" max="15883" width="35.42578125" style="2" customWidth="1"/>
    <col min="15884" max="15884" width="26.7109375" style="2" customWidth="1"/>
    <col min="15885" max="15885" width="20" style="2" customWidth="1"/>
    <col min="15886" max="15886" width="26.28515625" style="2" bestFit="1" customWidth="1"/>
    <col min="15887" max="16127" width="11.42578125" style="2"/>
    <col min="16128" max="16128" width="61" style="2" customWidth="1"/>
    <col min="16129" max="16129" width="20.5703125" style="2" customWidth="1"/>
    <col min="16130" max="16130" width="25.42578125" style="2" customWidth="1"/>
    <col min="16131" max="16131" width="21.5703125" style="2" customWidth="1"/>
    <col min="16132" max="16132" width="20.42578125" style="2" customWidth="1"/>
    <col min="16133" max="16133" width="16.85546875" style="2" customWidth="1"/>
    <col min="16134" max="16134" width="24.28515625" style="2" customWidth="1"/>
    <col min="16135" max="16135" width="22.7109375" style="2" customWidth="1"/>
    <col min="16136" max="16136" width="23" style="2" customWidth="1"/>
    <col min="16137" max="16137" width="21.42578125" style="2" customWidth="1"/>
    <col min="16138" max="16138" width="21.85546875" style="2" customWidth="1"/>
    <col min="16139" max="16139" width="35.42578125" style="2" customWidth="1"/>
    <col min="16140" max="16140" width="26.7109375" style="2" customWidth="1"/>
    <col min="16141" max="16141" width="20" style="2" customWidth="1"/>
    <col min="16142" max="16142" width="26.28515625" style="2" bestFit="1" customWidth="1"/>
    <col min="16143" max="16384" width="11.42578125" style="2"/>
  </cols>
  <sheetData>
    <row r="3" spans="1:254" ht="18.75" thickBot="1" x14ac:dyDescent="0.3"/>
    <row r="4" spans="1:254" ht="21" customHeight="1" x14ac:dyDescent="0.25">
      <c r="C4" s="205"/>
      <c r="D4" s="207" t="s">
        <v>143</v>
      </c>
      <c r="E4" s="209" t="s">
        <v>1</v>
      </c>
      <c r="F4" s="210"/>
      <c r="G4" s="211"/>
      <c r="H4" s="212" t="s">
        <v>2</v>
      </c>
      <c r="I4" s="212" t="s">
        <v>3</v>
      </c>
      <c r="J4" s="214" t="s">
        <v>4</v>
      </c>
      <c r="K4" s="212" t="s">
        <v>144</v>
      </c>
      <c r="L4" s="212" t="s">
        <v>6</v>
      </c>
      <c r="M4" s="216" t="s">
        <v>7</v>
      </c>
      <c r="N4" s="218" t="s">
        <v>8</v>
      </c>
      <c r="O4" s="218" t="s">
        <v>9</v>
      </c>
    </row>
    <row r="5" spans="1:254" s="7" customFormat="1" ht="63.75" customHeight="1" x14ac:dyDescent="0.25">
      <c r="A5" s="6" t="s">
        <v>11</v>
      </c>
      <c r="B5" s="7" t="s">
        <v>12</v>
      </c>
      <c r="C5" s="206"/>
      <c r="D5" s="208"/>
      <c r="E5" s="8" t="s">
        <v>3</v>
      </c>
      <c r="F5" s="9" t="s">
        <v>13</v>
      </c>
      <c r="G5" s="8" t="s">
        <v>145</v>
      </c>
      <c r="H5" s="213"/>
      <c r="I5" s="213"/>
      <c r="J5" s="215"/>
      <c r="K5" s="213"/>
      <c r="L5" s="213"/>
      <c r="M5" s="217"/>
      <c r="N5" s="219"/>
      <c r="O5" s="219"/>
    </row>
    <row r="6" spans="1:254" x14ac:dyDescent="0.25">
      <c r="C6" s="10" t="s">
        <v>15</v>
      </c>
      <c r="D6" s="11">
        <v>203387001302.44</v>
      </c>
      <c r="E6" s="11">
        <v>60146974045.620003</v>
      </c>
      <c r="F6" s="11">
        <v>46038403425.82</v>
      </c>
      <c r="G6" s="11">
        <v>23150532805.02</v>
      </c>
      <c r="H6" s="11">
        <v>129335910276.46002</v>
      </c>
      <c r="I6" s="11">
        <v>0</v>
      </c>
      <c r="J6" s="11">
        <v>0</v>
      </c>
      <c r="K6" s="11">
        <v>5085370213.1800003</v>
      </c>
      <c r="L6" s="11">
        <v>5085370213.1800003</v>
      </c>
      <c r="M6" s="11">
        <v>134421280489.64</v>
      </c>
      <c r="N6" s="11">
        <v>68958801540.979996</v>
      </c>
      <c r="O6" s="72">
        <v>0.66091382255915765</v>
      </c>
    </row>
    <row r="7" spans="1:254" x14ac:dyDescent="0.25">
      <c r="C7" s="14" t="s">
        <v>16</v>
      </c>
      <c r="D7" s="15">
        <v>31566517501.169998</v>
      </c>
      <c r="E7" s="16">
        <v>11094287437.449997</v>
      </c>
      <c r="F7" s="16">
        <v>4173162714.7500005</v>
      </c>
      <c r="G7" s="16">
        <v>148508744.34999999</v>
      </c>
      <c r="H7" s="17">
        <v>15415958896.550001</v>
      </c>
      <c r="I7" s="16">
        <v>0</v>
      </c>
      <c r="J7" s="16">
        <v>0</v>
      </c>
      <c r="K7" s="16">
        <v>1241456600.6500001</v>
      </c>
      <c r="L7" s="17">
        <v>1241456600.6500001</v>
      </c>
      <c r="M7" s="16">
        <v>16657415497.199999</v>
      </c>
      <c r="N7" s="16">
        <v>14909102003.969999</v>
      </c>
      <c r="O7" s="73">
        <v>0.52769253043458464</v>
      </c>
    </row>
    <row r="8" spans="1:254" x14ac:dyDescent="0.25">
      <c r="A8" s="20" t="s">
        <v>17</v>
      </c>
      <c r="B8" s="20" t="s">
        <v>17</v>
      </c>
      <c r="C8" s="21" t="s">
        <v>18</v>
      </c>
      <c r="D8" s="22">
        <v>7903692618.6499996</v>
      </c>
      <c r="E8" s="23">
        <v>762013565.69000006</v>
      </c>
      <c r="F8" s="23">
        <v>859603684.96000004</v>
      </c>
      <c r="G8" s="23">
        <v>7240216.1699999999</v>
      </c>
      <c r="H8" s="24">
        <v>1628857466.8200002</v>
      </c>
      <c r="I8" s="23">
        <v>0</v>
      </c>
      <c r="J8" s="23">
        <v>0</v>
      </c>
      <c r="K8" s="23">
        <v>787607887.65999997</v>
      </c>
      <c r="L8" s="24">
        <v>787607887.65999997</v>
      </c>
      <c r="M8" s="23">
        <v>2416465354.48</v>
      </c>
      <c r="N8" s="23">
        <v>5487227264.1700001</v>
      </c>
      <c r="O8" s="74">
        <v>0.30573878199387106</v>
      </c>
    </row>
    <row r="9" spans="1:254" s="33" customFormat="1" x14ac:dyDescent="0.25">
      <c r="A9" s="27">
        <v>1111111</v>
      </c>
      <c r="B9" s="28">
        <v>1111111</v>
      </c>
      <c r="C9" s="29" t="s">
        <v>19</v>
      </c>
      <c r="D9" s="30">
        <v>81124702.859999999</v>
      </c>
      <c r="E9" s="31">
        <v>53500081.679999992</v>
      </c>
      <c r="F9" s="31">
        <v>12497534.600000001</v>
      </c>
      <c r="G9" s="31">
        <v>0</v>
      </c>
      <c r="H9" s="32">
        <v>65997616.279999994</v>
      </c>
      <c r="I9" s="31">
        <v>0</v>
      </c>
      <c r="J9" s="31">
        <v>0</v>
      </c>
      <c r="K9" s="31">
        <v>0</v>
      </c>
      <c r="L9" s="32">
        <v>0</v>
      </c>
      <c r="M9" s="23">
        <v>65997616.279999994</v>
      </c>
      <c r="N9" s="23">
        <v>15127086.580000006</v>
      </c>
      <c r="O9" s="74">
        <v>0.8135329184982607</v>
      </c>
      <c r="IT9" s="34" t="e">
        <v>#REF!</v>
      </c>
    </row>
    <row r="10" spans="1:254" s="33" customFormat="1" x14ac:dyDescent="0.25">
      <c r="A10" s="27">
        <v>1111112</v>
      </c>
      <c r="B10" s="28">
        <v>1111112</v>
      </c>
      <c r="C10" s="35" t="s">
        <v>20</v>
      </c>
      <c r="D10" s="30">
        <v>7263516285.3500004</v>
      </c>
      <c r="E10" s="31">
        <v>507422358.52999991</v>
      </c>
      <c r="F10" s="31">
        <v>721855692.94000006</v>
      </c>
      <c r="G10" s="31">
        <v>7240216.1699999999</v>
      </c>
      <c r="H10" s="32">
        <v>1236518267.6400001</v>
      </c>
      <c r="I10" s="31">
        <v>0</v>
      </c>
      <c r="J10" s="31">
        <v>0</v>
      </c>
      <c r="K10" s="31">
        <v>787607887.65999997</v>
      </c>
      <c r="L10" s="32">
        <v>787607887.65999997</v>
      </c>
      <c r="M10" s="23">
        <v>2024126155.3000002</v>
      </c>
      <c r="N10" s="23">
        <v>5239390130.0500002</v>
      </c>
      <c r="O10" s="74">
        <v>0.27867028526975562</v>
      </c>
      <c r="IT10" s="34" t="e">
        <v>#REF!</v>
      </c>
    </row>
    <row r="11" spans="1:254" ht="30.75" x14ac:dyDescent="0.25">
      <c r="A11" s="27">
        <v>1111113</v>
      </c>
      <c r="B11" s="28">
        <v>1111213</v>
      </c>
      <c r="C11" s="35" t="s">
        <v>21</v>
      </c>
      <c r="D11" s="30">
        <v>196868767.03</v>
      </c>
      <c r="E11" s="31">
        <v>69244472.560000002</v>
      </c>
      <c r="F11" s="31">
        <v>49249933.5</v>
      </c>
      <c r="G11" s="31">
        <v>0</v>
      </c>
      <c r="H11" s="32">
        <v>118494406.06</v>
      </c>
      <c r="I11" s="31">
        <v>0</v>
      </c>
      <c r="J11" s="31">
        <v>0</v>
      </c>
      <c r="K11" s="31">
        <v>0</v>
      </c>
      <c r="L11" s="32">
        <v>0</v>
      </c>
      <c r="M11" s="23">
        <v>118494406.06</v>
      </c>
      <c r="N11" s="23">
        <v>78374360.969999999</v>
      </c>
      <c r="O11" s="74">
        <v>0.60189540396696417</v>
      </c>
    </row>
    <row r="12" spans="1:254" x14ac:dyDescent="0.25">
      <c r="A12" s="27">
        <v>1111114</v>
      </c>
      <c r="B12" s="28">
        <v>1111214</v>
      </c>
      <c r="C12" s="29" t="s">
        <v>22</v>
      </c>
      <c r="D12" s="30">
        <v>96205460.480000004</v>
      </c>
      <c r="E12" s="31">
        <v>44402916.680000007</v>
      </c>
      <c r="F12" s="31">
        <v>16971971.25</v>
      </c>
      <c r="G12" s="31">
        <v>0</v>
      </c>
      <c r="H12" s="32">
        <v>61374887.930000007</v>
      </c>
      <c r="I12" s="31">
        <v>0</v>
      </c>
      <c r="J12" s="31">
        <v>0</v>
      </c>
      <c r="K12" s="31">
        <v>0</v>
      </c>
      <c r="L12" s="32">
        <v>0</v>
      </c>
      <c r="M12" s="23">
        <v>61374887.930000007</v>
      </c>
      <c r="N12" s="23">
        <v>34830572.549999997</v>
      </c>
      <c r="O12" s="74">
        <v>0.63795638650634734</v>
      </c>
    </row>
    <row r="13" spans="1:254" x14ac:dyDescent="0.25">
      <c r="A13" s="27">
        <v>1111115</v>
      </c>
      <c r="B13" s="28">
        <v>1111215</v>
      </c>
      <c r="C13" s="35" t="s">
        <v>23</v>
      </c>
      <c r="D13" s="30">
        <v>265977402.93000001</v>
      </c>
      <c r="E13" s="31">
        <v>87443736.24000001</v>
      </c>
      <c r="F13" s="31">
        <v>59028552.670000002</v>
      </c>
      <c r="G13" s="31">
        <v>0</v>
      </c>
      <c r="H13" s="32">
        <v>146472288.91000003</v>
      </c>
      <c r="I13" s="31">
        <v>0</v>
      </c>
      <c r="J13" s="31">
        <v>0</v>
      </c>
      <c r="K13" s="31">
        <v>0</v>
      </c>
      <c r="L13" s="32">
        <v>0</v>
      </c>
      <c r="M13" s="23">
        <v>146472288.91000003</v>
      </c>
      <c r="N13" s="23">
        <v>119505114.01999998</v>
      </c>
      <c r="O13" s="74">
        <v>0.55069448493167161</v>
      </c>
    </row>
    <row r="14" spans="1:254" x14ac:dyDescent="0.25">
      <c r="A14" s="20" t="s">
        <v>17</v>
      </c>
      <c r="B14" s="20" t="s">
        <v>17</v>
      </c>
      <c r="C14" s="21" t="s">
        <v>24</v>
      </c>
      <c r="D14" s="22">
        <v>13149371300.66</v>
      </c>
      <c r="E14" s="23">
        <v>5318666135.6299992</v>
      </c>
      <c r="F14" s="23">
        <v>1969815947.4199998</v>
      </c>
      <c r="G14" s="23">
        <v>111506410.94999999</v>
      </c>
      <c r="H14" s="24">
        <v>7399988494.000001</v>
      </c>
      <c r="I14" s="23">
        <v>0</v>
      </c>
      <c r="J14" s="23">
        <v>0</v>
      </c>
      <c r="K14" s="23">
        <v>9319296.9900000002</v>
      </c>
      <c r="L14" s="24">
        <v>9319296.9900000002</v>
      </c>
      <c r="M14" s="23">
        <v>7409307790.9900007</v>
      </c>
      <c r="N14" s="23">
        <v>5740063509.6700001</v>
      </c>
      <c r="O14" s="74">
        <v>0.56347239891371148</v>
      </c>
    </row>
    <row r="15" spans="1:254" s="33" customFormat="1" x14ac:dyDescent="0.25">
      <c r="A15" s="27">
        <v>1112111</v>
      </c>
      <c r="B15" s="28">
        <v>1112111</v>
      </c>
      <c r="C15" s="29" t="s">
        <v>19</v>
      </c>
      <c r="D15" s="30">
        <v>22031366.579999998</v>
      </c>
      <c r="E15" s="31">
        <v>8677157.7400000002</v>
      </c>
      <c r="F15" s="31">
        <v>3547416.88</v>
      </c>
      <c r="G15" s="31">
        <v>0</v>
      </c>
      <c r="H15" s="32">
        <v>12224574.620000001</v>
      </c>
      <c r="I15" s="31">
        <v>0</v>
      </c>
      <c r="J15" s="31">
        <v>0</v>
      </c>
      <c r="K15" s="31">
        <v>0</v>
      </c>
      <c r="L15" s="32">
        <v>0</v>
      </c>
      <c r="M15" s="23">
        <v>12224574.620000001</v>
      </c>
      <c r="N15" s="23">
        <v>9806791.9599999972</v>
      </c>
      <c r="O15" s="74">
        <v>0.55487137284971821</v>
      </c>
    </row>
    <row r="16" spans="1:254" s="33" customFormat="1" x14ac:dyDescent="0.25">
      <c r="A16" s="27">
        <v>1112112</v>
      </c>
      <c r="B16" s="28">
        <v>1112112</v>
      </c>
      <c r="C16" s="35" t="s">
        <v>20</v>
      </c>
      <c r="D16" s="30">
        <v>3637817468.8899999</v>
      </c>
      <c r="E16" s="31">
        <v>895061067.69000006</v>
      </c>
      <c r="F16" s="31">
        <v>470727259.09000003</v>
      </c>
      <c r="G16" s="31">
        <v>10021475.649999999</v>
      </c>
      <c r="H16" s="32">
        <v>1375809802.4300003</v>
      </c>
      <c r="I16" s="31">
        <v>0</v>
      </c>
      <c r="J16" s="31">
        <v>0</v>
      </c>
      <c r="K16" s="31">
        <v>0</v>
      </c>
      <c r="L16" s="32">
        <v>0</v>
      </c>
      <c r="M16" s="23">
        <v>1375809802.4300003</v>
      </c>
      <c r="N16" s="23">
        <v>2262007666.4599996</v>
      </c>
      <c r="O16" s="74">
        <v>0.37819649121917004</v>
      </c>
    </row>
    <row r="17" spans="1:15" ht="30.75" x14ac:dyDescent="0.25">
      <c r="A17" s="27">
        <v>1112213</v>
      </c>
      <c r="B17" s="28">
        <v>1112213</v>
      </c>
      <c r="C17" s="35" t="s">
        <v>25</v>
      </c>
      <c r="D17" s="30">
        <v>261990605.14000002</v>
      </c>
      <c r="E17" s="31">
        <v>115981437.10000001</v>
      </c>
      <c r="F17" s="31">
        <v>29055005.149999999</v>
      </c>
      <c r="G17" s="31">
        <v>5245509.2</v>
      </c>
      <c r="H17" s="32">
        <v>150281951.44999999</v>
      </c>
      <c r="I17" s="31">
        <v>0</v>
      </c>
      <c r="J17" s="31">
        <v>0</v>
      </c>
      <c r="K17" s="31">
        <v>0</v>
      </c>
      <c r="L17" s="32">
        <v>0</v>
      </c>
      <c r="M17" s="23">
        <v>150281951.44999999</v>
      </c>
      <c r="N17" s="23">
        <v>111708653.69000003</v>
      </c>
      <c r="O17" s="74">
        <v>0.57361580339758278</v>
      </c>
    </row>
    <row r="18" spans="1:15" x14ac:dyDescent="0.25">
      <c r="A18" s="27">
        <v>1112214</v>
      </c>
      <c r="B18" s="28">
        <v>1112214</v>
      </c>
      <c r="C18" s="29" t="s">
        <v>26</v>
      </c>
      <c r="D18" s="30">
        <v>458990325.13000005</v>
      </c>
      <c r="E18" s="31">
        <v>194335030.06999999</v>
      </c>
      <c r="F18" s="31">
        <v>111347309.92</v>
      </c>
      <c r="G18" s="31">
        <v>4285240.9400000004</v>
      </c>
      <c r="H18" s="32">
        <v>309967580.93000001</v>
      </c>
      <c r="I18" s="31">
        <v>0</v>
      </c>
      <c r="J18" s="31">
        <v>0</v>
      </c>
      <c r="K18" s="31">
        <v>0</v>
      </c>
      <c r="L18" s="32">
        <v>0</v>
      </c>
      <c r="M18" s="23">
        <v>309967580.93000001</v>
      </c>
      <c r="N18" s="23">
        <v>149022744.20000005</v>
      </c>
      <c r="O18" s="74">
        <v>0.67532486843204753</v>
      </c>
    </row>
    <row r="19" spans="1:15" x14ac:dyDescent="0.25">
      <c r="A19" s="27">
        <v>1112215</v>
      </c>
      <c r="B19" s="28">
        <v>1112215</v>
      </c>
      <c r="C19" s="29" t="s">
        <v>27</v>
      </c>
      <c r="D19" s="30">
        <v>3690668826.5100002</v>
      </c>
      <c r="E19" s="31">
        <v>1880581269.1100001</v>
      </c>
      <c r="F19" s="31">
        <v>456880952.55000001</v>
      </c>
      <c r="G19" s="31">
        <v>56185368.280000001</v>
      </c>
      <c r="H19" s="32">
        <v>2393647589.9400005</v>
      </c>
      <c r="I19" s="31">
        <v>0</v>
      </c>
      <c r="J19" s="31">
        <v>0</v>
      </c>
      <c r="K19" s="31">
        <v>0</v>
      </c>
      <c r="L19" s="32">
        <v>0</v>
      </c>
      <c r="M19" s="23">
        <v>2393647589.9400005</v>
      </c>
      <c r="N19" s="23">
        <v>1297021236.5699997</v>
      </c>
      <c r="O19" s="74">
        <v>0.64856742841473014</v>
      </c>
    </row>
    <row r="20" spans="1:15" x14ac:dyDescent="0.25">
      <c r="A20" s="27">
        <v>1112216</v>
      </c>
      <c r="B20" s="28">
        <v>1112216</v>
      </c>
      <c r="C20" s="35" t="s">
        <v>28</v>
      </c>
      <c r="D20" s="30">
        <v>4088052673.0800004</v>
      </c>
      <c r="E20" s="31">
        <v>1901105452.4299998</v>
      </c>
      <c r="F20" s="31">
        <v>650587346.19999993</v>
      </c>
      <c r="G20" s="31">
        <v>33108125.420000002</v>
      </c>
      <c r="H20" s="32">
        <v>2584800924.0499997</v>
      </c>
      <c r="I20" s="31">
        <v>0</v>
      </c>
      <c r="J20" s="31">
        <v>0</v>
      </c>
      <c r="K20" s="31">
        <v>0</v>
      </c>
      <c r="L20" s="32">
        <v>0</v>
      </c>
      <c r="M20" s="23">
        <v>2584800924.0499997</v>
      </c>
      <c r="N20" s="23">
        <v>1503251749.0300007</v>
      </c>
      <c r="O20" s="74">
        <v>0.63228170739360157</v>
      </c>
    </row>
    <row r="21" spans="1:15" x14ac:dyDescent="0.25">
      <c r="A21" s="27">
        <v>1112119</v>
      </c>
      <c r="B21" s="28">
        <v>1112219</v>
      </c>
      <c r="C21" s="29" t="s">
        <v>29</v>
      </c>
      <c r="D21" s="30">
        <v>275144075.89999998</v>
      </c>
      <c r="E21" s="31">
        <v>45183125</v>
      </c>
      <c r="F21" s="31">
        <v>46149366.100000001</v>
      </c>
      <c r="G21" s="31">
        <v>0</v>
      </c>
      <c r="H21" s="32">
        <v>91332491.099999994</v>
      </c>
      <c r="I21" s="31">
        <v>0</v>
      </c>
      <c r="J21" s="31">
        <v>0</v>
      </c>
      <c r="K21" s="31">
        <v>0</v>
      </c>
      <c r="L21" s="32">
        <v>0</v>
      </c>
      <c r="M21" s="23">
        <v>91332491.099999994</v>
      </c>
      <c r="N21" s="23">
        <v>183811584.79999998</v>
      </c>
      <c r="O21" s="74">
        <v>0.33194423976329562</v>
      </c>
    </row>
    <row r="22" spans="1:15" x14ac:dyDescent="0.25">
      <c r="A22" s="27">
        <v>1112121</v>
      </c>
      <c r="B22" s="28">
        <v>1112221</v>
      </c>
      <c r="C22" s="29" t="s">
        <v>30</v>
      </c>
      <c r="D22" s="30">
        <v>294758454.68000001</v>
      </c>
      <c r="E22" s="31">
        <v>163495196.40000001</v>
      </c>
      <c r="F22" s="31">
        <v>113663191.79000002</v>
      </c>
      <c r="G22" s="31">
        <v>0</v>
      </c>
      <c r="H22" s="32">
        <v>277158388.19000006</v>
      </c>
      <c r="I22" s="31">
        <v>0</v>
      </c>
      <c r="J22" s="31">
        <v>0</v>
      </c>
      <c r="K22" s="31">
        <v>0</v>
      </c>
      <c r="L22" s="32">
        <v>0</v>
      </c>
      <c r="M22" s="23">
        <v>277158388.19000006</v>
      </c>
      <c r="N22" s="23">
        <v>17600066.48999995</v>
      </c>
      <c r="O22" s="74">
        <v>0.9402898671418698</v>
      </c>
    </row>
    <row r="23" spans="1:15" ht="30.75" x14ac:dyDescent="0.25">
      <c r="A23" s="27">
        <v>1112122</v>
      </c>
      <c r="B23" s="28">
        <v>1112222</v>
      </c>
      <c r="C23" s="35" t="s">
        <v>31</v>
      </c>
      <c r="D23" s="30">
        <v>108635135.08</v>
      </c>
      <c r="E23" s="31">
        <v>37633067.259999998</v>
      </c>
      <c r="F23" s="31">
        <v>28052650.779999997</v>
      </c>
      <c r="G23" s="31">
        <v>0</v>
      </c>
      <c r="H23" s="32">
        <v>65685718.039999992</v>
      </c>
      <c r="I23" s="31">
        <v>0</v>
      </c>
      <c r="J23" s="31">
        <v>0</v>
      </c>
      <c r="K23" s="31">
        <v>0</v>
      </c>
      <c r="L23" s="32">
        <v>0</v>
      </c>
      <c r="M23" s="23">
        <v>65685718.039999992</v>
      </c>
      <c r="N23" s="23">
        <v>42949417.040000007</v>
      </c>
      <c r="O23" s="74">
        <v>0.60464524660118824</v>
      </c>
    </row>
    <row r="24" spans="1:15" x14ac:dyDescent="0.25">
      <c r="A24" s="27">
        <v>1112225</v>
      </c>
      <c r="B24" s="28">
        <v>1112225</v>
      </c>
      <c r="C24" s="29" t="s">
        <v>32</v>
      </c>
      <c r="D24" s="30">
        <v>311282369.66999996</v>
      </c>
      <c r="E24" s="31">
        <v>76613332.829999998</v>
      </c>
      <c r="F24" s="31">
        <v>59805448.960000001</v>
      </c>
      <c r="G24" s="31">
        <v>2660691.46</v>
      </c>
      <c r="H24" s="32">
        <v>139079473.25</v>
      </c>
      <c r="I24" s="31">
        <v>0</v>
      </c>
      <c r="J24" s="31">
        <v>0</v>
      </c>
      <c r="K24" s="31">
        <v>9319296.9900000002</v>
      </c>
      <c r="L24" s="32">
        <v>9319296.9900000002</v>
      </c>
      <c r="M24" s="23">
        <v>148398770.24000001</v>
      </c>
      <c r="N24" s="23">
        <v>162883599.42999995</v>
      </c>
      <c r="O24" s="74">
        <v>0.47673361776743772</v>
      </c>
    </row>
    <row r="25" spans="1:15" x14ac:dyDescent="0.25">
      <c r="A25" s="20" t="s">
        <v>17</v>
      </c>
      <c r="B25" s="20" t="s">
        <v>17</v>
      </c>
      <c r="C25" s="21" t="s">
        <v>33</v>
      </c>
      <c r="D25" s="22">
        <v>2943567377.5500002</v>
      </c>
      <c r="E25" s="23">
        <v>1181374890.74</v>
      </c>
      <c r="F25" s="23">
        <v>419083183.38999999</v>
      </c>
      <c r="G25" s="23">
        <v>9586757.2599999998</v>
      </c>
      <c r="H25" s="24">
        <v>1610044831.3900003</v>
      </c>
      <c r="I25" s="23">
        <v>0</v>
      </c>
      <c r="J25" s="23">
        <v>0</v>
      </c>
      <c r="K25" s="23">
        <v>0</v>
      </c>
      <c r="L25" s="24">
        <v>0</v>
      </c>
      <c r="M25" s="23">
        <v>1610044831.3900003</v>
      </c>
      <c r="N25" s="23">
        <v>1333522546.1600001</v>
      </c>
      <c r="O25" s="74">
        <v>0.54697060569073108</v>
      </c>
    </row>
    <row r="26" spans="1:15" s="33" customFormat="1" x14ac:dyDescent="0.25">
      <c r="A26" s="27">
        <v>1113111</v>
      </c>
      <c r="B26" s="28">
        <v>1113111</v>
      </c>
      <c r="C26" s="29" t="s">
        <v>19</v>
      </c>
      <c r="D26" s="30">
        <v>179898095.68000001</v>
      </c>
      <c r="E26" s="31">
        <v>61162863.289999999</v>
      </c>
      <c r="F26" s="31">
        <v>31518082.330000002</v>
      </c>
      <c r="G26" s="31">
        <v>8777108.8599999994</v>
      </c>
      <c r="H26" s="32">
        <v>101458054.48</v>
      </c>
      <c r="I26" s="31">
        <v>0</v>
      </c>
      <c r="J26" s="31">
        <v>0</v>
      </c>
      <c r="K26" s="31">
        <v>0</v>
      </c>
      <c r="L26" s="32">
        <v>0</v>
      </c>
      <c r="M26" s="23">
        <v>101458054.48</v>
      </c>
      <c r="N26" s="23">
        <v>78440041.200000003</v>
      </c>
      <c r="O26" s="74">
        <v>0.56397514435323459</v>
      </c>
    </row>
    <row r="27" spans="1:15" s="33" customFormat="1" x14ac:dyDescent="0.25">
      <c r="A27" s="27">
        <v>1113112</v>
      </c>
      <c r="B27" s="28">
        <v>1113112</v>
      </c>
      <c r="C27" s="29" t="s">
        <v>20</v>
      </c>
      <c r="D27" s="30">
        <v>2427431482.8800001</v>
      </c>
      <c r="E27" s="31">
        <v>898946467.3900001</v>
      </c>
      <c r="F27" s="31">
        <v>349095227.72000003</v>
      </c>
      <c r="G27" s="31">
        <v>809648.4</v>
      </c>
      <c r="H27" s="32">
        <v>1248851343.5100002</v>
      </c>
      <c r="I27" s="31">
        <v>0</v>
      </c>
      <c r="J27" s="31">
        <v>0</v>
      </c>
      <c r="K27" s="31">
        <v>0</v>
      </c>
      <c r="L27" s="32">
        <v>0</v>
      </c>
      <c r="M27" s="23">
        <v>1248851343.5100002</v>
      </c>
      <c r="N27" s="23">
        <v>1178580139.3699999</v>
      </c>
      <c r="O27" s="74">
        <v>0.51447439497996206</v>
      </c>
    </row>
    <row r="28" spans="1:15" x14ac:dyDescent="0.25">
      <c r="A28" s="27">
        <v>1113113</v>
      </c>
      <c r="B28" s="28">
        <v>1113213</v>
      </c>
      <c r="C28" s="29" t="s">
        <v>34</v>
      </c>
      <c r="D28" s="30">
        <v>183809253.61000001</v>
      </c>
      <c r="E28" s="31">
        <v>139725701.79000002</v>
      </c>
      <c r="F28" s="31">
        <v>5748331.0800000001</v>
      </c>
      <c r="G28" s="31">
        <v>0</v>
      </c>
      <c r="H28" s="32">
        <v>145474032.87000003</v>
      </c>
      <c r="I28" s="31">
        <v>0</v>
      </c>
      <c r="J28" s="31">
        <v>0</v>
      </c>
      <c r="K28" s="31">
        <v>0</v>
      </c>
      <c r="L28" s="32">
        <v>0</v>
      </c>
      <c r="M28" s="23">
        <v>145474032.87000003</v>
      </c>
      <c r="N28" s="23">
        <v>38335220.73999998</v>
      </c>
      <c r="O28" s="74">
        <v>0.79144020234509904</v>
      </c>
    </row>
    <row r="29" spans="1:15" x14ac:dyDescent="0.25">
      <c r="A29" s="27">
        <v>1113114</v>
      </c>
      <c r="B29" s="28">
        <v>1113214</v>
      </c>
      <c r="C29" s="29" t="s">
        <v>35</v>
      </c>
      <c r="D29" s="30">
        <v>120454292.72999999</v>
      </c>
      <c r="E29" s="31">
        <v>70010438.269999996</v>
      </c>
      <c r="F29" s="31">
        <v>21722610.25</v>
      </c>
      <c r="G29" s="31">
        <v>0</v>
      </c>
      <c r="H29" s="32">
        <v>91733048.519999996</v>
      </c>
      <c r="I29" s="31">
        <v>0</v>
      </c>
      <c r="J29" s="31">
        <v>0</v>
      </c>
      <c r="K29" s="31">
        <v>0</v>
      </c>
      <c r="L29" s="32">
        <v>0</v>
      </c>
      <c r="M29" s="23">
        <v>91733048.519999996</v>
      </c>
      <c r="N29" s="23">
        <v>28721244.209999993</v>
      </c>
      <c r="O29" s="74">
        <v>0.76155898175933778</v>
      </c>
    </row>
    <row r="30" spans="1:15" x14ac:dyDescent="0.25">
      <c r="A30" s="27">
        <v>1113116</v>
      </c>
      <c r="B30" s="28">
        <v>1113216</v>
      </c>
      <c r="C30" s="29" t="s">
        <v>36</v>
      </c>
      <c r="D30" s="30">
        <v>0</v>
      </c>
      <c r="E30" s="31">
        <v>0</v>
      </c>
      <c r="F30" s="31">
        <v>0</v>
      </c>
      <c r="G30" s="31">
        <v>0</v>
      </c>
      <c r="H30" s="32">
        <v>0</v>
      </c>
      <c r="I30" s="31">
        <v>0</v>
      </c>
      <c r="J30" s="31">
        <v>0</v>
      </c>
      <c r="K30" s="31">
        <v>0</v>
      </c>
      <c r="L30" s="32">
        <v>0</v>
      </c>
      <c r="M30" s="23">
        <v>0</v>
      </c>
      <c r="N30" s="23">
        <v>0</v>
      </c>
      <c r="O30" s="74">
        <v>0</v>
      </c>
    </row>
    <row r="31" spans="1:15" x14ac:dyDescent="0.25">
      <c r="A31" s="27">
        <v>1113117</v>
      </c>
      <c r="B31" s="28">
        <v>1113217</v>
      </c>
      <c r="C31" s="29" t="s">
        <v>37</v>
      </c>
      <c r="D31" s="30">
        <v>31974252.649999999</v>
      </c>
      <c r="E31" s="31">
        <v>11529420</v>
      </c>
      <c r="F31" s="31">
        <v>10998932.010000002</v>
      </c>
      <c r="G31" s="31">
        <v>0</v>
      </c>
      <c r="H31" s="32">
        <v>22528352.010000002</v>
      </c>
      <c r="I31" s="31">
        <v>0</v>
      </c>
      <c r="J31" s="31">
        <v>0</v>
      </c>
      <c r="K31" s="31">
        <v>0</v>
      </c>
      <c r="L31" s="32">
        <v>0</v>
      </c>
      <c r="M31" s="23">
        <v>22528352.010000002</v>
      </c>
      <c r="N31" s="23">
        <v>9445900.6399999969</v>
      </c>
      <c r="O31" s="74">
        <v>0.70457790699918055</v>
      </c>
    </row>
    <row r="32" spans="1:15" x14ac:dyDescent="0.25">
      <c r="A32" s="20" t="s">
        <v>17</v>
      </c>
      <c r="B32" s="28"/>
      <c r="C32" s="21" t="s">
        <v>38</v>
      </c>
      <c r="D32" s="22">
        <v>3533640898.1700001</v>
      </c>
      <c r="E32" s="23">
        <v>1415665815.6300001</v>
      </c>
      <c r="F32" s="23">
        <v>176555684.11000001</v>
      </c>
      <c r="G32" s="23">
        <v>1100830</v>
      </c>
      <c r="H32" s="24">
        <v>1593322329.7400002</v>
      </c>
      <c r="I32" s="23">
        <v>0</v>
      </c>
      <c r="J32" s="23">
        <v>0</v>
      </c>
      <c r="K32" s="23">
        <v>415570367</v>
      </c>
      <c r="L32" s="24">
        <v>415570367</v>
      </c>
      <c r="M32" s="23">
        <v>2008892696.7400002</v>
      </c>
      <c r="N32" s="23">
        <v>1524748201.4300003</v>
      </c>
      <c r="O32" s="74">
        <v>0.56850505035199372</v>
      </c>
    </row>
    <row r="33" spans="1:15" s="33" customFormat="1" x14ac:dyDescent="0.25">
      <c r="A33" s="27">
        <v>1114111</v>
      </c>
      <c r="B33" s="28">
        <v>1114111</v>
      </c>
      <c r="C33" s="29" t="s">
        <v>19</v>
      </c>
      <c r="D33" s="30">
        <v>45906232.93</v>
      </c>
      <c r="E33" s="31">
        <v>39691199.300000004</v>
      </c>
      <c r="F33" s="31">
        <v>5877884.9000000004</v>
      </c>
      <c r="G33" s="31">
        <v>1100830</v>
      </c>
      <c r="H33" s="32">
        <v>46669914.200000003</v>
      </c>
      <c r="I33" s="31">
        <v>0</v>
      </c>
      <c r="J33" s="31">
        <v>0</v>
      </c>
      <c r="K33" s="31">
        <v>0</v>
      </c>
      <c r="L33" s="32">
        <v>0</v>
      </c>
      <c r="M33" s="23">
        <v>46669914.200000003</v>
      </c>
      <c r="N33" s="23">
        <v>-763681.27000000328</v>
      </c>
      <c r="O33" s="74">
        <v>1.0166356771457266</v>
      </c>
    </row>
    <row r="34" spans="1:15" s="33" customFormat="1" x14ac:dyDescent="0.25">
      <c r="A34" s="27">
        <v>1114112</v>
      </c>
      <c r="B34" s="28">
        <v>1114112</v>
      </c>
      <c r="C34" s="29" t="s">
        <v>20</v>
      </c>
      <c r="D34" s="30">
        <v>2194473761.3800001</v>
      </c>
      <c r="E34" s="31">
        <v>719235094.19000006</v>
      </c>
      <c r="F34" s="31">
        <v>87246183.620000005</v>
      </c>
      <c r="G34" s="31">
        <v>0</v>
      </c>
      <c r="H34" s="32">
        <v>806481277.81000006</v>
      </c>
      <c r="I34" s="31">
        <v>0</v>
      </c>
      <c r="J34" s="31">
        <v>0</v>
      </c>
      <c r="K34" s="31">
        <v>410000000</v>
      </c>
      <c r="L34" s="32">
        <v>410000000</v>
      </c>
      <c r="M34" s="23">
        <v>1216481277.8099999</v>
      </c>
      <c r="N34" s="23">
        <v>977992483.57000017</v>
      </c>
      <c r="O34" s="74">
        <v>0.5543384929993479</v>
      </c>
    </row>
    <row r="35" spans="1:15" ht="30.75" x14ac:dyDescent="0.25">
      <c r="A35" s="27">
        <v>1114115</v>
      </c>
      <c r="B35" s="28">
        <v>1114215</v>
      </c>
      <c r="C35" s="29" t="s">
        <v>39</v>
      </c>
      <c r="D35" s="30">
        <v>116201041.43000001</v>
      </c>
      <c r="E35" s="31">
        <v>21761949.370000005</v>
      </c>
      <c r="F35" s="31">
        <v>6459049.2699999996</v>
      </c>
      <c r="G35" s="31">
        <v>0</v>
      </c>
      <c r="H35" s="32">
        <v>28220998.640000004</v>
      </c>
      <c r="I35" s="31">
        <v>0</v>
      </c>
      <c r="J35" s="31">
        <v>0</v>
      </c>
      <c r="K35" s="31">
        <v>0</v>
      </c>
      <c r="L35" s="32">
        <v>0</v>
      </c>
      <c r="M35" s="23">
        <v>28220998.640000004</v>
      </c>
      <c r="N35" s="23">
        <v>87980042.790000007</v>
      </c>
      <c r="O35" s="74">
        <v>0.24286356036662934</v>
      </c>
    </row>
    <row r="36" spans="1:15" x14ac:dyDescent="0.25">
      <c r="A36" s="27">
        <v>1114116</v>
      </c>
      <c r="B36" s="28">
        <v>1114216</v>
      </c>
      <c r="C36" s="29" t="s">
        <v>40</v>
      </c>
      <c r="D36" s="30">
        <v>121192486.71000001</v>
      </c>
      <c r="E36" s="31">
        <v>81158139.969999999</v>
      </c>
      <c r="F36" s="31">
        <v>17041218.169999998</v>
      </c>
      <c r="G36" s="31">
        <v>0</v>
      </c>
      <c r="H36" s="32">
        <v>98199358.140000001</v>
      </c>
      <c r="I36" s="31">
        <v>0</v>
      </c>
      <c r="J36" s="31">
        <v>0</v>
      </c>
      <c r="K36" s="31">
        <v>0</v>
      </c>
      <c r="L36" s="32">
        <v>0</v>
      </c>
      <c r="M36" s="23">
        <v>98199358.140000001</v>
      </c>
      <c r="N36" s="23">
        <v>22993128.570000008</v>
      </c>
      <c r="O36" s="74">
        <v>0.81027595691620735</v>
      </c>
    </row>
    <row r="37" spans="1:15" x14ac:dyDescent="0.25">
      <c r="A37" s="27">
        <v>1114117</v>
      </c>
      <c r="B37" s="28">
        <v>1114217</v>
      </c>
      <c r="C37" s="29" t="s">
        <v>41</v>
      </c>
      <c r="D37" s="30">
        <v>103432928.26000001</v>
      </c>
      <c r="E37" s="31">
        <v>24169512.43</v>
      </c>
      <c r="F37" s="31">
        <v>13497810</v>
      </c>
      <c r="G37" s="31">
        <v>0</v>
      </c>
      <c r="H37" s="32">
        <v>37667322.43</v>
      </c>
      <c r="I37" s="31">
        <v>0</v>
      </c>
      <c r="J37" s="31">
        <v>0</v>
      </c>
      <c r="K37" s="31">
        <v>0</v>
      </c>
      <c r="L37" s="32">
        <v>0</v>
      </c>
      <c r="M37" s="23">
        <v>37667322.43</v>
      </c>
      <c r="N37" s="23">
        <v>65765605.830000006</v>
      </c>
      <c r="O37" s="74">
        <v>0.36417147869308519</v>
      </c>
    </row>
    <row r="38" spans="1:15" x14ac:dyDescent="0.25">
      <c r="A38" s="27">
        <v>1114118</v>
      </c>
      <c r="B38" s="28">
        <v>1114218</v>
      </c>
      <c r="C38" s="29" t="s">
        <v>42</v>
      </c>
      <c r="D38" s="30">
        <v>13580450.460000001</v>
      </c>
      <c r="E38" s="31">
        <v>7623453.3399999999</v>
      </c>
      <c r="F38" s="31">
        <v>0</v>
      </c>
      <c r="G38" s="31">
        <v>0</v>
      </c>
      <c r="H38" s="32">
        <v>7623453.3399999999</v>
      </c>
      <c r="I38" s="31">
        <v>0</v>
      </c>
      <c r="J38" s="31">
        <v>0</v>
      </c>
      <c r="K38" s="31">
        <v>0</v>
      </c>
      <c r="L38" s="32">
        <v>0</v>
      </c>
      <c r="M38" s="23">
        <v>7623453.3399999999</v>
      </c>
      <c r="N38" s="23">
        <v>5956997.120000001</v>
      </c>
      <c r="O38" s="74">
        <v>0.5613549684860748</v>
      </c>
    </row>
    <row r="39" spans="1:15" x14ac:dyDescent="0.25">
      <c r="A39" s="27">
        <v>1114119</v>
      </c>
      <c r="B39" s="28">
        <v>1114219</v>
      </c>
      <c r="C39" s="29" t="s">
        <v>43</v>
      </c>
      <c r="D39" s="30">
        <v>113475580.31999999</v>
      </c>
      <c r="E39" s="31">
        <v>61369402.109999999</v>
      </c>
      <c r="F39" s="31">
        <v>11664718.77</v>
      </c>
      <c r="G39" s="31">
        <v>0</v>
      </c>
      <c r="H39" s="32">
        <v>73034120.879999995</v>
      </c>
      <c r="I39" s="31">
        <v>0</v>
      </c>
      <c r="J39" s="31">
        <v>0</v>
      </c>
      <c r="K39" s="31">
        <v>5570367</v>
      </c>
      <c r="L39" s="32">
        <v>5570367</v>
      </c>
      <c r="M39" s="23">
        <v>78604487.879999995</v>
      </c>
      <c r="N39" s="23">
        <v>34871092.439999998</v>
      </c>
      <c r="O39" s="74">
        <v>0.69269958927141972</v>
      </c>
    </row>
    <row r="40" spans="1:15" x14ac:dyDescent="0.25">
      <c r="A40" s="27">
        <v>1114120</v>
      </c>
      <c r="B40" s="28">
        <v>1114220</v>
      </c>
      <c r="C40" s="29" t="s">
        <v>44</v>
      </c>
      <c r="D40" s="30">
        <v>2652605</v>
      </c>
      <c r="E40" s="31">
        <v>0</v>
      </c>
      <c r="F40" s="31">
        <v>800000</v>
      </c>
      <c r="G40" s="31">
        <v>0</v>
      </c>
      <c r="H40" s="32">
        <v>800000</v>
      </c>
      <c r="I40" s="31">
        <v>0</v>
      </c>
      <c r="J40" s="31">
        <v>0</v>
      </c>
      <c r="K40" s="31">
        <v>0</v>
      </c>
      <c r="L40" s="32">
        <v>0</v>
      </c>
      <c r="M40" s="23">
        <v>800000</v>
      </c>
      <c r="N40" s="23">
        <v>1852605</v>
      </c>
      <c r="O40" s="74">
        <v>0.30159032347447134</v>
      </c>
    </row>
    <row r="41" spans="1:15" x14ac:dyDescent="0.25">
      <c r="A41" s="27">
        <v>1114121</v>
      </c>
      <c r="B41" s="28">
        <v>1114221</v>
      </c>
      <c r="C41" s="29" t="s">
        <v>45</v>
      </c>
      <c r="D41" s="30">
        <v>556611180.58000004</v>
      </c>
      <c r="E41" s="31">
        <v>362067709.57999998</v>
      </c>
      <c r="F41" s="31">
        <v>23539518.149999999</v>
      </c>
      <c r="G41" s="31">
        <v>0</v>
      </c>
      <c r="H41" s="32">
        <v>385607227.72999996</v>
      </c>
      <c r="I41" s="31">
        <v>0</v>
      </c>
      <c r="J41" s="31">
        <v>0</v>
      </c>
      <c r="K41" s="31">
        <v>0</v>
      </c>
      <c r="L41" s="32">
        <v>0</v>
      </c>
      <c r="M41" s="23">
        <v>385607227.72999996</v>
      </c>
      <c r="N41" s="23">
        <v>171003952.85000008</v>
      </c>
      <c r="O41" s="74">
        <v>0.69277664765589053</v>
      </c>
    </row>
    <row r="42" spans="1:15" ht="30.75" x14ac:dyDescent="0.25">
      <c r="A42" s="27">
        <v>1114122</v>
      </c>
      <c r="B42" s="28">
        <v>1114222</v>
      </c>
      <c r="C42" s="29" t="s">
        <v>46</v>
      </c>
      <c r="D42" s="30">
        <v>219631448.5</v>
      </c>
      <c r="E42" s="31">
        <v>71639138.640000001</v>
      </c>
      <c r="F42" s="31">
        <v>0</v>
      </c>
      <c r="G42" s="31">
        <v>0</v>
      </c>
      <c r="H42" s="32">
        <v>71639138.640000001</v>
      </c>
      <c r="I42" s="31">
        <v>0</v>
      </c>
      <c r="J42" s="31">
        <v>0</v>
      </c>
      <c r="K42" s="31">
        <v>0</v>
      </c>
      <c r="L42" s="32">
        <v>0</v>
      </c>
      <c r="M42" s="23">
        <v>71639138.640000001</v>
      </c>
      <c r="N42" s="23">
        <v>147992309.86000001</v>
      </c>
      <c r="O42" s="74">
        <v>0.32617887433365444</v>
      </c>
    </row>
    <row r="43" spans="1:15" ht="30.75" x14ac:dyDescent="0.25">
      <c r="A43" s="27">
        <v>1114123</v>
      </c>
      <c r="B43" s="28">
        <v>1114223</v>
      </c>
      <c r="C43" s="29" t="s">
        <v>47</v>
      </c>
      <c r="D43" s="30">
        <v>46483182.600000001</v>
      </c>
      <c r="E43" s="31">
        <v>26950216.700000003</v>
      </c>
      <c r="F43" s="31">
        <v>10429301.23</v>
      </c>
      <c r="G43" s="31">
        <v>0</v>
      </c>
      <c r="H43" s="32">
        <v>37379517.930000007</v>
      </c>
      <c r="I43" s="31">
        <v>0</v>
      </c>
      <c r="J43" s="31">
        <v>0</v>
      </c>
      <c r="K43" s="31">
        <v>0</v>
      </c>
      <c r="L43" s="32">
        <v>0</v>
      </c>
      <c r="M43" s="23">
        <v>37379517.930000007</v>
      </c>
      <c r="N43" s="23">
        <v>9103664.6699999943</v>
      </c>
      <c r="O43" s="74">
        <v>0.80415143368431929</v>
      </c>
    </row>
    <row r="44" spans="1:15" x14ac:dyDescent="0.25">
      <c r="A44" s="20" t="s">
        <v>17</v>
      </c>
      <c r="B44" s="28"/>
      <c r="C44" s="21" t="s">
        <v>48</v>
      </c>
      <c r="D44" s="22">
        <v>1476492438.1399999</v>
      </c>
      <c r="E44" s="23">
        <v>904019913.97000003</v>
      </c>
      <c r="F44" s="23">
        <v>215611344.17000002</v>
      </c>
      <c r="G44" s="23">
        <v>6693213.5</v>
      </c>
      <c r="H44" s="24">
        <v>1126324471.6400001</v>
      </c>
      <c r="I44" s="23">
        <v>0</v>
      </c>
      <c r="J44" s="23">
        <v>0</v>
      </c>
      <c r="K44" s="23">
        <v>19356750</v>
      </c>
      <c r="L44" s="24">
        <v>19356750</v>
      </c>
      <c r="M44" s="23">
        <v>1145681221.6400001</v>
      </c>
      <c r="N44" s="23">
        <v>330811216.49999988</v>
      </c>
      <c r="O44" s="74">
        <v>0.77594791009106912</v>
      </c>
    </row>
    <row r="45" spans="1:15" s="33" customFormat="1" x14ac:dyDescent="0.25">
      <c r="A45" s="27">
        <v>1115111</v>
      </c>
      <c r="B45" s="28">
        <v>1115111</v>
      </c>
      <c r="C45" s="29" t="s">
        <v>19</v>
      </c>
      <c r="D45" s="30">
        <v>109780843.68000001</v>
      </c>
      <c r="E45" s="31">
        <v>56016739.079999998</v>
      </c>
      <c r="F45" s="31">
        <v>29607594.699999999</v>
      </c>
      <c r="G45" s="31">
        <v>211420</v>
      </c>
      <c r="H45" s="32">
        <v>85835753.780000001</v>
      </c>
      <c r="I45" s="31">
        <v>0</v>
      </c>
      <c r="J45" s="31">
        <v>0</v>
      </c>
      <c r="K45" s="31">
        <v>0</v>
      </c>
      <c r="L45" s="32">
        <v>0</v>
      </c>
      <c r="M45" s="23">
        <v>85835753.780000001</v>
      </c>
      <c r="N45" s="23">
        <v>23945089.900000006</v>
      </c>
      <c r="O45" s="74">
        <v>0.78188280307083891</v>
      </c>
    </row>
    <row r="46" spans="1:15" s="33" customFormat="1" x14ac:dyDescent="0.25">
      <c r="A46" s="27">
        <v>1115112</v>
      </c>
      <c r="B46" s="28">
        <v>1115112</v>
      </c>
      <c r="C46" s="29" t="s">
        <v>20</v>
      </c>
      <c r="D46" s="30">
        <v>903984256.79999995</v>
      </c>
      <c r="E46" s="31">
        <v>616865493.48000002</v>
      </c>
      <c r="F46" s="31">
        <v>62950753.75</v>
      </c>
      <c r="G46" s="31">
        <v>6481793.5</v>
      </c>
      <c r="H46" s="32">
        <v>686298040.73000002</v>
      </c>
      <c r="I46" s="31">
        <v>0</v>
      </c>
      <c r="J46" s="31">
        <v>0</v>
      </c>
      <c r="K46" s="31">
        <v>19356750</v>
      </c>
      <c r="L46" s="32">
        <v>19356750</v>
      </c>
      <c r="M46" s="23">
        <v>705654790.73000002</v>
      </c>
      <c r="N46" s="23">
        <v>198329466.06999993</v>
      </c>
      <c r="O46" s="74">
        <v>0.78060517693962572</v>
      </c>
    </row>
    <row r="47" spans="1:15" s="33" customFormat="1" x14ac:dyDescent="0.25">
      <c r="A47" s="27">
        <v>1115113</v>
      </c>
      <c r="B47" s="28">
        <v>1115213</v>
      </c>
      <c r="C47" s="29" t="s">
        <v>49</v>
      </c>
      <c r="D47" s="30">
        <v>195300810.10999998</v>
      </c>
      <c r="E47" s="31">
        <v>134827744.11999997</v>
      </c>
      <c r="F47" s="31">
        <v>32360613.870000005</v>
      </c>
      <c r="G47" s="31">
        <v>0</v>
      </c>
      <c r="H47" s="32">
        <v>167188357.98999998</v>
      </c>
      <c r="I47" s="31">
        <v>0</v>
      </c>
      <c r="J47" s="31">
        <v>0</v>
      </c>
      <c r="K47" s="31">
        <v>0</v>
      </c>
      <c r="L47" s="32">
        <v>0</v>
      </c>
      <c r="M47" s="23">
        <v>167188357.98999998</v>
      </c>
      <c r="N47" s="23">
        <v>28112452.120000005</v>
      </c>
      <c r="O47" s="74">
        <v>0.85605562975306593</v>
      </c>
    </row>
    <row r="48" spans="1:15" s="33" customFormat="1" x14ac:dyDescent="0.25">
      <c r="A48" s="27">
        <v>1115115</v>
      </c>
      <c r="B48" s="28">
        <v>1115215</v>
      </c>
      <c r="C48" s="29" t="s">
        <v>50</v>
      </c>
      <c r="D48" s="30">
        <v>74593599.949999988</v>
      </c>
      <c r="E48" s="31">
        <v>33304043.399999999</v>
      </c>
      <c r="F48" s="31">
        <v>31185767.720000003</v>
      </c>
      <c r="G48" s="31">
        <v>0</v>
      </c>
      <c r="H48" s="32">
        <v>64489811.120000005</v>
      </c>
      <c r="I48" s="31">
        <v>0</v>
      </c>
      <c r="J48" s="31">
        <v>0</v>
      </c>
      <c r="K48" s="31">
        <v>0</v>
      </c>
      <c r="L48" s="32">
        <v>0</v>
      </c>
      <c r="M48" s="23">
        <v>64489811.120000005</v>
      </c>
      <c r="N48" s="23">
        <v>10103788.829999983</v>
      </c>
      <c r="O48" s="74">
        <v>0.86454885088301758</v>
      </c>
    </row>
    <row r="49" spans="1:15" s="33" customFormat="1" x14ac:dyDescent="0.25">
      <c r="A49" s="27">
        <v>1115116</v>
      </c>
      <c r="B49" s="28">
        <v>1115216</v>
      </c>
      <c r="C49" s="29" t="s">
        <v>51</v>
      </c>
      <c r="D49" s="30">
        <v>192832927.59999999</v>
      </c>
      <c r="E49" s="31">
        <v>63005893.889999993</v>
      </c>
      <c r="F49" s="31">
        <v>59506614.13000001</v>
      </c>
      <c r="G49" s="31">
        <v>0</v>
      </c>
      <c r="H49" s="32">
        <v>122512508.02000001</v>
      </c>
      <c r="I49" s="31">
        <v>0</v>
      </c>
      <c r="J49" s="31">
        <v>0</v>
      </c>
      <c r="K49" s="31">
        <v>0</v>
      </c>
      <c r="L49" s="32">
        <v>0</v>
      </c>
      <c r="M49" s="23">
        <v>122512508.02000001</v>
      </c>
      <c r="N49" s="23">
        <v>70320419.579999983</v>
      </c>
      <c r="O49" s="74">
        <v>0.63532981397311949</v>
      </c>
    </row>
    <row r="50" spans="1:15" x14ac:dyDescent="0.25">
      <c r="A50" s="20" t="s">
        <v>17</v>
      </c>
      <c r="B50" s="28"/>
      <c r="C50" s="21" t="s">
        <v>52</v>
      </c>
      <c r="D50" s="22">
        <v>2216260838.1300001</v>
      </c>
      <c r="E50" s="23">
        <v>1319052758.3200002</v>
      </c>
      <c r="F50" s="23">
        <v>477729540.32000005</v>
      </c>
      <c r="G50" s="23">
        <v>5547383</v>
      </c>
      <c r="H50" s="24">
        <v>1802329681.6400001</v>
      </c>
      <c r="I50" s="23">
        <v>0</v>
      </c>
      <c r="J50" s="23">
        <v>0</v>
      </c>
      <c r="K50" s="23">
        <v>9602299</v>
      </c>
      <c r="L50" s="24">
        <v>9602299</v>
      </c>
      <c r="M50" s="23">
        <v>1811931980.6400001</v>
      </c>
      <c r="N50" s="23">
        <v>404328857.49000013</v>
      </c>
      <c r="O50" s="74">
        <v>0.81756260340224307</v>
      </c>
    </row>
    <row r="51" spans="1:15" s="33" customFormat="1" x14ac:dyDescent="0.25">
      <c r="A51" s="27">
        <v>1116111</v>
      </c>
      <c r="B51" s="28">
        <v>1116111</v>
      </c>
      <c r="C51" s="29" t="s">
        <v>19</v>
      </c>
      <c r="D51" s="30">
        <v>285889365.24000001</v>
      </c>
      <c r="E51" s="31">
        <v>101586715.67</v>
      </c>
      <c r="F51" s="31">
        <v>147803085.13999999</v>
      </c>
      <c r="G51" s="31">
        <v>0</v>
      </c>
      <c r="H51" s="32">
        <v>249389800.81</v>
      </c>
      <c r="I51" s="31">
        <v>0</v>
      </c>
      <c r="J51" s="31">
        <v>0</v>
      </c>
      <c r="K51" s="31">
        <v>0</v>
      </c>
      <c r="L51" s="32">
        <v>0</v>
      </c>
      <c r="M51" s="23">
        <v>249389800.81</v>
      </c>
      <c r="N51" s="23">
        <v>36499564.430000007</v>
      </c>
      <c r="O51" s="74">
        <v>0.8723297580539271</v>
      </c>
    </row>
    <row r="52" spans="1:15" s="33" customFormat="1" x14ac:dyDescent="0.25">
      <c r="A52" s="27">
        <v>1116112</v>
      </c>
      <c r="B52" s="28">
        <v>1116112</v>
      </c>
      <c r="C52" s="29" t="s">
        <v>20</v>
      </c>
      <c r="D52" s="30">
        <v>883185482.20000017</v>
      </c>
      <c r="E52" s="31">
        <v>541889792.82000005</v>
      </c>
      <c r="F52" s="31">
        <v>70778598.299999997</v>
      </c>
      <c r="G52" s="31">
        <v>5547383</v>
      </c>
      <c r="H52" s="32">
        <v>618215774.12</v>
      </c>
      <c r="I52" s="31">
        <v>0</v>
      </c>
      <c r="J52" s="31">
        <v>0</v>
      </c>
      <c r="K52" s="31">
        <v>9602299</v>
      </c>
      <c r="L52" s="32">
        <v>9602299</v>
      </c>
      <c r="M52" s="23">
        <v>627818073.12</v>
      </c>
      <c r="N52" s="23">
        <v>255367409.08000016</v>
      </c>
      <c r="O52" s="74">
        <v>0.7108564234503898</v>
      </c>
    </row>
    <row r="53" spans="1:15" s="80" customFormat="1" x14ac:dyDescent="0.25">
      <c r="A53" s="75">
        <v>1116113</v>
      </c>
      <c r="B53" s="76">
        <v>1116113</v>
      </c>
      <c r="C53" s="40" t="s">
        <v>53</v>
      </c>
      <c r="D53" s="30">
        <v>172540562.79000002</v>
      </c>
      <c r="E53" s="77">
        <v>99920513.640000001</v>
      </c>
      <c r="F53" s="77">
        <v>50769862.980000004</v>
      </c>
      <c r="G53" s="77">
        <v>0</v>
      </c>
      <c r="H53" s="32">
        <v>150690376.62</v>
      </c>
      <c r="I53" s="77">
        <v>0</v>
      </c>
      <c r="J53" s="77">
        <v>0</v>
      </c>
      <c r="K53" s="77">
        <v>0</v>
      </c>
      <c r="L53" s="32">
        <v>0</v>
      </c>
      <c r="M53" s="78">
        <v>150690376.62</v>
      </c>
      <c r="N53" s="78">
        <v>21850186.170000017</v>
      </c>
      <c r="O53" s="79">
        <v>0.87336203257552847</v>
      </c>
    </row>
    <row r="54" spans="1:15" s="80" customFormat="1" ht="30.75" x14ac:dyDescent="0.25">
      <c r="A54" s="75">
        <v>1116114</v>
      </c>
      <c r="B54" s="76">
        <v>1116114</v>
      </c>
      <c r="C54" s="40" t="s">
        <v>54</v>
      </c>
      <c r="D54" s="30">
        <v>874645427.89999998</v>
      </c>
      <c r="E54" s="77">
        <v>575655736.19000006</v>
      </c>
      <c r="F54" s="77">
        <v>208377993.90000001</v>
      </c>
      <c r="G54" s="77">
        <v>0</v>
      </c>
      <c r="H54" s="32">
        <v>784033730.09000003</v>
      </c>
      <c r="I54" s="77">
        <v>0</v>
      </c>
      <c r="J54" s="77">
        <v>0</v>
      </c>
      <c r="K54" s="77">
        <v>0</v>
      </c>
      <c r="L54" s="32">
        <v>0</v>
      </c>
      <c r="M54" s="78">
        <v>784033730.09000003</v>
      </c>
      <c r="N54" s="78">
        <v>90611697.809999943</v>
      </c>
      <c r="O54" s="79">
        <v>0.89640179332148784</v>
      </c>
    </row>
    <row r="55" spans="1:15" x14ac:dyDescent="0.25">
      <c r="A55" s="20" t="s">
        <v>17</v>
      </c>
      <c r="B55" s="28"/>
      <c r="C55" s="21" t="s">
        <v>55</v>
      </c>
      <c r="D55" s="22">
        <v>343492029.87</v>
      </c>
      <c r="E55" s="23">
        <v>193494357.47</v>
      </c>
      <c r="F55" s="23">
        <v>54763330.380000003</v>
      </c>
      <c r="G55" s="23">
        <v>6833933.4699999997</v>
      </c>
      <c r="H55" s="24">
        <v>255091621.32000002</v>
      </c>
      <c r="I55" s="23">
        <v>0</v>
      </c>
      <c r="J55" s="23">
        <v>0</v>
      </c>
      <c r="K55" s="23">
        <v>0</v>
      </c>
      <c r="L55" s="24">
        <v>0</v>
      </c>
      <c r="M55" s="23">
        <v>255091621.32000002</v>
      </c>
      <c r="N55" s="23">
        <v>88400408.549999982</v>
      </c>
      <c r="O55" s="74">
        <v>0.7426420386421877</v>
      </c>
    </row>
    <row r="56" spans="1:15" s="33" customFormat="1" x14ac:dyDescent="0.25">
      <c r="A56" s="27">
        <v>1117111</v>
      </c>
      <c r="B56" s="28">
        <v>1117111</v>
      </c>
      <c r="C56" s="29" t="s">
        <v>19</v>
      </c>
      <c r="D56" s="30">
        <v>49057623.920000002</v>
      </c>
      <c r="E56" s="31">
        <v>26376764.140000001</v>
      </c>
      <c r="F56" s="31">
        <v>8443064.6799999997</v>
      </c>
      <c r="G56" s="31">
        <v>639250.69999999995</v>
      </c>
      <c r="H56" s="32">
        <v>35459079.520000003</v>
      </c>
      <c r="I56" s="31">
        <v>0</v>
      </c>
      <c r="J56" s="31">
        <v>0</v>
      </c>
      <c r="K56" s="31">
        <v>0</v>
      </c>
      <c r="L56" s="32">
        <v>0</v>
      </c>
      <c r="M56" s="23">
        <v>35459079.520000003</v>
      </c>
      <c r="N56" s="23">
        <v>13598544.399999999</v>
      </c>
      <c r="O56" s="74">
        <v>0.72280466697336132</v>
      </c>
    </row>
    <row r="57" spans="1:15" s="33" customFormat="1" x14ac:dyDescent="0.25">
      <c r="A57" s="27">
        <v>1117112</v>
      </c>
      <c r="B57" s="28">
        <v>1117112</v>
      </c>
      <c r="C57" s="29" t="s">
        <v>20</v>
      </c>
      <c r="D57" s="30">
        <v>229209097.00999999</v>
      </c>
      <c r="E57" s="31">
        <v>132161460.01000001</v>
      </c>
      <c r="F57" s="31">
        <v>34109869.890000001</v>
      </c>
      <c r="G57" s="31">
        <v>6194682.7699999996</v>
      </c>
      <c r="H57" s="32">
        <v>172466012.67000002</v>
      </c>
      <c r="I57" s="31">
        <v>0</v>
      </c>
      <c r="J57" s="31">
        <v>0</v>
      </c>
      <c r="K57" s="31">
        <v>0</v>
      </c>
      <c r="L57" s="32">
        <v>0</v>
      </c>
      <c r="M57" s="23">
        <v>172466012.67000002</v>
      </c>
      <c r="N57" s="23">
        <v>56743084.339999974</v>
      </c>
      <c r="O57" s="74">
        <v>0.7524396497337783</v>
      </c>
    </row>
    <row r="58" spans="1:15" s="33" customFormat="1" x14ac:dyDescent="0.25">
      <c r="A58" s="27">
        <v>1117113</v>
      </c>
      <c r="B58" s="28">
        <v>1117211</v>
      </c>
      <c r="C58" s="29" t="s">
        <v>56</v>
      </c>
      <c r="D58" s="30">
        <v>65225308.940000005</v>
      </c>
      <c r="E58" s="31">
        <v>34956133.32</v>
      </c>
      <c r="F58" s="31">
        <v>12210395.810000001</v>
      </c>
      <c r="G58" s="31">
        <v>0</v>
      </c>
      <c r="H58" s="32">
        <v>47166529.130000003</v>
      </c>
      <c r="I58" s="31">
        <v>0</v>
      </c>
      <c r="J58" s="31">
        <v>0</v>
      </c>
      <c r="K58" s="31">
        <v>0</v>
      </c>
      <c r="L58" s="32">
        <v>0</v>
      </c>
      <c r="M58" s="23">
        <v>47166529.130000003</v>
      </c>
      <c r="N58" s="23">
        <v>18058779.810000002</v>
      </c>
      <c r="O58" s="74">
        <v>0.72313232235339719</v>
      </c>
    </row>
    <row r="59" spans="1:15" x14ac:dyDescent="0.25">
      <c r="A59" s="27"/>
      <c r="B59" s="28"/>
      <c r="C59" s="14" t="s">
        <v>57</v>
      </c>
      <c r="D59" s="15">
        <v>52317620134.450005</v>
      </c>
      <c r="E59" s="16">
        <v>20251620859.68</v>
      </c>
      <c r="F59" s="16">
        <v>10999997180.52</v>
      </c>
      <c r="G59" s="16">
        <v>50122734.259999998</v>
      </c>
      <c r="H59" s="17">
        <v>31301740774.460007</v>
      </c>
      <c r="I59" s="16">
        <v>0</v>
      </c>
      <c r="J59" s="16">
        <v>0</v>
      </c>
      <c r="K59" s="16">
        <v>2381090590.7600002</v>
      </c>
      <c r="L59" s="17">
        <v>2381090590.7600002</v>
      </c>
      <c r="M59" s="16">
        <v>33682831365.220001</v>
      </c>
      <c r="N59" s="16">
        <v>18634788769.23</v>
      </c>
      <c r="O59" s="73">
        <v>0.64381428816255726</v>
      </c>
    </row>
    <row r="60" spans="1:15" x14ac:dyDescent="0.25">
      <c r="A60" s="20" t="s">
        <v>17</v>
      </c>
      <c r="B60" s="28"/>
      <c r="C60" s="21" t="s">
        <v>58</v>
      </c>
      <c r="D60" s="22">
        <v>28828796459.610001</v>
      </c>
      <c r="E60" s="23">
        <v>14554464669.490002</v>
      </c>
      <c r="F60" s="23">
        <v>4080622631.0399995</v>
      </c>
      <c r="G60" s="23">
        <v>2297350</v>
      </c>
      <c r="H60" s="24">
        <v>18637384650.530003</v>
      </c>
      <c r="I60" s="23">
        <v>0</v>
      </c>
      <c r="J60" s="23">
        <v>0</v>
      </c>
      <c r="K60" s="23">
        <v>2181090590.7600002</v>
      </c>
      <c r="L60" s="24">
        <v>2181090590.7600002</v>
      </c>
      <c r="M60" s="23">
        <v>20818475241.290001</v>
      </c>
      <c r="N60" s="23">
        <v>8010321218.3199997</v>
      </c>
      <c r="O60" s="74">
        <v>0.72214167075817071</v>
      </c>
    </row>
    <row r="61" spans="1:15" s="33" customFormat="1" x14ac:dyDescent="0.25">
      <c r="A61" s="27">
        <v>1211111</v>
      </c>
      <c r="B61" s="28">
        <v>1211111</v>
      </c>
      <c r="C61" s="29" t="s">
        <v>19</v>
      </c>
      <c r="D61" s="30">
        <v>165160734.56</v>
      </c>
      <c r="E61" s="31">
        <v>33150160.009999998</v>
      </c>
      <c r="F61" s="31">
        <v>93023375</v>
      </c>
      <c r="G61" s="31">
        <v>0</v>
      </c>
      <c r="H61" s="32">
        <v>126173535.00999999</v>
      </c>
      <c r="I61" s="31">
        <v>0</v>
      </c>
      <c r="J61" s="31">
        <v>0</v>
      </c>
      <c r="K61" s="31">
        <v>0</v>
      </c>
      <c r="L61" s="32">
        <v>0</v>
      </c>
      <c r="M61" s="23">
        <v>126173535.00999999</v>
      </c>
      <c r="N61" s="23">
        <v>38987199.550000012</v>
      </c>
      <c r="O61" s="74">
        <v>0.76394389590319578</v>
      </c>
    </row>
    <row r="62" spans="1:15" s="33" customFormat="1" x14ac:dyDescent="0.25">
      <c r="A62" s="27">
        <v>1211112</v>
      </c>
      <c r="B62" s="28">
        <v>1211112</v>
      </c>
      <c r="C62" s="29" t="s">
        <v>20</v>
      </c>
      <c r="D62" s="30">
        <v>3332669124.4599996</v>
      </c>
      <c r="E62" s="31">
        <v>1985241514.6100004</v>
      </c>
      <c r="F62" s="31">
        <v>226827121.93000001</v>
      </c>
      <c r="G62" s="31">
        <v>2297350</v>
      </c>
      <c r="H62" s="32">
        <v>2214365986.5400004</v>
      </c>
      <c r="I62" s="31">
        <v>0</v>
      </c>
      <c r="J62" s="31">
        <v>0</v>
      </c>
      <c r="K62" s="31">
        <v>144454546</v>
      </c>
      <c r="L62" s="32">
        <v>144454546</v>
      </c>
      <c r="M62" s="23">
        <v>2358820532.5400004</v>
      </c>
      <c r="N62" s="23">
        <v>973848591.91999912</v>
      </c>
      <c r="O62" s="74">
        <v>0.70778719532266976</v>
      </c>
    </row>
    <row r="63" spans="1:15" x14ac:dyDescent="0.25">
      <c r="A63" s="27">
        <v>1211216</v>
      </c>
      <c r="B63" s="28">
        <v>1211216</v>
      </c>
      <c r="C63" s="29" t="s">
        <v>59</v>
      </c>
      <c r="D63" s="30">
        <v>24238794195.610001</v>
      </c>
      <c r="E63" s="31">
        <v>11936352087.910002</v>
      </c>
      <c r="F63" s="31">
        <v>3425938873.71</v>
      </c>
      <c r="G63" s="31">
        <v>0</v>
      </c>
      <c r="H63" s="32">
        <v>15362290961.620003</v>
      </c>
      <c r="I63" s="31">
        <v>0</v>
      </c>
      <c r="J63" s="31">
        <v>0</v>
      </c>
      <c r="K63" s="31">
        <v>2036636044.76</v>
      </c>
      <c r="L63" s="32">
        <v>2036636044.76</v>
      </c>
      <c r="M63" s="23">
        <v>17398927006.380001</v>
      </c>
      <c r="N63" s="23">
        <v>6839867189.2299995</v>
      </c>
      <c r="O63" s="74">
        <v>0.71781322395695746</v>
      </c>
    </row>
    <row r="64" spans="1:15" ht="30.75" x14ac:dyDescent="0.25">
      <c r="A64" s="27">
        <v>1211117</v>
      </c>
      <c r="B64" s="28">
        <v>1211217</v>
      </c>
      <c r="C64" s="29" t="s">
        <v>60</v>
      </c>
      <c r="D64" s="30">
        <v>131954932.2</v>
      </c>
      <c r="E64" s="31">
        <v>69778249.340000004</v>
      </c>
      <c r="F64" s="31">
        <v>53183917.409999996</v>
      </c>
      <c r="G64" s="31">
        <v>0</v>
      </c>
      <c r="H64" s="32">
        <v>122962166.75</v>
      </c>
      <c r="I64" s="31">
        <v>0</v>
      </c>
      <c r="J64" s="31">
        <v>0</v>
      </c>
      <c r="K64" s="31">
        <v>0</v>
      </c>
      <c r="L64" s="32">
        <v>0</v>
      </c>
      <c r="M64" s="23">
        <v>122962166.75</v>
      </c>
      <c r="N64" s="23">
        <v>8992765.450000003</v>
      </c>
      <c r="O64" s="74">
        <v>0.93184972096101759</v>
      </c>
    </row>
    <row r="65" spans="1:15" ht="30.75" x14ac:dyDescent="0.25">
      <c r="A65" s="27">
        <v>1211118</v>
      </c>
      <c r="B65" s="28">
        <v>1211218</v>
      </c>
      <c r="C65" s="29" t="s">
        <v>61</v>
      </c>
      <c r="D65" s="30">
        <v>118087882</v>
      </c>
      <c r="E65" s="31">
        <v>41060050</v>
      </c>
      <c r="F65" s="31">
        <v>49452700.950000003</v>
      </c>
      <c r="G65" s="31">
        <v>0</v>
      </c>
      <c r="H65" s="32">
        <v>90512750.950000003</v>
      </c>
      <c r="I65" s="31">
        <v>0</v>
      </c>
      <c r="J65" s="31">
        <v>0</v>
      </c>
      <c r="K65" s="31">
        <v>0</v>
      </c>
      <c r="L65" s="32">
        <v>0</v>
      </c>
      <c r="M65" s="23">
        <v>90512750.950000003</v>
      </c>
      <c r="N65" s="23">
        <v>27575131.049999997</v>
      </c>
      <c r="O65" s="74">
        <v>0.76648636097986755</v>
      </c>
    </row>
    <row r="66" spans="1:15" x14ac:dyDescent="0.25">
      <c r="A66" s="27">
        <v>1211119</v>
      </c>
      <c r="B66" s="28">
        <v>1211219</v>
      </c>
      <c r="C66" s="29" t="s">
        <v>62</v>
      </c>
      <c r="D66" s="30">
        <v>633336320.48000002</v>
      </c>
      <c r="E66" s="31">
        <v>385930542.64000005</v>
      </c>
      <c r="F66" s="31">
        <v>177271473.40999997</v>
      </c>
      <c r="G66" s="31">
        <v>0</v>
      </c>
      <c r="H66" s="32">
        <v>563202016.04999995</v>
      </c>
      <c r="I66" s="31">
        <v>0</v>
      </c>
      <c r="J66" s="31">
        <v>0</v>
      </c>
      <c r="K66" s="31">
        <v>0</v>
      </c>
      <c r="L66" s="32">
        <v>0</v>
      </c>
      <c r="M66" s="23">
        <v>563202016.04999995</v>
      </c>
      <c r="N66" s="23">
        <v>70134304.430000067</v>
      </c>
      <c r="O66" s="74">
        <v>0.88926214688454008</v>
      </c>
    </row>
    <row r="67" spans="1:15" x14ac:dyDescent="0.25">
      <c r="A67" s="27"/>
      <c r="B67" s="28">
        <v>1211220</v>
      </c>
      <c r="C67" s="29" t="s">
        <v>63</v>
      </c>
      <c r="D67" s="30">
        <v>0</v>
      </c>
      <c r="E67" s="31">
        <v>0</v>
      </c>
      <c r="F67" s="31">
        <v>0</v>
      </c>
      <c r="G67" s="31">
        <v>0</v>
      </c>
      <c r="H67" s="32">
        <v>0</v>
      </c>
      <c r="I67" s="31">
        <v>0</v>
      </c>
      <c r="J67" s="31">
        <v>0</v>
      </c>
      <c r="K67" s="31">
        <v>0</v>
      </c>
      <c r="L67" s="32">
        <v>0</v>
      </c>
      <c r="M67" s="23">
        <v>0</v>
      </c>
      <c r="N67" s="23">
        <v>0</v>
      </c>
      <c r="O67" s="81">
        <v>0</v>
      </c>
    </row>
    <row r="68" spans="1:15" x14ac:dyDescent="0.25">
      <c r="A68" s="27">
        <v>1211121</v>
      </c>
      <c r="B68" s="28">
        <v>1211221</v>
      </c>
      <c r="C68" s="29" t="s">
        <v>64</v>
      </c>
      <c r="D68" s="30">
        <v>108793270.3</v>
      </c>
      <c r="E68" s="31">
        <v>44846352.629999995</v>
      </c>
      <c r="F68" s="31">
        <v>26924536.530000001</v>
      </c>
      <c r="G68" s="31">
        <v>0</v>
      </c>
      <c r="H68" s="32">
        <v>71770889.159999996</v>
      </c>
      <c r="I68" s="31">
        <v>0</v>
      </c>
      <c r="J68" s="31">
        <v>0</v>
      </c>
      <c r="K68" s="31">
        <v>0</v>
      </c>
      <c r="L68" s="32">
        <v>0</v>
      </c>
      <c r="M68" s="23">
        <v>71770889.159999996</v>
      </c>
      <c r="N68" s="23">
        <v>37022381.140000001</v>
      </c>
      <c r="O68" s="74">
        <v>0.65969971269445327</v>
      </c>
    </row>
    <row r="69" spans="1:15" x14ac:dyDescent="0.25">
      <c r="A69" s="27">
        <v>1211122</v>
      </c>
      <c r="B69" s="28">
        <v>1211222</v>
      </c>
      <c r="C69" s="29" t="s">
        <v>65</v>
      </c>
      <c r="D69" s="30">
        <v>100000000</v>
      </c>
      <c r="E69" s="31">
        <v>58105712.350000009</v>
      </c>
      <c r="F69" s="31">
        <v>28000632.100000001</v>
      </c>
      <c r="G69" s="31">
        <v>0</v>
      </c>
      <c r="H69" s="32">
        <v>86106344.450000018</v>
      </c>
      <c r="I69" s="31">
        <v>0</v>
      </c>
      <c r="J69" s="31">
        <v>0</v>
      </c>
      <c r="K69" s="31">
        <v>0</v>
      </c>
      <c r="L69" s="32">
        <v>0</v>
      </c>
      <c r="M69" s="23">
        <v>86106344.450000018</v>
      </c>
      <c r="N69" s="23">
        <v>13893655.549999982</v>
      </c>
      <c r="O69" s="74">
        <v>0.86106344450000016</v>
      </c>
    </row>
    <row r="70" spans="1:15" x14ac:dyDescent="0.25">
      <c r="A70" s="20" t="s">
        <v>17</v>
      </c>
      <c r="B70" s="28"/>
      <c r="C70" s="21" t="s">
        <v>66</v>
      </c>
      <c r="D70" s="22">
        <v>202962775.96000001</v>
      </c>
      <c r="E70" s="23">
        <v>97191412.180000007</v>
      </c>
      <c r="F70" s="23">
        <v>24366863.700000003</v>
      </c>
      <c r="G70" s="23">
        <v>990000</v>
      </c>
      <c r="H70" s="24">
        <v>122548275.88</v>
      </c>
      <c r="I70" s="23">
        <v>0</v>
      </c>
      <c r="J70" s="23">
        <v>0</v>
      </c>
      <c r="K70" s="23">
        <v>0</v>
      </c>
      <c r="L70" s="24">
        <v>0</v>
      </c>
      <c r="M70" s="23">
        <v>122548275.88</v>
      </c>
      <c r="N70" s="23">
        <v>80414500.080000013</v>
      </c>
      <c r="O70" s="74">
        <v>0.60379680609094477</v>
      </c>
    </row>
    <row r="71" spans="1:15" s="33" customFormat="1" x14ac:dyDescent="0.25">
      <c r="A71" s="27">
        <v>1212111</v>
      </c>
      <c r="B71" s="28">
        <v>1212111</v>
      </c>
      <c r="C71" s="29" t="s">
        <v>19</v>
      </c>
      <c r="D71" s="30">
        <v>76001435.790000007</v>
      </c>
      <c r="E71" s="31">
        <v>22873451.619999997</v>
      </c>
      <c r="F71" s="31">
        <v>22349286.540000003</v>
      </c>
      <c r="G71" s="31">
        <v>990000</v>
      </c>
      <c r="H71" s="32">
        <v>46212738.159999996</v>
      </c>
      <c r="I71" s="31">
        <v>0</v>
      </c>
      <c r="J71" s="31">
        <v>0</v>
      </c>
      <c r="K71" s="31">
        <v>0</v>
      </c>
      <c r="L71" s="32">
        <v>0</v>
      </c>
      <c r="M71" s="23">
        <v>46212738.159999996</v>
      </c>
      <c r="N71" s="23">
        <v>29788697.63000001</v>
      </c>
      <c r="O71" s="74">
        <v>0.60805085692973848</v>
      </c>
    </row>
    <row r="72" spans="1:15" s="33" customFormat="1" x14ac:dyDescent="0.25">
      <c r="A72" s="27">
        <v>1212112</v>
      </c>
      <c r="B72" s="28">
        <v>1212112</v>
      </c>
      <c r="C72" s="29" t="s">
        <v>20</v>
      </c>
      <c r="D72" s="30">
        <v>126961340.17</v>
      </c>
      <c r="E72" s="31">
        <v>74317960.560000002</v>
      </c>
      <c r="F72" s="31">
        <v>2017577.1600000001</v>
      </c>
      <c r="G72" s="31">
        <v>0</v>
      </c>
      <c r="H72" s="32">
        <v>76335537.719999999</v>
      </c>
      <c r="I72" s="31">
        <v>0</v>
      </c>
      <c r="J72" s="31">
        <v>0</v>
      </c>
      <c r="K72" s="31">
        <v>0</v>
      </c>
      <c r="L72" s="32">
        <v>0</v>
      </c>
      <c r="M72" s="23">
        <v>76335537.719999999</v>
      </c>
      <c r="N72" s="23">
        <v>50625802.450000003</v>
      </c>
      <c r="O72" s="74">
        <v>0.60125025159459922</v>
      </c>
    </row>
    <row r="73" spans="1:15" x14ac:dyDescent="0.25">
      <c r="A73" s="20" t="s">
        <v>17</v>
      </c>
      <c r="B73" s="28"/>
      <c r="C73" s="21" t="s">
        <v>67</v>
      </c>
      <c r="D73" s="22">
        <v>10604016469.369999</v>
      </c>
      <c r="E73" s="23">
        <v>782373109.92000008</v>
      </c>
      <c r="F73" s="23">
        <v>3567368671.0100002</v>
      </c>
      <c r="G73" s="23">
        <v>19306695.259999998</v>
      </c>
      <c r="H73" s="24">
        <v>4369048476.1900005</v>
      </c>
      <c r="I73" s="23">
        <v>0</v>
      </c>
      <c r="J73" s="23">
        <v>0</v>
      </c>
      <c r="K73" s="23">
        <v>0</v>
      </c>
      <c r="L73" s="24">
        <v>0</v>
      </c>
      <c r="M73" s="23">
        <v>4369048476.1900005</v>
      </c>
      <c r="N73" s="23">
        <v>6234967993.1799994</v>
      </c>
      <c r="O73" s="74">
        <v>0.41201826579674977</v>
      </c>
    </row>
    <row r="74" spans="1:15" s="33" customFormat="1" x14ac:dyDescent="0.25">
      <c r="A74" s="27">
        <v>1213111</v>
      </c>
      <c r="B74" s="28">
        <v>1213111</v>
      </c>
      <c r="C74" s="29" t="s">
        <v>19</v>
      </c>
      <c r="D74" s="30">
        <v>254914764.88</v>
      </c>
      <c r="E74" s="31">
        <v>201433759.58999997</v>
      </c>
      <c r="F74" s="31">
        <v>0</v>
      </c>
      <c r="G74" s="31">
        <v>0</v>
      </c>
      <c r="H74" s="32">
        <v>201433759.58999997</v>
      </c>
      <c r="I74" s="31">
        <v>0</v>
      </c>
      <c r="J74" s="31">
        <v>0</v>
      </c>
      <c r="K74" s="31">
        <v>0</v>
      </c>
      <c r="L74" s="32">
        <v>0</v>
      </c>
      <c r="M74" s="23">
        <v>201433759.58999997</v>
      </c>
      <c r="N74" s="23">
        <v>53481005.290000021</v>
      </c>
      <c r="O74" s="74">
        <v>0.7902004408603952</v>
      </c>
    </row>
    <row r="75" spans="1:15" s="33" customFormat="1" x14ac:dyDescent="0.25">
      <c r="A75" s="27">
        <v>1213112</v>
      </c>
      <c r="B75" s="28">
        <v>1213112</v>
      </c>
      <c r="C75" s="29" t="s">
        <v>20</v>
      </c>
      <c r="D75" s="30">
        <v>10349101704.49</v>
      </c>
      <c r="E75" s="31">
        <v>580939350.33000004</v>
      </c>
      <c r="F75" s="31">
        <v>3567368671.0100002</v>
      </c>
      <c r="G75" s="31">
        <v>19306695.259999998</v>
      </c>
      <c r="H75" s="32">
        <v>4167614716.6000004</v>
      </c>
      <c r="I75" s="31">
        <v>0</v>
      </c>
      <c r="J75" s="31">
        <v>0</v>
      </c>
      <c r="K75" s="31">
        <v>0</v>
      </c>
      <c r="L75" s="32">
        <v>0</v>
      </c>
      <c r="M75" s="23">
        <v>4167614716.6000004</v>
      </c>
      <c r="N75" s="23">
        <v>6181486987.8899994</v>
      </c>
      <c r="O75" s="74">
        <v>0.4027030398968699</v>
      </c>
    </row>
    <row r="76" spans="1:15" x14ac:dyDescent="0.25">
      <c r="A76" s="20" t="s">
        <v>17</v>
      </c>
      <c r="B76" s="28"/>
      <c r="C76" s="21" t="s">
        <v>68</v>
      </c>
      <c r="D76" s="22">
        <v>1698211981.8600001</v>
      </c>
      <c r="E76" s="23">
        <v>631600904.4000001</v>
      </c>
      <c r="F76" s="23">
        <v>551733057.08999991</v>
      </c>
      <c r="G76" s="23">
        <v>11891140</v>
      </c>
      <c r="H76" s="24">
        <v>1195225101.49</v>
      </c>
      <c r="I76" s="23">
        <v>0</v>
      </c>
      <c r="J76" s="23">
        <v>0</v>
      </c>
      <c r="K76" s="23">
        <v>0</v>
      </c>
      <c r="L76" s="24">
        <v>0</v>
      </c>
      <c r="M76" s="23">
        <v>1195225101.49</v>
      </c>
      <c r="N76" s="23">
        <v>502986880.37</v>
      </c>
      <c r="O76" s="74">
        <v>0.7038138431816422</v>
      </c>
    </row>
    <row r="77" spans="1:15" s="33" customFormat="1" x14ac:dyDescent="0.25">
      <c r="A77" s="27">
        <v>1214111</v>
      </c>
      <c r="B77" s="28">
        <v>1214111</v>
      </c>
      <c r="C77" s="29" t="s">
        <v>69</v>
      </c>
      <c r="D77" s="30">
        <v>210204858.37</v>
      </c>
      <c r="E77" s="31">
        <v>87702343.599999994</v>
      </c>
      <c r="F77" s="31">
        <v>50000000</v>
      </c>
      <c r="G77" s="31">
        <v>0</v>
      </c>
      <c r="H77" s="32">
        <v>137702343.59999999</v>
      </c>
      <c r="I77" s="31">
        <v>0</v>
      </c>
      <c r="J77" s="31">
        <v>0</v>
      </c>
      <c r="K77" s="31">
        <v>0</v>
      </c>
      <c r="L77" s="32">
        <v>0</v>
      </c>
      <c r="M77" s="23">
        <v>137702343.59999999</v>
      </c>
      <c r="N77" s="23">
        <v>72502514.770000011</v>
      </c>
      <c r="O77" s="74">
        <v>0.6550863984200499</v>
      </c>
    </row>
    <row r="78" spans="1:15" s="33" customFormat="1" ht="30.75" x14ac:dyDescent="0.25">
      <c r="A78" s="27">
        <v>1214112</v>
      </c>
      <c r="B78" s="28">
        <v>1214112</v>
      </c>
      <c r="C78" s="29" t="s">
        <v>70</v>
      </c>
      <c r="D78" s="30">
        <v>763651017.11000001</v>
      </c>
      <c r="E78" s="31">
        <v>251435602.46000004</v>
      </c>
      <c r="F78" s="31">
        <v>331118679.08999997</v>
      </c>
      <c r="G78" s="31">
        <v>11891140</v>
      </c>
      <c r="H78" s="32">
        <v>594445421.54999995</v>
      </c>
      <c r="I78" s="31">
        <v>0</v>
      </c>
      <c r="J78" s="31">
        <v>0</v>
      </c>
      <c r="K78" s="31">
        <v>0</v>
      </c>
      <c r="L78" s="32">
        <v>0</v>
      </c>
      <c r="M78" s="23">
        <v>594445421.54999995</v>
      </c>
      <c r="N78" s="23">
        <v>169205595.56000006</v>
      </c>
      <c r="O78" s="74">
        <v>0.77842549571877695</v>
      </c>
    </row>
    <row r="79" spans="1:15" s="33" customFormat="1" x14ac:dyDescent="0.25">
      <c r="A79" s="27">
        <v>1214113</v>
      </c>
      <c r="B79" s="28">
        <v>1214113</v>
      </c>
      <c r="C79" s="29" t="s">
        <v>71</v>
      </c>
      <c r="D79" s="30">
        <v>724356106.38</v>
      </c>
      <c r="E79" s="31">
        <v>292462958.34000003</v>
      </c>
      <c r="F79" s="31">
        <v>170614378</v>
      </c>
      <c r="G79" s="31">
        <v>0</v>
      </c>
      <c r="H79" s="32">
        <v>463077336.34000003</v>
      </c>
      <c r="I79" s="31">
        <v>0</v>
      </c>
      <c r="J79" s="31">
        <v>0</v>
      </c>
      <c r="K79" s="31">
        <v>0</v>
      </c>
      <c r="L79" s="32">
        <v>0</v>
      </c>
      <c r="M79" s="23">
        <v>463077336.34000003</v>
      </c>
      <c r="N79" s="23">
        <v>261278770.03999996</v>
      </c>
      <c r="O79" s="74">
        <v>0.6392951371035559</v>
      </c>
    </row>
    <row r="80" spans="1:15" s="33" customFormat="1" ht="30.75" x14ac:dyDescent="0.25">
      <c r="A80" s="27">
        <v>1214114</v>
      </c>
      <c r="B80" s="28">
        <v>1214114</v>
      </c>
      <c r="C80" s="29" t="s">
        <v>72</v>
      </c>
      <c r="D80" s="30">
        <v>0</v>
      </c>
      <c r="E80" s="31">
        <v>0</v>
      </c>
      <c r="F80" s="31">
        <v>0</v>
      </c>
      <c r="G80" s="31">
        <v>0</v>
      </c>
      <c r="H80" s="32">
        <v>0</v>
      </c>
      <c r="I80" s="31">
        <v>0</v>
      </c>
      <c r="J80" s="31">
        <v>0</v>
      </c>
      <c r="K80" s="31">
        <v>0</v>
      </c>
      <c r="L80" s="32">
        <v>0</v>
      </c>
      <c r="M80" s="23">
        <v>0</v>
      </c>
      <c r="N80" s="23">
        <v>0</v>
      </c>
      <c r="O80" s="74">
        <v>0</v>
      </c>
    </row>
    <row r="81" spans="1:15" x14ac:dyDescent="0.25">
      <c r="A81" s="20" t="s">
        <v>17</v>
      </c>
      <c r="B81" s="28"/>
      <c r="C81" s="21" t="s">
        <v>73</v>
      </c>
      <c r="D81" s="22">
        <v>3404915424.1000009</v>
      </c>
      <c r="E81" s="23">
        <v>867423269.5</v>
      </c>
      <c r="F81" s="23">
        <v>1064599075.8200002</v>
      </c>
      <c r="G81" s="23">
        <v>11655604</v>
      </c>
      <c r="H81" s="24">
        <v>1943677949.3200002</v>
      </c>
      <c r="I81" s="23">
        <v>0</v>
      </c>
      <c r="J81" s="23">
        <v>0</v>
      </c>
      <c r="K81" s="23">
        <v>0</v>
      </c>
      <c r="L81" s="24">
        <v>0</v>
      </c>
      <c r="M81" s="23">
        <v>1943677949.3200002</v>
      </c>
      <c r="N81" s="23">
        <v>1461237474.7800004</v>
      </c>
      <c r="O81" s="74">
        <v>0.57084470749629845</v>
      </c>
    </row>
    <row r="82" spans="1:15" s="33" customFormat="1" x14ac:dyDescent="0.25">
      <c r="A82" s="27">
        <v>1215111</v>
      </c>
      <c r="B82" s="28">
        <v>1215111</v>
      </c>
      <c r="C82" s="29" t="s">
        <v>19</v>
      </c>
      <c r="D82" s="30">
        <v>218020824.79999998</v>
      </c>
      <c r="E82" s="31">
        <v>81613269.859999999</v>
      </c>
      <c r="F82" s="31">
        <v>12209095.57</v>
      </c>
      <c r="G82" s="31">
        <v>1427837</v>
      </c>
      <c r="H82" s="32">
        <v>95250202.430000007</v>
      </c>
      <c r="I82" s="31">
        <v>0</v>
      </c>
      <c r="J82" s="31">
        <v>0</v>
      </c>
      <c r="K82" s="31">
        <v>0</v>
      </c>
      <c r="L82" s="32">
        <v>0</v>
      </c>
      <c r="M82" s="23">
        <v>95250202.430000007</v>
      </c>
      <c r="N82" s="23">
        <v>122770622.36999997</v>
      </c>
      <c r="O82" s="74">
        <v>0.43688579986511461</v>
      </c>
    </row>
    <row r="83" spans="1:15" s="33" customFormat="1" x14ac:dyDescent="0.25">
      <c r="A83" s="27">
        <v>1215112</v>
      </c>
      <c r="B83" s="28">
        <v>1215112</v>
      </c>
      <c r="C83" s="29" t="s">
        <v>74</v>
      </c>
      <c r="D83" s="30">
        <v>2153676569.0500002</v>
      </c>
      <c r="E83" s="31">
        <v>468752602.17999989</v>
      </c>
      <c r="F83" s="31">
        <v>819234547.72000003</v>
      </c>
      <c r="G83" s="31">
        <v>10227767</v>
      </c>
      <c r="H83" s="32">
        <v>1298214916.8999999</v>
      </c>
      <c r="I83" s="31">
        <v>0</v>
      </c>
      <c r="J83" s="31">
        <v>0</v>
      </c>
      <c r="K83" s="31">
        <v>0</v>
      </c>
      <c r="L83" s="32">
        <v>0</v>
      </c>
      <c r="M83" s="23">
        <v>1298214916.8999999</v>
      </c>
      <c r="N83" s="23">
        <v>855461652.15000033</v>
      </c>
      <c r="O83" s="74">
        <v>0.60279010114905529</v>
      </c>
    </row>
    <row r="84" spans="1:15" s="33" customFormat="1" ht="30.75" x14ac:dyDescent="0.25">
      <c r="A84" s="27">
        <v>1215113</v>
      </c>
      <c r="B84" s="28">
        <v>1215113</v>
      </c>
      <c r="C84" s="29" t="s">
        <v>75</v>
      </c>
      <c r="D84" s="30">
        <v>59022650.899999999</v>
      </c>
      <c r="E84" s="31">
        <v>0</v>
      </c>
      <c r="F84" s="31">
        <v>52028532</v>
      </c>
      <c r="G84" s="31">
        <v>0</v>
      </c>
      <c r="H84" s="32">
        <v>52028532</v>
      </c>
      <c r="I84" s="31">
        <v>0</v>
      </c>
      <c r="J84" s="31">
        <v>0</v>
      </c>
      <c r="K84" s="31">
        <v>0</v>
      </c>
      <c r="L84" s="32">
        <v>0</v>
      </c>
      <c r="M84" s="23">
        <v>52028532</v>
      </c>
      <c r="N84" s="23">
        <v>6994118.8999999985</v>
      </c>
      <c r="O84" s="74">
        <v>0.8815011051968864</v>
      </c>
    </row>
    <row r="85" spans="1:15" ht="45.75" x14ac:dyDescent="0.25">
      <c r="A85" s="27">
        <v>1215214</v>
      </c>
      <c r="B85" s="28">
        <v>1215214</v>
      </c>
      <c r="C85" s="29" t="s">
        <v>76</v>
      </c>
      <c r="D85" s="30">
        <v>44703356.25</v>
      </c>
      <c r="E85" s="31">
        <v>14901117.48</v>
      </c>
      <c r="F85" s="31">
        <v>2227615.7400000002</v>
      </c>
      <c r="G85" s="31">
        <v>0</v>
      </c>
      <c r="H85" s="32">
        <v>17128733.219999999</v>
      </c>
      <c r="I85" s="31">
        <v>0</v>
      </c>
      <c r="J85" s="31">
        <v>0</v>
      </c>
      <c r="K85" s="31">
        <v>0</v>
      </c>
      <c r="L85" s="32">
        <v>0</v>
      </c>
      <c r="M85" s="23">
        <v>17128733.219999999</v>
      </c>
      <c r="N85" s="23">
        <v>27574623.030000001</v>
      </c>
      <c r="O85" s="74">
        <v>0.38316436744053189</v>
      </c>
    </row>
    <row r="86" spans="1:15" ht="30.75" x14ac:dyDescent="0.25">
      <c r="A86" s="27">
        <v>1215116</v>
      </c>
      <c r="B86" s="28">
        <v>1215216</v>
      </c>
      <c r="C86" s="29" t="s">
        <v>77</v>
      </c>
      <c r="D86" s="30">
        <v>79882459.400000006</v>
      </c>
      <c r="E86" s="31">
        <v>40810839.100000009</v>
      </c>
      <c r="F86" s="31">
        <v>12881175.520000001</v>
      </c>
      <c r="G86" s="31">
        <v>0</v>
      </c>
      <c r="H86" s="32">
        <v>53692014.620000012</v>
      </c>
      <c r="I86" s="31">
        <v>0</v>
      </c>
      <c r="J86" s="31">
        <v>0</v>
      </c>
      <c r="K86" s="31">
        <v>0</v>
      </c>
      <c r="L86" s="32">
        <v>0</v>
      </c>
      <c r="M86" s="23">
        <v>53692014.620000012</v>
      </c>
      <c r="N86" s="23">
        <v>26190444.779999994</v>
      </c>
      <c r="O86" s="74">
        <v>0.67213772614517187</v>
      </c>
    </row>
    <row r="87" spans="1:15" ht="30.75" x14ac:dyDescent="0.25">
      <c r="A87" s="27">
        <v>1215117</v>
      </c>
      <c r="B87" s="28">
        <v>1215217</v>
      </c>
      <c r="C87" s="29" t="s">
        <v>78</v>
      </c>
      <c r="D87" s="30">
        <v>90722011.780000001</v>
      </c>
      <c r="E87" s="31">
        <v>54616335.189999998</v>
      </c>
      <c r="F87" s="31">
        <v>17359728.620000001</v>
      </c>
      <c r="G87" s="31">
        <v>0</v>
      </c>
      <c r="H87" s="32">
        <v>71976063.810000002</v>
      </c>
      <c r="I87" s="31">
        <v>0</v>
      </c>
      <c r="J87" s="31">
        <v>0</v>
      </c>
      <c r="K87" s="31">
        <v>0</v>
      </c>
      <c r="L87" s="32">
        <v>0</v>
      </c>
      <c r="M87" s="23">
        <v>71976063.810000002</v>
      </c>
      <c r="N87" s="23">
        <v>18745947.969999999</v>
      </c>
      <c r="O87" s="74">
        <v>0.79336935323415514</v>
      </c>
    </row>
    <row r="88" spans="1:15" x14ac:dyDescent="0.25">
      <c r="A88" s="27">
        <v>1215118</v>
      </c>
      <c r="B88" s="28">
        <v>1215218</v>
      </c>
      <c r="C88" s="29" t="s">
        <v>79</v>
      </c>
      <c r="D88" s="30">
        <v>77511849.069999993</v>
      </c>
      <c r="E88" s="31">
        <v>43215221.170000002</v>
      </c>
      <c r="F88" s="31">
        <v>16805459.850000001</v>
      </c>
      <c r="G88" s="31">
        <v>0</v>
      </c>
      <c r="H88" s="32">
        <v>60020681.020000003</v>
      </c>
      <c r="I88" s="31">
        <v>0</v>
      </c>
      <c r="J88" s="31">
        <v>0</v>
      </c>
      <c r="K88" s="31">
        <v>0</v>
      </c>
      <c r="L88" s="32">
        <v>0</v>
      </c>
      <c r="M88" s="23">
        <v>60020681.020000003</v>
      </c>
      <c r="N88" s="23">
        <v>17491168.04999999</v>
      </c>
      <c r="O88" s="74">
        <v>0.774342010158938</v>
      </c>
    </row>
    <row r="89" spans="1:15" ht="30.75" x14ac:dyDescent="0.25">
      <c r="A89" s="27">
        <v>1215119</v>
      </c>
      <c r="B89" s="28">
        <v>1215219</v>
      </c>
      <c r="C89" s="29" t="s">
        <v>80</v>
      </c>
      <c r="D89" s="30">
        <v>539223277.26999998</v>
      </c>
      <c r="E89" s="31">
        <v>139744915.54000002</v>
      </c>
      <c r="F89" s="31">
        <v>77158923.070000008</v>
      </c>
      <c r="G89" s="31">
        <v>0</v>
      </c>
      <c r="H89" s="32">
        <v>216903838.61000001</v>
      </c>
      <c r="I89" s="31">
        <v>0</v>
      </c>
      <c r="J89" s="31">
        <v>0</v>
      </c>
      <c r="K89" s="31">
        <v>0</v>
      </c>
      <c r="L89" s="32">
        <v>0</v>
      </c>
      <c r="M89" s="23">
        <v>216903838.61000001</v>
      </c>
      <c r="N89" s="23">
        <v>322319438.65999997</v>
      </c>
      <c r="O89" s="74">
        <v>0.40225236512071394</v>
      </c>
    </row>
    <row r="90" spans="1:15" ht="30.75" x14ac:dyDescent="0.25">
      <c r="A90" s="27">
        <v>1215220</v>
      </c>
      <c r="B90" s="28">
        <v>1215220</v>
      </c>
      <c r="C90" s="29" t="s">
        <v>81</v>
      </c>
      <c r="D90" s="30">
        <v>40192667.370000005</v>
      </c>
      <c r="E90" s="31">
        <v>9999294.9800000004</v>
      </c>
      <c r="F90" s="31">
        <v>0</v>
      </c>
      <c r="G90" s="31">
        <v>0</v>
      </c>
      <c r="H90" s="32">
        <v>9999294.9800000004</v>
      </c>
      <c r="I90" s="31">
        <v>0</v>
      </c>
      <c r="J90" s="31">
        <v>0</v>
      </c>
      <c r="K90" s="31">
        <v>0</v>
      </c>
      <c r="L90" s="32">
        <v>0</v>
      </c>
      <c r="M90" s="23">
        <v>9999294.9800000004</v>
      </c>
      <c r="N90" s="23">
        <v>30193372.390000004</v>
      </c>
      <c r="O90" s="74">
        <v>0.24878406023541302</v>
      </c>
    </row>
    <row r="91" spans="1:15" x14ac:dyDescent="0.25">
      <c r="A91" s="27">
        <v>1215121</v>
      </c>
      <c r="B91" s="28">
        <v>1215221</v>
      </c>
      <c r="C91" s="29" t="s">
        <v>82</v>
      </c>
      <c r="D91" s="30">
        <v>62150000</v>
      </c>
      <c r="E91" s="31">
        <v>0</v>
      </c>
      <c r="F91" s="31">
        <v>52200000</v>
      </c>
      <c r="G91" s="31">
        <v>0</v>
      </c>
      <c r="H91" s="32">
        <v>52200000</v>
      </c>
      <c r="I91" s="31">
        <v>0</v>
      </c>
      <c r="J91" s="31">
        <v>0</v>
      </c>
      <c r="K91" s="31">
        <v>0</v>
      </c>
      <c r="L91" s="32">
        <v>0</v>
      </c>
      <c r="M91" s="23">
        <v>52200000</v>
      </c>
      <c r="N91" s="23">
        <v>9950000</v>
      </c>
      <c r="O91" s="74">
        <v>0.83990345937248589</v>
      </c>
    </row>
    <row r="92" spans="1:15" ht="31.5" customHeight="1" x14ac:dyDescent="0.25">
      <c r="A92" s="27">
        <v>1215122</v>
      </c>
      <c r="B92" s="28">
        <v>1215222</v>
      </c>
      <c r="C92" s="29" t="s">
        <v>83</v>
      </c>
      <c r="D92" s="30">
        <v>37233100.609999999</v>
      </c>
      <c r="E92" s="31">
        <v>13769674</v>
      </c>
      <c r="F92" s="31">
        <v>2493997.73</v>
      </c>
      <c r="G92" s="31">
        <v>0</v>
      </c>
      <c r="H92" s="32">
        <v>16263671.73</v>
      </c>
      <c r="I92" s="31">
        <v>0</v>
      </c>
      <c r="J92" s="31">
        <v>0</v>
      </c>
      <c r="K92" s="31">
        <v>0</v>
      </c>
      <c r="L92" s="32">
        <v>0</v>
      </c>
      <c r="M92" s="23">
        <v>16263671.73</v>
      </c>
      <c r="N92" s="23">
        <v>20969428.879999999</v>
      </c>
      <c r="O92" s="74">
        <v>0.43680680533041433</v>
      </c>
    </row>
    <row r="93" spans="1:15" ht="31.5" customHeight="1" x14ac:dyDescent="0.25">
      <c r="A93" s="27">
        <v>1215123</v>
      </c>
      <c r="B93" s="28">
        <v>1215123</v>
      </c>
      <c r="C93" s="29" t="s">
        <v>84</v>
      </c>
      <c r="D93" s="30">
        <v>2576657.6</v>
      </c>
      <c r="E93" s="31">
        <v>0</v>
      </c>
      <c r="F93" s="31">
        <v>0</v>
      </c>
      <c r="G93" s="31">
        <v>0</v>
      </c>
      <c r="H93" s="32">
        <v>0</v>
      </c>
      <c r="I93" s="31">
        <v>0</v>
      </c>
      <c r="J93" s="31">
        <v>0</v>
      </c>
      <c r="K93" s="31">
        <v>0</v>
      </c>
      <c r="L93" s="32">
        <v>0</v>
      </c>
      <c r="M93" s="23">
        <v>0</v>
      </c>
      <c r="N93" s="23">
        <v>2576657.6</v>
      </c>
      <c r="O93" s="74">
        <v>0</v>
      </c>
    </row>
    <row r="94" spans="1:15" x14ac:dyDescent="0.25">
      <c r="A94" s="20" t="s">
        <v>17</v>
      </c>
      <c r="B94" s="28"/>
      <c r="C94" s="21" t="s">
        <v>85</v>
      </c>
      <c r="D94" s="22">
        <v>5322171789.0799999</v>
      </c>
      <c r="E94" s="23">
        <v>2417785772.52</v>
      </c>
      <c r="F94" s="23">
        <v>1076671425.1900001</v>
      </c>
      <c r="G94" s="23">
        <v>3981945</v>
      </c>
      <c r="H94" s="24">
        <v>3498439142.71</v>
      </c>
      <c r="I94" s="23">
        <v>0</v>
      </c>
      <c r="J94" s="23">
        <v>0</v>
      </c>
      <c r="K94" s="23">
        <v>200000000</v>
      </c>
      <c r="L94" s="24">
        <v>200000000</v>
      </c>
      <c r="M94" s="23">
        <v>3698439142.71</v>
      </c>
      <c r="N94" s="23">
        <v>1623732646.3699996</v>
      </c>
      <c r="O94" s="74">
        <v>0.69491164308120146</v>
      </c>
    </row>
    <row r="95" spans="1:15" s="33" customFormat="1" x14ac:dyDescent="0.25">
      <c r="A95" s="27">
        <v>1216111</v>
      </c>
      <c r="B95" s="28">
        <v>1216111</v>
      </c>
      <c r="C95" s="29" t="s">
        <v>19</v>
      </c>
      <c r="D95" s="30">
        <v>521566058.13999999</v>
      </c>
      <c r="E95" s="31">
        <v>33821057.43</v>
      </c>
      <c r="F95" s="31">
        <v>297947165.61000001</v>
      </c>
      <c r="G95" s="31">
        <v>1697300</v>
      </c>
      <c r="H95" s="32">
        <v>333465523.04000002</v>
      </c>
      <c r="I95" s="31">
        <v>0</v>
      </c>
      <c r="J95" s="31">
        <v>0</v>
      </c>
      <c r="K95" s="31">
        <v>0</v>
      </c>
      <c r="L95" s="32">
        <v>0</v>
      </c>
      <c r="M95" s="23">
        <v>333465523.04000002</v>
      </c>
      <c r="N95" s="23">
        <v>188100535.09999996</v>
      </c>
      <c r="O95" s="74">
        <v>0.63935434032881489</v>
      </c>
    </row>
    <row r="96" spans="1:15" s="33" customFormat="1" x14ac:dyDescent="0.25">
      <c r="A96" s="27">
        <v>1216112</v>
      </c>
      <c r="B96" s="28">
        <v>1216112</v>
      </c>
      <c r="C96" s="29" t="s">
        <v>20</v>
      </c>
      <c r="D96" s="30">
        <v>4723271513.5</v>
      </c>
      <c r="E96" s="31">
        <v>2354604975.0900002</v>
      </c>
      <c r="F96" s="31">
        <v>746301498.34000003</v>
      </c>
      <c r="G96" s="31">
        <v>2284645</v>
      </c>
      <c r="H96" s="32">
        <v>3103191118.4300003</v>
      </c>
      <c r="I96" s="31">
        <v>0</v>
      </c>
      <c r="J96" s="31">
        <v>0</v>
      </c>
      <c r="K96" s="31">
        <v>200000000</v>
      </c>
      <c r="L96" s="32">
        <v>200000000</v>
      </c>
      <c r="M96" s="23">
        <v>3303191118.4300003</v>
      </c>
      <c r="N96" s="23">
        <v>1420080395.0699997</v>
      </c>
      <c r="O96" s="74">
        <v>0.69934389945377007</v>
      </c>
    </row>
    <row r="97" spans="1:15" x14ac:dyDescent="0.25">
      <c r="A97" s="27">
        <v>1216115</v>
      </c>
      <c r="B97" s="28">
        <v>1216215</v>
      </c>
      <c r="C97" s="29" t="s">
        <v>86</v>
      </c>
      <c r="D97" s="30">
        <v>12969921.210000001</v>
      </c>
      <c r="E97" s="31">
        <v>9230870</v>
      </c>
      <c r="F97" s="31">
        <v>587925</v>
      </c>
      <c r="G97" s="31">
        <v>0</v>
      </c>
      <c r="H97" s="32">
        <v>9818795</v>
      </c>
      <c r="I97" s="31">
        <v>0</v>
      </c>
      <c r="J97" s="31">
        <v>0</v>
      </c>
      <c r="K97" s="31">
        <v>0</v>
      </c>
      <c r="L97" s="32">
        <v>0</v>
      </c>
      <c r="M97" s="23">
        <v>9818795</v>
      </c>
      <c r="N97" s="23">
        <v>3151126.2100000009</v>
      </c>
      <c r="O97" s="74">
        <v>0.75704353488512821</v>
      </c>
    </row>
    <row r="98" spans="1:15" x14ac:dyDescent="0.25">
      <c r="A98" s="27">
        <v>1216117</v>
      </c>
      <c r="B98" s="28">
        <v>1216217</v>
      </c>
      <c r="C98" s="29" t="s">
        <v>87</v>
      </c>
      <c r="D98" s="30">
        <v>0</v>
      </c>
      <c r="E98" s="31">
        <v>0</v>
      </c>
      <c r="F98" s="31">
        <v>0</v>
      </c>
      <c r="G98" s="31">
        <v>0</v>
      </c>
      <c r="H98" s="32">
        <v>0</v>
      </c>
      <c r="I98" s="31">
        <v>0</v>
      </c>
      <c r="J98" s="31">
        <v>0</v>
      </c>
      <c r="K98" s="31">
        <v>0</v>
      </c>
      <c r="L98" s="32">
        <v>0</v>
      </c>
      <c r="M98" s="23">
        <v>0</v>
      </c>
      <c r="N98" s="23">
        <v>0</v>
      </c>
      <c r="O98" s="74">
        <v>0</v>
      </c>
    </row>
    <row r="99" spans="1:15" x14ac:dyDescent="0.25">
      <c r="A99" s="27">
        <v>1216118</v>
      </c>
      <c r="B99" s="28">
        <v>1216218</v>
      </c>
      <c r="C99" s="29" t="s">
        <v>88</v>
      </c>
      <c r="D99" s="30">
        <v>64364296.230000004</v>
      </c>
      <c r="E99" s="31">
        <v>20128870</v>
      </c>
      <c r="F99" s="31">
        <v>31834836.239999998</v>
      </c>
      <c r="G99" s="31">
        <v>0</v>
      </c>
      <c r="H99" s="32">
        <v>51963706.239999995</v>
      </c>
      <c r="I99" s="31">
        <v>0</v>
      </c>
      <c r="J99" s="31">
        <v>0</v>
      </c>
      <c r="K99" s="31">
        <v>0</v>
      </c>
      <c r="L99" s="32">
        <v>0</v>
      </c>
      <c r="M99" s="23">
        <v>51963706.239999995</v>
      </c>
      <c r="N99" s="23">
        <v>12400589.99000001</v>
      </c>
      <c r="O99" s="74">
        <v>0.80733744146463404</v>
      </c>
    </row>
    <row r="100" spans="1:15" x14ac:dyDescent="0.25">
      <c r="A100" s="20" t="s">
        <v>17</v>
      </c>
      <c r="B100" s="28"/>
      <c r="C100" s="21" t="s">
        <v>89</v>
      </c>
      <c r="D100" s="22">
        <v>2256545234.4700003</v>
      </c>
      <c r="E100" s="23">
        <v>900781721.66999996</v>
      </c>
      <c r="F100" s="23">
        <v>634635456.67000008</v>
      </c>
      <c r="G100" s="23">
        <v>0</v>
      </c>
      <c r="H100" s="24">
        <v>1535417178.3400002</v>
      </c>
      <c r="I100" s="23">
        <v>0</v>
      </c>
      <c r="J100" s="23">
        <v>0</v>
      </c>
      <c r="K100" s="23">
        <v>0</v>
      </c>
      <c r="L100" s="24">
        <v>0</v>
      </c>
      <c r="M100" s="23">
        <v>1535417178.3400002</v>
      </c>
      <c r="N100" s="23">
        <v>721128056.13000011</v>
      </c>
      <c r="O100" s="74">
        <v>0.68042827366615011</v>
      </c>
    </row>
    <row r="101" spans="1:15" s="33" customFormat="1" x14ac:dyDescent="0.25">
      <c r="A101" s="27">
        <v>1217111</v>
      </c>
      <c r="B101" s="28">
        <v>1217111</v>
      </c>
      <c r="C101" s="29" t="s">
        <v>19</v>
      </c>
      <c r="D101" s="30">
        <v>141357966.16999999</v>
      </c>
      <c r="E101" s="31">
        <v>107717564.86999999</v>
      </c>
      <c r="F101" s="31">
        <v>12432757.6</v>
      </c>
      <c r="G101" s="31">
        <v>0</v>
      </c>
      <c r="H101" s="32">
        <v>120150322.46999998</v>
      </c>
      <c r="I101" s="31">
        <v>0</v>
      </c>
      <c r="J101" s="31">
        <v>0</v>
      </c>
      <c r="K101" s="31">
        <v>0</v>
      </c>
      <c r="L101" s="32">
        <v>0</v>
      </c>
      <c r="M101" s="23">
        <v>120150322.46999998</v>
      </c>
      <c r="N101" s="23">
        <v>21207643.700000003</v>
      </c>
      <c r="O101" s="74">
        <v>0.84997206542647019</v>
      </c>
    </row>
    <row r="102" spans="1:15" s="33" customFormat="1" x14ac:dyDescent="0.25">
      <c r="A102" s="27">
        <v>1217112</v>
      </c>
      <c r="B102" s="28">
        <v>1217112</v>
      </c>
      <c r="C102" s="29" t="s">
        <v>20</v>
      </c>
      <c r="D102" s="30">
        <v>1028720311.11</v>
      </c>
      <c r="E102" s="31">
        <v>234332760.79999998</v>
      </c>
      <c r="F102" s="31">
        <v>271498711.59000003</v>
      </c>
      <c r="G102" s="31">
        <v>0</v>
      </c>
      <c r="H102" s="32">
        <v>505831472.38999999</v>
      </c>
      <c r="I102" s="31">
        <v>0</v>
      </c>
      <c r="J102" s="31">
        <v>0</v>
      </c>
      <c r="K102" s="31">
        <v>0</v>
      </c>
      <c r="L102" s="32">
        <v>0</v>
      </c>
      <c r="M102" s="23">
        <v>505831472.38999999</v>
      </c>
      <c r="N102" s="23">
        <v>522888838.72000003</v>
      </c>
      <c r="O102" s="74">
        <v>0.49170942473586676</v>
      </c>
    </row>
    <row r="103" spans="1:15" s="33" customFormat="1" x14ac:dyDescent="0.25">
      <c r="A103" s="27">
        <v>1217113</v>
      </c>
      <c r="B103" s="28">
        <v>1217113</v>
      </c>
      <c r="C103" s="40" t="s">
        <v>90</v>
      </c>
      <c r="D103" s="30">
        <v>1086466957.1900001</v>
      </c>
      <c r="E103" s="31">
        <v>558731396</v>
      </c>
      <c r="F103" s="31">
        <v>350703987.47999996</v>
      </c>
      <c r="G103" s="31">
        <v>0</v>
      </c>
      <c r="H103" s="32">
        <v>909435383.48000002</v>
      </c>
      <c r="I103" s="31">
        <v>0</v>
      </c>
      <c r="J103" s="31">
        <v>0</v>
      </c>
      <c r="K103" s="31">
        <v>0</v>
      </c>
      <c r="L103" s="32">
        <v>0</v>
      </c>
      <c r="M103" s="23">
        <v>909435383.48000002</v>
      </c>
      <c r="N103" s="23">
        <v>177031573.71000004</v>
      </c>
      <c r="O103" s="74">
        <v>0.83705756301335821</v>
      </c>
    </row>
    <row r="104" spans="1:15" x14ac:dyDescent="0.25">
      <c r="A104" s="27"/>
      <c r="B104" s="28"/>
      <c r="C104" s="14" t="s">
        <v>91</v>
      </c>
      <c r="D104" s="15">
        <v>44936176773.93</v>
      </c>
      <c r="E104" s="16">
        <v>27506027287.260002</v>
      </c>
      <c r="F104" s="16">
        <v>3551853228.8699999</v>
      </c>
      <c r="G104" s="16">
        <v>147283343</v>
      </c>
      <c r="H104" s="17">
        <v>31205163859.129997</v>
      </c>
      <c r="I104" s="16">
        <v>0</v>
      </c>
      <c r="J104" s="16">
        <v>0</v>
      </c>
      <c r="K104" s="16">
        <v>1462823021.77</v>
      </c>
      <c r="L104" s="17">
        <v>1462823021.77</v>
      </c>
      <c r="M104" s="16">
        <v>32667986880.899998</v>
      </c>
      <c r="N104" s="16">
        <v>12261270621.209995</v>
      </c>
      <c r="O104" s="73">
        <v>0.72698634432675036</v>
      </c>
    </row>
    <row r="105" spans="1:15" x14ac:dyDescent="0.25">
      <c r="A105" s="20" t="s">
        <v>17</v>
      </c>
      <c r="B105" s="28"/>
      <c r="C105" s="21" t="s">
        <v>92</v>
      </c>
      <c r="D105" s="22">
        <v>25928701993.340004</v>
      </c>
      <c r="E105" s="23">
        <v>19895620159.350006</v>
      </c>
      <c r="F105" s="23">
        <v>2400862550.0299997</v>
      </c>
      <c r="G105" s="23">
        <v>111741930</v>
      </c>
      <c r="H105" s="24">
        <v>22408224639.380001</v>
      </c>
      <c r="I105" s="23">
        <v>0</v>
      </c>
      <c r="J105" s="23">
        <v>0</v>
      </c>
      <c r="K105" s="23">
        <v>0</v>
      </c>
      <c r="L105" s="24">
        <v>0</v>
      </c>
      <c r="M105" s="23">
        <v>22408224639.380001</v>
      </c>
      <c r="N105" s="23">
        <v>3513558082.1399994</v>
      </c>
      <c r="O105" s="74">
        <v>0.86422469760097265</v>
      </c>
    </row>
    <row r="106" spans="1:15" s="33" customFormat="1" x14ac:dyDescent="0.25">
      <c r="A106" s="27">
        <v>1311111</v>
      </c>
      <c r="B106" s="28">
        <v>1311111</v>
      </c>
      <c r="C106" s="29" t="s">
        <v>19</v>
      </c>
      <c r="D106" s="30">
        <v>290364130.31</v>
      </c>
      <c r="E106" s="31">
        <v>236929491.48999995</v>
      </c>
      <c r="F106" s="31">
        <v>13213310.469999999</v>
      </c>
      <c r="G106" s="31">
        <v>0</v>
      </c>
      <c r="H106" s="32">
        <v>250142801.95999995</v>
      </c>
      <c r="I106" s="31">
        <v>0</v>
      </c>
      <c r="J106" s="31">
        <v>0</v>
      </c>
      <c r="K106" s="31">
        <v>0</v>
      </c>
      <c r="L106" s="32">
        <v>0</v>
      </c>
      <c r="M106" s="23">
        <v>250142801.95999995</v>
      </c>
      <c r="N106" s="23">
        <v>40221328.350000054</v>
      </c>
      <c r="O106" s="74">
        <v>0.86147969342129571</v>
      </c>
    </row>
    <row r="107" spans="1:15" s="33" customFormat="1" x14ac:dyDescent="0.25">
      <c r="A107" s="27">
        <v>1311112</v>
      </c>
      <c r="B107" s="28">
        <v>1311112</v>
      </c>
      <c r="C107" s="29" t="s">
        <v>20</v>
      </c>
      <c r="D107" s="30">
        <v>24329816632.580002</v>
      </c>
      <c r="E107" s="31">
        <v>18719043713.200005</v>
      </c>
      <c r="F107" s="31">
        <v>2184994107.4899998</v>
      </c>
      <c r="G107" s="31">
        <v>111741930</v>
      </c>
      <c r="H107" s="32">
        <v>21015779750.690002</v>
      </c>
      <c r="I107" s="31">
        <v>0</v>
      </c>
      <c r="J107" s="31">
        <v>0</v>
      </c>
      <c r="K107" s="31">
        <v>0</v>
      </c>
      <c r="L107" s="32">
        <v>0</v>
      </c>
      <c r="M107" s="23">
        <v>21015779750.690002</v>
      </c>
      <c r="N107" s="23">
        <v>3314036881.8899994</v>
      </c>
      <c r="O107" s="74">
        <v>0.86378701771832589</v>
      </c>
    </row>
    <row r="108" spans="1:15" x14ac:dyDescent="0.25">
      <c r="A108" s="28">
        <v>1311213</v>
      </c>
      <c r="B108" s="28">
        <v>1311213</v>
      </c>
      <c r="C108" s="29" t="s">
        <v>93</v>
      </c>
      <c r="D108" s="30">
        <v>0</v>
      </c>
      <c r="E108" s="31">
        <v>0</v>
      </c>
      <c r="F108" s="31">
        <v>0</v>
      </c>
      <c r="G108" s="31">
        <v>0</v>
      </c>
      <c r="H108" s="32">
        <v>0</v>
      </c>
      <c r="I108" s="31">
        <v>0</v>
      </c>
      <c r="J108" s="31">
        <v>0</v>
      </c>
      <c r="K108" s="31">
        <v>0</v>
      </c>
      <c r="L108" s="32">
        <v>0</v>
      </c>
      <c r="M108" s="23">
        <v>0</v>
      </c>
      <c r="N108" s="23">
        <v>0</v>
      </c>
      <c r="O108" s="74">
        <v>0</v>
      </c>
    </row>
    <row r="109" spans="1:15" ht="30.75" x14ac:dyDescent="0.25">
      <c r="A109" s="27">
        <v>1311115</v>
      </c>
      <c r="B109" s="28">
        <v>1311215</v>
      </c>
      <c r="C109" s="29" t="s">
        <v>94</v>
      </c>
      <c r="D109" s="30">
        <v>47965243.920000002</v>
      </c>
      <c r="E109" s="31">
        <v>21413635.050000001</v>
      </c>
      <c r="F109" s="31">
        <v>5668175.8700000001</v>
      </c>
      <c r="G109" s="31">
        <v>0</v>
      </c>
      <c r="H109" s="32">
        <v>27081810.920000002</v>
      </c>
      <c r="I109" s="31">
        <v>0</v>
      </c>
      <c r="J109" s="31">
        <v>0</v>
      </c>
      <c r="K109" s="31">
        <v>0</v>
      </c>
      <c r="L109" s="32">
        <v>0</v>
      </c>
      <c r="M109" s="23">
        <v>27081810.920000002</v>
      </c>
      <c r="N109" s="23">
        <v>20883433</v>
      </c>
      <c r="O109" s="74">
        <v>0.5646132221316138</v>
      </c>
    </row>
    <row r="110" spans="1:15" ht="30.75" x14ac:dyDescent="0.25">
      <c r="A110" s="27">
        <v>1311117</v>
      </c>
      <c r="B110" s="28">
        <v>1311217</v>
      </c>
      <c r="C110" s="29" t="s">
        <v>95</v>
      </c>
      <c r="D110" s="30">
        <v>1127487602.1700001</v>
      </c>
      <c r="E110" s="31">
        <v>883835020.47000015</v>
      </c>
      <c r="F110" s="31">
        <v>105236142.80000001</v>
      </c>
      <c r="G110" s="31">
        <v>0</v>
      </c>
      <c r="H110" s="32">
        <v>989071163.27000022</v>
      </c>
      <c r="I110" s="31">
        <v>0</v>
      </c>
      <c r="J110" s="31">
        <v>0</v>
      </c>
      <c r="K110" s="31">
        <v>0</v>
      </c>
      <c r="L110" s="32">
        <v>0</v>
      </c>
      <c r="M110" s="23">
        <v>989071163.27000022</v>
      </c>
      <c r="N110" s="23">
        <v>138416438.89999986</v>
      </c>
      <c r="O110" s="74">
        <v>0.87723462445742284</v>
      </c>
    </row>
    <row r="111" spans="1:15" x14ac:dyDescent="0.25">
      <c r="A111" s="27">
        <v>1311118</v>
      </c>
      <c r="B111" s="28">
        <v>1311218</v>
      </c>
      <c r="C111" s="29" t="s">
        <v>96</v>
      </c>
      <c r="D111" s="30">
        <v>133068384.36000001</v>
      </c>
      <c r="E111" s="31">
        <v>34398299.140000001</v>
      </c>
      <c r="F111" s="31">
        <v>91750813.400000006</v>
      </c>
      <c r="G111" s="31">
        <v>0</v>
      </c>
      <c r="H111" s="32">
        <v>126149112.54000001</v>
      </c>
      <c r="I111" s="31">
        <v>0</v>
      </c>
      <c r="J111" s="31">
        <v>0</v>
      </c>
      <c r="K111" s="31">
        <v>0</v>
      </c>
      <c r="L111" s="32">
        <v>0</v>
      </c>
      <c r="M111" s="23">
        <v>126149112.54000001</v>
      </c>
      <c r="N111" s="23">
        <v>6919271.8200000077</v>
      </c>
      <c r="O111" s="74">
        <v>0.9480021354938768</v>
      </c>
    </row>
    <row r="112" spans="1:15" x14ac:dyDescent="0.25">
      <c r="A112" s="20" t="s">
        <v>17</v>
      </c>
      <c r="B112" s="28"/>
      <c r="C112" s="21" t="s">
        <v>97</v>
      </c>
      <c r="D112" s="22">
        <v>8120393425.6300001</v>
      </c>
      <c r="E112" s="23">
        <v>1224972138.4999998</v>
      </c>
      <c r="F112" s="23">
        <v>258900822.61999997</v>
      </c>
      <c r="G112" s="23">
        <v>3653300</v>
      </c>
      <c r="H112" s="24">
        <v>1487526261.1199996</v>
      </c>
      <c r="I112" s="23">
        <v>0</v>
      </c>
      <c r="J112" s="23">
        <v>0</v>
      </c>
      <c r="K112" s="23">
        <v>1448750000</v>
      </c>
      <c r="L112" s="24">
        <v>1448750000</v>
      </c>
      <c r="M112" s="23">
        <v>2936276261.1200004</v>
      </c>
      <c r="N112" s="23">
        <v>5184117164.5099993</v>
      </c>
      <c r="O112" s="74">
        <v>0.36159285729338869</v>
      </c>
    </row>
    <row r="113" spans="1:15" s="33" customFormat="1" x14ac:dyDescent="0.25">
      <c r="A113" s="27">
        <v>1312111</v>
      </c>
      <c r="B113" s="28">
        <v>1312111</v>
      </c>
      <c r="C113" s="29" t="s">
        <v>19</v>
      </c>
      <c r="D113" s="30">
        <v>163443481.84000003</v>
      </c>
      <c r="E113" s="31">
        <v>130176975.93999998</v>
      </c>
      <c r="F113" s="31">
        <v>0</v>
      </c>
      <c r="G113" s="31">
        <v>0</v>
      </c>
      <c r="H113" s="32">
        <v>130176975.93999998</v>
      </c>
      <c r="I113" s="31">
        <v>0</v>
      </c>
      <c r="J113" s="31">
        <v>0</v>
      </c>
      <c r="K113" s="31">
        <v>0</v>
      </c>
      <c r="L113" s="32">
        <v>0</v>
      </c>
      <c r="M113" s="23">
        <v>130176975.93999998</v>
      </c>
      <c r="N113" s="23">
        <v>33266505.900000051</v>
      </c>
      <c r="O113" s="74">
        <v>0.79646477470073918</v>
      </c>
    </row>
    <row r="114" spans="1:15" s="33" customFormat="1" x14ac:dyDescent="0.25">
      <c r="A114" s="27">
        <v>1312112</v>
      </c>
      <c r="B114" s="28">
        <v>1312112</v>
      </c>
      <c r="C114" s="29" t="s">
        <v>20</v>
      </c>
      <c r="D114" s="30">
        <v>7388151089.3800001</v>
      </c>
      <c r="E114" s="31">
        <v>785091313.44999981</v>
      </c>
      <c r="F114" s="31">
        <v>109698503.8</v>
      </c>
      <c r="G114" s="31">
        <v>3653300</v>
      </c>
      <c r="H114" s="32">
        <v>898443117.24999976</v>
      </c>
      <c r="I114" s="31">
        <v>0</v>
      </c>
      <c r="J114" s="31">
        <v>0</v>
      </c>
      <c r="K114" s="31">
        <v>1448750000</v>
      </c>
      <c r="L114" s="32">
        <v>1448750000</v>
      </c>
      <c r="M114" s="23">
        <v>2347193117.25</v>
      </c>
      <c r="N114" s="23">
        <v>5040957972.1300001</v>
      </c>
      <c r="O114" s="74">
        <v>0.31769695676959581</v>
      </c>
    </row>
    <row r="115" spans="1:15" ht="30.75" x14ac:dyDescent="0.25">
      <c r="A115" s="27">
        <v>1312113</v>
      </c>
      <c r="B115" s="28">
        <v>1312213</v>
      </c>
      <c r="C115" s="29" t="s">
        <v>98</v>
      </c>
      <c r="D115" s="30">
        <v>154362549.68000001</v>
      </c>
      <c r="E115" s="31">
        <v>86037388.100000009</v>
      </c>
      <c r="F115" s="31">
        <v>40414397.920000002</v>
      </c>
      <c r="G115" s="31">
        <v>0</v>
      </c>
      <c r="H115" s="32">
        <v>126451786.02000001</v>
      </c>
      <c r="I115" s="31">
        <v>0</v>
      </c>
      <c r="J115" s="31">
        <v>0</v>
      </c>
      <c r="K115" s="31">
        <v>0</v>
      </c>
      <c r="L115" s="32">
        <v>0</v>
      </c>
      <c r="M115" s="23">
        <v>126451786.02000001</v>
      </c>
      <c r="N115" s="23">
        <v>27910763.659999996</v>
      </c>
      <c r="O115" s="74">
        <v>0.81918694840257456</v>
      </c>
    </row>
    <row r="116" spans="1:15" x14ac:dyDescent="0.25">
      <c r="A116" s="27">
        <v>1312114</v>
      </c>
      <c r="B116" s="28">
        <v>1312214</v>
      </c>
      <c r="C116" s="29" t="s">
        <v>99</v>
      </c>
      <c r="D116" s="30">
        <v>134534377.99000001</v>
      </c>
      <c r="E116" s="31">
        <v>77769453.239999995</v>
      </c>
      <c r="F116" s="31">
        <v>27405700.259999998</v>
      </c>
      <c r="G116" s="31">
        <v>0</v>
      </c>
      <c r="H116" s="32">
        <v>105175153.5</v>
      </c>
      <c r="I116" s="31">
        <v>0</v>
      </c>
      <c r="J116" s="31">
        <v>0</v>
      </c>
      <c r="K116" s="31">
        <v>0</v>
      </c>
      <c r="L116" s="32">
        <v>0</v>
      </c>
      <c r="M116" s="23">
        <v>105175153.5</v>
      </c>
      <c r="N116" s="23">
        <v>29359224.49000001</v>
      </c>
      <c r="O116" s="74">
        <v>0.78177158189126728</v>
      </c>
    </row>
    <row r="117" spans="1:15" x14ac:dyDescent="0.25">
      <c r="A117" s="27">
        <v>1312115</v>
      </c>
      <c r="B117" s="28">
        <v>1312215</v>
      </c>
      <c r="C117" s="29" t="s">
        <v>100</v>
      </c>
      <c r="D117" s="30">
        <v>219345345.78999999</v>
      </c>
      <c r="E117" s="31">
        <v>107487197.72</v>
      </c>
      <c r="F117" s="31">
        <v>69308667.099999994</v>
      </c>
      <c r="G117" s="31">
        <v>0</v>
      </c>
      <c r="H117" s="32">
        <v>176795864.81999999</v>
      </c>
      <c r="I117" s="31">
        <v>0</v>
      </c>
      <c r="J117" s="31">
        <v>0</v>
      </c>
      <c r="K117" s="31">
        <v>0</v>
      </c>
      <c r="L117" s="32">
        <v>0</v>
      </c>
      <c r="M117" s="23">
        <v>176795864.81999999</v>
      </c>
      <c r="N117" s="23">
        <v>42549480.969999999</v>
      </c>
      <c r="O117" s="74">
        <v>0.80601603003358624</v>
      </c>
    </row>
    <row r="118" spans="1:15" ht="36" customHeight="1" x14ac:dyDescent="0.25">
      <c r="A118" s="27">
        <v>1312117</v>
      </c>
      <c r="B118" s="28">
        <v>1312217</v>
      </c>
      <c r="C118" s="29" t="s">
        <v>101</v>
      </c>
      <c r="D118" s="30">
        <v>60556580.949999996</v>
      </c>
      <c r="E118" s="31">
        <v>38409810.049999997</v>
      </c>
      <c r="F118" s="31">
        <v>12073553.540000001</v>
      </c>
      <c r="G118" s="31">
        <v>0</v>
      </c>
      <c r="H118" s="32">
        <v>50483363.589999996</v>
      </c>
      <c r="I118" s="31">
        <v>0</v>
      </c>
      <c r="J118" s="31">
        <v>0</v>
      </c>
      <c r="K118" s="31">
        <v>0</v>
      </c>
      <c r="L118" s="32">
        <v>0</v>
      </c>
      <c r="M118" s="23">
        <v>50483363.589999996</v>
      </c>
      <c r="N118" s="23">
        <v>10073217.359999999</v>
      </c>
      <c r="O118" s="74">
        <v>0.83365610802371426</v>
      </c>
    </row>
    <row r="119" spans="1:15" x14ac:dyDescent="0.25">
      <c r="A119" s="20" t="s">
        <v>17</v>
      </c>
      <c r="B119" s="28"/>
      <c r="C119" s="21" t="s">
        <v>102</v>
      </c>
      <c r="D119" s="22">
        <v>9308359696.0299988</v>
      </c>
      <c r="E119" s="23">
        <v>5628972618.3000002</v>
      </c>
      <c r="F119" s="23">
        <v>483553274.13</v>
      </c>
      <c r="G119" s="23">
        <v>6753400</v>
      </c>
      <c r="H119" s="24">
        <v>6119279292.4300003</v>
      </c>
      <c r="I119" s="23">
        <v>0</v>
      </c>
      <c r="J119" s="23">
        <v>0</v>
      </c>
      <c r="K119" s="23">
        <v>0</v>
      </c>
      <c r="L119" s="24">
        <v>0</v>
      </c>
      <c r="M119" s="23">
        <v>6119279292.4300003</v>
      </c>
      <c r="N119" s="23">
        <v>3189080403.5999994</v>
      </c>
      <c r="O119" s="74">
        <v>0.65739609257255749</v>
      </c>
    </row>
    <row r="120" spans="1:15" s="42" customFormat="1" x14ac:dyDescent="0.25">
      <c r="A120" s="27">
        <v>1313111</v>
      </c>
      <c r="B120" s="28">
        <v>1313111</v>
      </c>
      <c r="C120" s="29" t="s">
        <v>19</v>
      </c>
      <c r="D120" s="30">
        <v>124215964.98999999</v>
      </c>
      <c r="E120" s="31">
        <v>67114100.840000004</v>
      </c>
      <c r="F120" s="31">
        <v>17340633.289999999</v>
      </c>
      <c r="G120" s="31">
        <v>0</v>
      </c>
      <c r="H120" s="32">
        <v>84454734.129999995</v>
      </c>
      <c r="I120" s="31">
        <v>0</v>
      </c>
      <c r="J120" s="31">
        <v>0</v>
      </c>
      <c r="K120" s="31">
        <v>0</v>
      </c>
      <c r="L120" s="32">
        <v>0</v>
      </c>
      <c r="M120" s="23">
        <v>84454734.129999995</v>
      </c>
      <c r="N120" s="23">
        <v>39761230.859999999</v>
      </c>
      <c r="O120" s="74">
        <v>0.67990241139131369</v>
      </c>
    </row>
    <row r="121" spans="1:15" s="42" customFormat="1" x14ac:dyDescent="0.25">
      <c r="A121" s="27">
        <v>1313112</v>
      </c>
      <c r="B121" s="28">
        <v>1313112</v>
      </c>
      <c r="C121" s="29" t="s">
        <v>20</v>
      </c>
      <c r="D121" s="30">
        <v>8879143731.039999</v>
      </c>
      <c r="E121" s="31">
        <v>5561858517.46</v>
      </c>
      <c r="F121" s="31">
        <v>428261843.37</v>
      </c>
      <c r="G121" s="31">
        <v>6753400</v>
      </c>
      <c r="H121" s="32">
        <v>5996873760.8299999</v>
      </c>
      <c r="I121" s="31">
        <v>0</v>
      </c>
      <c r="J121" s="31">
        <v>0</v>
      </c>
      <c r="K121" s="31">
        <v>0</v>
      </c>
      <c r="L121" s="32">
        <v>0</v>
      </c>
      <c r="M121" s="23">
        <v>5996873760.8299999</v>
      </c>
      <c r="N121" s="23">
        <v>2882269970.2099991</v>
      </c>
      <c r="O121" s="74">
        <v>0.67538874721285724</v>
      </c>
    </row>
    <row r="122" spans="1:15" s="42" customFormat="1" ht="30.75" x14ac:dyDescent="0.25">
      <c r="A122" s="27">
        <v>1313114</v>
      </c>
      <c r="B122" s="28">
        <v>1313214</v>
      </c>
      <c r="C122" s="29" t="s">
        <v>103</v>
      </c>
      <c r="D122" s="30">
        <v>0</v>
      </c>
      <c r="E122" s="31">
        <v>0</v>
      </c>
      <c r="F122" s="31">
        <v>0</v>
      </c>
      <c r="G122" s="31">
        <v>0</v>
      </c>
      <c r="H122" s="32">
        <v>0</v>
      </c>
      <c r="I122" s="31">
        <v>0</v>
      </c>
      <c r="J122" s="31">
        <v>0</v>
      </c>
      <c r="K122" s="31">
        <v>0</v>
      </c>
      <c r="L122" s="32">
        <v>0</v>
      </c>
      <c r="M122" s="23">
        <v>0</v>
      </c>
      <c r="N122" s="23">
        <v>0</v>
      </c>
      <c r="O122" s="74">
        <v>0</v>
      </c>
    </row>
    <row r="123" spans="1:15" s="42" customFormat="1" x14ac:dyDescent="0.25">
      <c r="A123" s="27">
        <v>1313115</v>
      </c>
      <c r="B123" s="28">
        <v>1313215</v>
      </c>
      <c r="C123" s="29" t="s">
        <v>104</v>
      </c>
      <c r="D123" s="30">
        <v>305000000</v>
      </c>
      <c r="E123" s="31">
        <v>0</v>
      </c>
      <c r="F123" s="31">
        <v>37950797.469999999</v>
      </c>
      <c r="G123" s="31">
        <v>0</v>
      </c>
      <c r="H123" s="32">
        <v>37950797.469999999</v>
      </c>
      <c r="I123" s="31">
        <v>0</v>
      </c>
      <c r="J123" s="31">
        <v>0</v>
      </c>
      <c r="K123" s="31">
        <v>0</v>
      </c>
      <c r="L123" s="32">
        <v>0</v>
      </c>
      <c r="M123" s="23">
        <v>37950797.469999999</v>
      </c>
      <c r="N123" s="23">
        <v>267049202.53</v>
      </c>
      <c r="O123" s="74">
        <v>0.12442884416393442</v>
      </c>
    </row>
    <row r="124" spans="1:15" s="33" customFormat="1" x14ac:dyDescent="0.25">
      <c r="A124" s="20" t="s">
        <v>17</v>
      </c>
      <c r="B124" s="28"/>
      <c r="C124" s="21" t="s">
        <v>105</v>
      </c>
      <c r="D124" s="22">
        <v>356475619.40999997</v>
      </c>
      <c r="E124" s="23">
        <v>194220131.85000002</v>
      </c>
      <c r="F124" s="23">
        <v>60227159.589999996</v>
      </c>
      <c r="G124" s="23">
        <v>21834713</v>
      </c>
      <c r="H124" s="24">
        <v>276282004.44000006</v>
      </c>
      <c r="I124" s="23">
        <v>0</v>
      </c>
      <c r="J124" s="23">
        <v>0</v>
      </c>
      <c r="K124" s="23">
        <v>4415000</v>
      </c>
      <c r="L124" s="24">
        <v>4415000</v>
      </c>
      <c r="M124" s="23">
        <v>280697004.44000006</v>
      </c>
      <c r="N124" s="23">
        <v>75778614.969999954</v>
      </c>
      <c r="O124" s="74">
        <v>0.78742272726695728</v>
      </c>
    </row>
    <row r="125" spans="1:15" s="42" customFormat="1" x14ac:dyDescent="0.25">
      <c r="A125" s="27">
        <v>1314111</v>
      </c>
      <c r="B125" s="28">
        <v>1314111</v>
      </c>
      <c r="C125" s="29" t="s">
        <v>19</v>
      </c>
      <c r="D125" s="30">
        <v>93756620.86999999</v>
      </c>
      <c r="E125" s="31">
        <v>67906457.700000003</v>
      </c>
      <c r="F125" s="31">
        <v>14314111.859999999</v>
      </c>
      <c r="G125" s="31">
        <v>3989997</v>
      </c>
      <c r="H125" s="32">
        <v>86210566.560000002</v>
      </c>
      <c r="I125" s="31">
        <v>0</v>
      </c>
      <c r="J125" s="31">
        <v>0</v>
      </c>
      <c r="K125" s="31">
        <v>0</v>
      </c>
      <c r="L125" s="32">
        <v>0</v>
      </c>
      <c r="M125" s="23">
        <v>86210566.560000002</v>
      </c>
      <c r="N125" s="23">
        <v>7546054.3099999875</v>
      </c>
      <c r="O125" s="74">
        <v>0.91951443812738187</v>
      </c>
    </row>
    <row r="126" spans="1:15" s="42" customFormat="1" x14ac:dyDescent="0.25">
      <c r="A126" s="27">
        <v>1314112</v>
      </c>
      <c r="B126" s="28">
        <v>1314112</v>
      </c>
      <c r="C126" s="29" t="s">
        <v>106</v>
      </c>
      <c r="D126" s="30">
        <v>262718998.53999999</v>
      </c>
      <c r="E126" s="31">
        <v>126313674.15000002</v>
      </c>
      <c r="F126" s="31">
        <v>45913047.729999997</v>
      </c>
      <c r="G126" s="31">
        <v>17844716</v>
      </c>
      <c r="H126" s="32">
        <v>190071437.88000003</v>
      </c>
      <c r="I126" s="31">
        <v>0</v>
      </c>
      <c r="J126" s="31">
        <v>0</v>
      </c>
      <c r="K126" s="31">
        <v>4415000</v>
      </c>
      <c r="L126" s="32">
        <v>4415000</v>
      </c>
      <c r="M126" s="23">
        <v>194486437.88000003</v>
      </c>
      <c r="N126" s="23">
        <v>68232560.659999967</v>
      </c>
      <c r="O126" s="74">
        <v>0.74028311222566079</v>
      </c>
    </row>
    <row r="127" spans="1:15" s="33" customFormat="1" x14ac:dyDescent="0.25">
      <c r="A127" s="20" t="s">
        <v>17</v>
      </c>
      <c r="B127" s="28"/>
      <c r="C127" s="21" t="s">
        <v>107</v>
      </c>
      <c r="D127" s="22">
        <v>1222246039.52</v>
      </c>
      <c r="E127" s="23">
        <v>562242239.25999999</v>
      </c>
      <c r="F127" s="23">
        <v>348309422.5</v>
      </c>
      <c r="G127" s="23">
        <v>3300000</v>
      </c>
      <c r="H127" s="24">
        <v>913851661.75999999</v>
      </c>
      <c r="I127" s="23">
        <v>0</v>
      </c>
      <c r="J127" s="23">
        <v>0</v>
      </c>
      <c r="K127" s="23">
        <v>9658021.7699999996</v>
      </c>
      <c r="L127" s="24">
        <v>9658021.7699999996</v>
      </c>
      <c r="M127" s="23">
        <v>923509683.52999997</v>
      </c>
      <c r="N127" s="23">
        <v>298736355.98999995</v>
      </c>
      <c r="O127" s="74">
        <v>0.7555841080022484</v>
      </c>
    </row>
    <row r="128" spans="1:15" x14ac:dyDescent="0.25">
      <c r="A128" s="27">
        <v>1315111</v>
      </c>
      <c r="B128" s="28">
        <v>1315111</v>
      </c>
      <c r="C128" s="29" t="s">
        <v>19</v>
      </c>
      <c r="D128" s="30">
        <v>668082316.94000006</v>
      </c>
      <c r="E128" s="31">
        <v>457558130.01000005</v>
      </c>
      <c r="F128" s="31">
        <v>156479537.81999999</v>
      </c>
      <c r="G128" s="31">
        <v>0</v>
      </c>
      <c r="H128" s="32">
        <v>614037667.83000004</v>
      </c>
      <c r="I128" s="31">
        <v>0</v>
      </c>
      <c r="J128" s="31">
        <v>0</v>
      </c>
      <c r="K128" s="31">
        <v>0</v>
      </c>
      <c r="L128" s="32">
        <v>0</v>
      </c>
      <c r="M128" s="23">
        <v>614037667.83000004</v>
      </c>
      <c r="N128" s="23">
        <v>54044649.110000014</v>
      </c>
      <c r="O128" s="74">
        <v>0.91910480529175009</v>
      </c>
    </row>
    <row r="129" spans="1:15" x14ac:dyDescent="0.25">
      <c r="A129" s="27">
        <v>1315112</v>
      </c>
      <c r="B129" s="28">
        <v>1315112</v>
      </c>
      <c r="C129" s="29" t="s">
        <v>20</v>
      </c>
      <c r="D129" s="30">
        <v>554163722.57999992</v>
      </c>
      <c r="E129" s="31">
        <v>104684109.25</v>
      </c>
      <c r="F129" s="31">
        <v>191829884.68000001</v>
      </c>
      <c r="G129" s="31">
        <v>3300000</v>
      </c>
      <c r="H129" s="32">
        <v>299813993.93000001</v>
      </c>
      <c r="I129" s="31">
        <v>0</v>
      </c>
      <c r="J129" s="31">
        <v>0</v>
      </c>
      <c r="K129" s="31">
        <v>9658021.7699999996</v>
      </c>
      <c r="L129" s="32">
        <v>9658021.7699999996</v>
      </c>
      <c r="M129" s="23">
        <v>309472015.69999999</v>
      </c>
      <c r="N129" s="23">
        <v>244691706.87999994</v>
      </c>
      <c r="O129" s="74">
        <v>0.55844870945214953</v>
      </c>
    </row>
    <row r="130" spans="1:15" x14ac:dyDescent="0.25">
      <c r="A130" s="27"/>
      <c r="B130" s="28"/>
      <c r="C130" s="14" t="s">
        <v>108</v>
      </c>
      <c r="D130" s="15">
        <v>2987175425.23</v>
      </c>
      <c r="E130" s="16">
        <v>1295038461.23</v>
      </c>
      <c r="F130" s="16">
        <v>1099223500.1800001</v>
      </c>
      <c r="G130" s="16">
        <v>9170341.4700000007</v>
      </c>
      <c r="H130" s="17">
        <v>2403432302.8800001</v>
      </c>
      <c r="I130" s="16">
        <v>0</v>
      </c>
      <c r="J130" s="16">
        <v>0</v>
      </c>
      <c r="K130" s="16">
        <v>0</v>
      </c>
      <c r="L130" s="17">
        <v>0</v>
      </c>
      <c r="M130" s="16">
        <v>2403432302.8800001</v>
      </c>
      <c r="N130" s="16">
        <v>583743122.35000014</v>
      </c>
      <c r="O130" s="73">
        <v>0.80458358172752642</v>
      </c>
    </row>
    <row r="131" spans="1:15" x14ac:dyDescent="0.25">
      <c r="A131" s="20" t="s">
        <v>17</v>
      </c>
      <c r="B131" s="28"/>
      <c r="C131" s="21" t="s">
        <v>109</v>
      </c>
      <c r="D131" s="22">
        <v>368739775.18000001</v>
      </c>
      <c r="E131" s="23">
        <v>188694719.81999999</v>
      </c>
      <c r="F131" s="23">
        <v>39675399</v>
      </c>
      <c r="G131" s="23">
        <v>0</v>
      </c>
      <c r="H131" s="24">
        <v>228370118.81999999</v>
      </c>
      <c r="I131" s="23">
        <v>0</v>
      </c>
      <c r="J131" s="23">
        <v>0</v>
      </c>
      <c r="K131" s="23">
        <v>0</v>
      </c>
      <c r="L131" s="24">
        <v>0</v>
      </c>
      <c r="M131" s="23">
        <v>228370118.81999999</v>
      </c>
      <c r="N131" s="23">
        <v>140369656.36000001</v>
      </c>
      <c r="O131" s="74">
        <v>0.61932596967203035</v>
      </c>
    </row>
    <row r="132" spans="1:15" x14ac:dyDescent="0.25">
      <c r="A132" s="27">
        <v>1411111</v>
      </c>
      <c r="B132" s="28">
        <v>1411111</v>
      </c>
      <c r="C132" s="29" t="s">
        <v>19</v>
      </c>
      <c r="D132" s="30">
        <v>0</v>
      </c>
      <c r="E132" s="31">
        <v>0</v>
      </c>
      <c r="F132" s="31">
        <v>0</v>
      </c>
      <c r="G132" s="31">
        <v>0</v>
      </c>
      <c r="H132" s="32">
        <v>0</v>
      </c>
      <c r="I132" s="31">
        <v>0</v>
      </c>
      <c r="J132" s="31">
        <v>0</v>
      </c>
      <c r="K132" s="31">
        <v>0</v>
      </c>
      <c r="L132" s="32">
        <v>0</v>
      </c>
      <c r="M132" s="23">
        <v>0</v>
      </c>
      <c r="N132" s="23">
        <v>0</v>
      </c>
      <c r="O132" s="74">
        <v>0</v>
      </c>
    </row>
    <row r="133" spans="1:15" s="33" customFormat="1" x14ac:dyDescent="0.25">
      <c r="A133" s="27">
        <v>1411112</v>
      </c>
      <c r="B133" s="28">
        <v>1411112</v>
      </c>
      <c r="C133" s="29" t="s">
        <v>20</v>
      </c>
      <c r="D133" s="30">
        <v>368739775.18000001</v>
      </c>
      <c r="E133" s="31">
        <v>188694719.81999999</v>
      </c>
      <c r="F133" s="31">
        <v>39675399</v>
      </c>
      <c r="G133" s="31">
        <v>0</v>
      </c>
      <c r="H133" s="32">
        <v>228370118.81999999</v>
      </c>
      <c r="I133" s="31">
        <v>0</v>
      </c>
      <c r="J133" s="31">
        <v>0</v>
      </c>
      <c r="K133" s="31">
        <v>0</v>
      </c>
      <c r="L133" s="32">
        <v>0</v>
      </c>
      <c r="M133" s="23">
        <v>228370118.81999999</v>
      </c>
      <c r="N133" s="23">
        <v>140369656.36000001</v>
      </c>
      <c r="O133" s="74">
        <v>0.61932596967203035</v>
      </c>
    </row>
    <row r="134" spans="1:15" x14ac:dyDescent="0.25">
      <c r="A134" s="20" t="s">
        <v>17</v>
      </c>
      <c r="B134" s="28"/>
      <c r="C134" s="21" t="s">
        <v>110</v>
      </c>
      <c r="D134" s="22">
        <v>1994638740.7</v>
      </c>
      <c r="E134" s="23">
        <v>769387585.78000009</v>
      </c>
      <c r="F134" s="23">
        <v>888167085.88000011</v>
      </c>
      <c r="G134" s="23">
        <v>5997696.870000001</v>
      </c>
      <c r="H134" s="24">
        <v>1663552368.53</v>
      </c>
      <c r="I134" s="23">
        <v>0</v>
      </c>
      <c r="J134" s="23">
        <v>0</v>
      </c>
      <c r="K134" s="23">
        <v>0</v>
      </c>
      <c r="L134" s="24">
        <v>0</v>
      </c>
      <c r="M134" s="23">
        <v>1663552368.53</v>
      </c>
      <c r="N134" s="23">
        <v>331086372.17000008</v>
      </c>
      <c r="O134" s="74">
        <v>0.83401186118855364</v>
      </c>
    </row>
    <row r="135" spans="1:15" s="33" customFormat="1" x14ac:dyDescent="0.25">
      <c r="A135" s="27">
        <v>1412111</v>
      </c>
      <c r="B135" s="28">
        <v>1412111</v>
      </c>
      <c r="C135" s="29" t="s">
        <v>19</v>
      </c>
      <c r="D135" s="30">
        <v>214604875.53</v>
      </c>
      <c r="E135" s="31">
        <v>69928146.900000006</v>
      </c>
      <c r="F135" s="31">
        <v>106814071.27999999</v>
      </c>
      <c r="G135" s="31">
        <v>5059638.9700000007</v>
      </c>
      <c r="H135" s="32">
        <v>181801857.15000001</v>
      </c>
      <c r="I135" s="31">
        <v>0</v>
      </c>
      <c r="J135" s="31">
        <v>0</v>
      </c>
      <c r="K135" s="31">
        <v>0</v>
      </c>
      <c r="L135" s="32">
        <v>0</v>
      </c>
      <c r="M135" s="23">
        <v>181801857.15000001</v>
      </c>
      <c r="N135" s="23">
        <v>32803018.379999995</v>
      </c>
      <c r="O135" s="74">
        <v>0.84714690987803587</v>
      </c>
    </row>
    <row r="136" spans="1:15" s="33" customFormat="1" x14ac:dyDescent="0.25">
      <c r="A136" s="27">
        <v>1412112</v>
      </c>
      <c r="B136" s="28">
        <v>1412112</v>
      </c>
      <c r="C136" s="29" t="s">
        <v>20</v>
      </c>
      <c r="D136" s="30">
        <v>370481769.12</v>
      </c>
      <c r="E136" s="31">
        <v>129512353.47000001</v>
      </c>
      <c r="F136" s="31">
        <v>169755599.50999996</v>
      </c>
      <c r="G136" s="31">
        <v>938057.9</v>
      </c>
      <c r="H136" s="32">
        <v>300206010.87999994</v>
      </c>
      <c r="I136" s="31">
        <v>0</v>
      </c>
      <c r="J136" s="31">
        <v>0</v>
      </c>
      <c r="K136" s="31">
        <v>0</v>
      </c>
      <c r="L136" s="32">
        <v>0</v>
      </c>
      <c r="M136" s="23">
        <v>300206010.87999994</v>
      </c>
      <c r="N136" s="23">
        <v>70275758.240000069</v>
      </c>
      <c r="O136" s="74">
        <v>0.81031250631596508</v>
      </c>
    </row>
    <row r="137" spans="1:15" x14ac:dyDescent="0.25">
      <c r="A137" s="27">
        <v>1412113</v>
      </c>
      <c r="B137" s="28">
        <v>1412213</v>
      </c>
      <c r="C137" s="29" t="s">
        <v>111</v>
      </c>
      <c r="D137" s="30">
        <v>115106368.14</v>
      </c>
      <c r="E137" s="31">
        <v>50850603.920000002</v>
      </c>
      <c r="F137" s="31">
        <v>32383652.369999997</v>
      </c>
      <c r="G137" s="31">
        <v>0</v>
      </c>
      <c r="H137" s="32">
        <v>83234256.289999992</v>
      </c>
      <c r="I137" s="31">
        <v>0</v>
      </c>
      <c r="J137" s="31">
        <v>0</v>
      </c>
      <c r="K137" s="31">
        <v>0</v>
      </c>
      <c r="L137" s="32">
        <v>0</v>
      </c>
      <c r="M137" s="23">
        <v>83234256.289999992</v>
      </c>
      <c r="N137" s="23">
        <v>31872111.850000009</v>
      </c>
      <c r="O137" s="74">
        <v>0.72310731052486144</v>
      </c>
    </row>
    <row r="138" spans="1:15" ht="30.75" x14ac:dyDescent="0.25">
      <c r="A138" s="27">
        <v>1412114</v>
      </c>
      <c r="B138" s="28">
        <v>1412214</v>
      </c>
      <c r="C138" s="29" t="s">
        <v>112</v>
      </c>
      <c r="D138" s="30">
        <v>89700194.180000007</v>
      </c>
      <c r="E138" s="31">
        <v>47877450.070000008</v>
      </c>
      <c r="F138" s="31">
        <v>26053103.469999999</v>
      </c>
      <c r="G138" s="31">
        <v>0</v>
      </c>
      <c r="H138" s="32">
        <v>73930553.540000007</v>
      </c>
      <c r="I138" s="31">
        <v>0</v>
      </c>
      <c r="J138" s="31">
        <v>0</v>
      </c>
      <c r="K138" s="31">
        <v>0</v>
      </c>
      <c r="L138" s="32">
        <v>0</v>
      </c>
      <c r="M138" s="23">
        <v>73930553.540000007</v>
      </c>
      <c r="N138" s="23">
        <v>15769640.640000001</v>
      </c>
      <c r="O138" s="74">
        <v>0.82419613709692419</v>
      </c>
    </row>
    <row r="139" spans="1:15" x14ac:dyDescent="0.25">
      <c r="A139" s="27">
        <v>1412115</v>
      </c>
      <c r="B139" s="28">
        <v>1412215</v>
      </c>
      <c r="C139" s="29" t="s">
        <v>113</v>
      </c>
      <c r="D139" s="30">
        <v>98376931.180000007</v>
      </c>
      <c r="E139" s="31">
        <v>67022692.660000011</v>
      </c>
      <c r="F139" s="31">
        <v>9438262.8000000007</v>
      </c>
      <c r="G139" s="31">
        <v>0</v>
      </c>
      <c r="H139" s="32">
        <v>76460955.460000008</v>
      </c>
      <c r="I139" s="31">
        <v>0</v>
      </c>
      <c r="J139" s="31">
        <v>0</v>
      </c>
      <c r="K139" s="31">
        <v>0</v>
      </c>
      <c r="L139" s="32">
        <v>0</v>
      </c>
      <c r="M139" s="23">
        <v>76460955.460000008</v>
      </c>
      <c r="N139" s="23">
        <v>21915975.719999999</v>
      </c>
      <c r="O139" s="74">
        <v>0.77722444218248288</v>
      </c>
    </row>
    <row r="140" spans="1:15" x14ac:dyDescent="0.25">
      <c r="A140" s="27">
        <v>1412116</v>
      </c>
      <c r="B140" s="28">
        <v>1412216</v>
      </c>
      <c r="C140" s="29" t="s">
        <v>114</v>
      </c>
      <c r="D140" s="30">
        <v>69942808.129999995</v>
      </c>
      <c r="E140" s="31">
        <v>24880725.82</v>
      </c>
      <c r="F140" s="31">
        <v>28274266.300000001</v>
      </c>
      <c r="G140" s="31">
        <v>0</v>
      </c>
      <c r="H140" s="32">
        <v>53154992.120000005</v>
      </c>
      <c r="I140" s="31">
        <v>0</v>
      </c>
      <c r="J140" s="31">
        <v>0</v>
      </c>
      <c r="K140" s="31">
        <v>0</v>
      </c>
      <c r="L140" s="32">
        <v>0</v>
      </c>
      <c r="M140" s="23">
        <v>53154992.120000005</v>
      </c>
      <c r="N140" s="23">
        <v>16787816.00999999</v>
      </c>
      <c r="O140" s="74">
        <v>0.75997795257523648</v>
      </c>
    </row>
    <row r="141" spans="1:15" x14ac:dyDescent="0.25">
      <c r="A141" s="27">
        <v>1412117</v>
      </c>
      <c r="B141" s="28">
        <v>1412217</v>
      </c>
      <c r="C141" s="29" t="s">
        <v>115</v>
      </c>
      <c r="D141" s="30">
        <v>90106278.439999998</v>
      </c>
      <c r="E141" s="31">
        <v>26697817.430000003</v>
      </c>
      <c r="F141" s="31">
        <v>30487010.02</v>
      </c>
      <c r="G141" s="31">
        <v>0</v>
      </c>
      <c r="H141" s="32">
        <v>57184827.450000003</v>
      </c>
      <c r="I141" s="31">
        <v>0</v>
      </c>
      <c r="J141" s="31">
        <v>0</v>
      </c>
      <c r="K141" s="31">
        <v>0</v>
      </c>
      <c r="L141" s="32">
        <v>0</v>
      </c>
      <c r="M141" s="23">
        <v>57184827.450000003</v>
      </c>
      <c r="N141" s="23">
        <v>32921450.989999995</v>
      </c>
      <c r="O141" s="74">
        <v>0.63463754624022406</v>
      </c>
    </row>
    <row r="142" spans="1:15" x14ac:dyDescent="0.25">
      <c r="A142" s="27">
        <v>1412118</v>
      </c>
      <c r="B142" s="28">
        <v>1412218</v>
      </c>
      <c r="C142" s="29" t="s">
        <v>116</v>
      </c>
      <c r="D142" s="30">
        <v>105430570.09</v>
      </c>
      <c r="E142" s="31">
        <v>67790687.790000007</v>
      </c>
      <c r="F142" s="31">
        <v>28498327.350000001</v>
      </c>
      <c r="G142" s="31">
        <v>0</v>
      </c>
      <c r="H142" s="32">
        <v>96289015.140000015</v>
      </c>
      <c r="I142" s="31">
        <v>0</v>
      </c>
      <c r="J142" s="31">
        <v>0</v>
      </c>
      <c r="K142" s="31">
        <v>0</v>
      </c>
      <c r="L142" s="32">
        <v>0</v>
      </c>
      <c r="M142" s="23">
        <v>96289015.140000015</v>
      </c>
      <c r="N142" s="23">
        <v>9141554.9499999881</v>
      </c>
      <c r="O142" s="74">
        <v>0.9132931279590315</v>
      </c>
    </row>
    <row r="143" spans="1:15" x14ac:dyDescent="0.25">
      <c r="A143" s="27">
        <v>1412119</v>
      </c>
      <c r="B143" s="28">
        <v>1412219</v>
      </c>
      <c r="C143" s="29" t="s">
        <v>117</v>
      </c>
      <c r="D143" s="30">
        <v>309070247.99000001</v>
      </c>
      <c r="E143" s="31">
        <v>209179947.30999997</v>
      </c>
      <c r="F143" s="31">
        <v>48261325.969999999</v>
      </c>
      <c r="G143" s="31">
        <v>0</v>
      </c>
      <c r="H143" s="32">
        <v>257441273.27999997</v>
      </c>
      <c r="I143" s="31">
        <v>0</v>
      </c>
      <c r="J143" s="31">
        <v>0</v>
      </c>
      <c r="K143" s="31">
        <v>0</v>
      </c>
      <c r="L143" s="32">
        <v>0</v>
      </c>
      <c r="M143" s="23">
        <v>257441273.27999997</v>
      </c>
      <c r="N143" s="23">
        <v>51628974.710000038</v>
      </c>
      <c r="O143" s="74">
        <v>0.83295391566880772</v>
      </c>
    </row>
    <row r="144" spans="1:15" x14ac:dyDescent="0.25">
      <c r="A144" s="27">
        <v>1412123</v>
      </c>
      <c r="B144" s="28">
        <v>1412223</v>
      </c>
      <c r="C144" s="29" t="s">
        <v>118</v>
      </c>
      <c r="D144" s="30">
        <v>318157400</v>
      </c>
      <c r="E144" s="31">
        <v>0</v>
      </c>
      <c r="F144" s="31">
        <v>308710000</v>
      </c>
      <c r="G144" s="31">
        <v>0</v>
      </c>
      <c r="H144" s="32">
        <v>308710000</v>
      </c>
      <c r="I144" s="31">
        <v>0</v>
      </c>
      <c r="J144" s="31">
        <v>0</v>
      </c>
      <c r="K144" s="31">
        <v>0</v>
      </c>
      <c r="L144" s="32">
        <v>0</v>
      </c>
      <c r="M144" s="23">
        <v>308710000</v>
      </c>
      <c r="N144" s="23">
        <v>9447400</v>
      </c>
      <c r="O144" s="74">
        <v>0.97030589261793065</v>
      </c>
    </row>
    <row r="145" spans="1:15" x14ac:dyDescent="0.25">
      <c r="A145" s="27">
        <v>1412124</v>
      </c>
      <c r="B145" s="28">
        <v>1412224</v>
      </c>
      <c r="C145" s="29" t="s">
        <v>119</v>
      </c>
      <c r="D145" s="30">
        <v>116086229</v>
      </c>
      <c r="E145" s="31">
        <v>41400877.579999998</v>
      </c>
      <c r="F145" s="31">
        <v>52739591.850000001</v>
      </c>
      <c r="G145" s="31">
        <v>0</v>
      </c>
      <c r="H145" s="32">
        <v>94140469.430000007</v>
      </c>
      <c r="I145" s="31">
        <v>0</v>
      </c>
      <c r="J145" s="31">
        <v>0</v>
      </c>
      <c r="K145" s="31">
        <v>0</v>
      </c>
      <c r="L145" s="32">
        <v>0</v>
      </c>
      <c r="M145" s="23">
        <v>94140469.430000007</v>
      </c>
      <c r="N145" s="23">
        <v>21945759.569999993</v>
      </c>
      <c r="O145" s="74">
        <v>0.81095294627926973</v>
      </c>
    </row>
    <row r="146" spans="1:15" x14ac:dyDescent="0.25">
      <c r="A146" s="27">
        <v>1412125</v>
      </c>
      <c r="B146" s="28">
        <v>1412225</v>
      </c>
      <c r="C146" s="29" t="s">
        <v>120</v>
      </c>
      <c r="D146" s="30">
        <v>97575068.900000006</v>
      </c>
      <c r="E146" s="31">
        <v>34246282.829999998</v>
      </c>
      <c r="F146" s="31">
        <v>46751874.959999993</v>
      </c>
      <c r="G146" s="31">
        <v>0</v>
      </c>
      <c r="H146" s="32">
        <v>80998157.789999992</v>
      </c>
      <c r="I146" s="31">
        <v>0</v>
      </c>
      <c r="J146" s="31">
        <v>0</v>
      </c>
      <c r="K146" s="31">
        <v>0</v>
      </c>
      <c r="L146" s="32">
        <v>0</v>
      </c>
      <c r="M146" s="23">
        <v>80998157.789999992</v>
      </c>
      <c r="N146" s="23">
        <v>16576911.110000014</v>
      </c>
      <c r="O146" s="74">
        <v>0.83011120261683957</v>
      </c>
    </row>
    <row r="147" spans="1:15" x14ac:dyDescent="0.25">
      <c r="A147" s="20" t="s">
        <v>17</v>
      </c>
      <c r="B147" s="28"/>
      <c r="C147" s="21" t="s">
        <v>121</v>
      </c>
      <c r="D147" s="22">
        <v>623796909.35000002</v>
      </c>
      <c r="E147" s="23">
        <v>336956155.63</v>
      </c>
      <c r="F147" s="23">
        <v>171381015.30000001</v>
      </c>
      <c r="G147" s="23">
        <v>3172644.6</v>
      </c>
      <c r="H147" s="24">
        <v>511509815.53000003</v>
      </c>
      <c r="I147" s="23">
        <v>0</v>
      </c>
      <c r="J147" s="23">
        <v>0</v>
      </c>
      <c r="K147" s="23">
        <v>0</v>
      </c>
      <c r="L147" s="24">
        <v>0</v>
      </c>
      <c r="M147" s="23">
        <v>511509815.53000003</v>
      </c>
      <c r="N147" s="23">
        <v>112287093.82000002</v>
      </c>
      <c r="O147" s="74">
        <v>0.81999414851701691</v>
      </c>
    </row>
    <row r="148" spans="1:15" s="33" customFormat="1" x14ac:dyDescent="0.25">
      <c r="A148" s="27">
        <v>1413111</v>
      </c>
      <c r="B148" s="28">
        <v>1413111</v>
      </c>
      <c r="C148" s="29" t="s">
        <v>19</v>
      </c>
      <c r="D148" s="30">
        <v>74048238.730000004</v>
      </c>
      <c r="E148" s="31">
        <v>17427620</v>
      </c>
      <c r="F148" s="31">
        <v>55103764.719999999</v>
      </c>
      <c r="G148" s="31">
        <v>0</v>
      </c>
      <c r="H148" s="32">
        <v>72531384.719999999</v>
      </c>
      <c r="I148" s="31">
        <v>0</v>
      </c>
      <c r="J148" s="31">
        <v>0</v>
      </c>
      <c r="K148" s="31">
        <v>0</v>
      </c>
      <c r="L148" s="32">
        <v>0</v>
      </c>
      <c r="M148" s="23">
        <v>72531384.719999999</v>
      </c>
      <c r="N148" s="23">
        <v>1516854.0100000054</v>
      </c>
      <c r="O148" s="74">
        <v>0.9795153262789833</v>
      </c>
    </row>
    <row r="149" spans="1:15" s="33" customFormat="1" x14ac:dyDescent="0.25">
      <c r="A149" s="27">
        <v>1413112</v>
      </c>
      <c r="B149" s="28">
        <v>1413112</v>
      </c>
      <c r="C149" s="29" t="s">
        <v>20</v>
      </c>
      <c r="D149" s="30">
        <v>181342980.77000001</v>
      </c>
      <c r="E149" s="31">
        <v>74144594.010000005</v>
      </c>
      <c r="F149" s="31">
        <v>30495807.449999999</v>
      </c>
      <c r="G149" s="31">
        <v>3172644.6</v>
      </c>
      <c r="H149" s="32">
        <v>107813046.06</v>
      </c>
      <c r="I149" s="31">
        <v>0</v>
      </c>
      <c r="J149" s="31">
        <v>0</v>
      </c>
      <c r="K149" s="31">
        <v>0</v>
      </c>
      <c r="L149" s="32">
        <v>0</v>
      </c>
      <c r="M149" s="23">
        <v>107813046.06</v>
      </c>
      <c r="N149" s="23">
        <v>73529934.710000008</v>
      </c>
      <c r="O149" s="74">
        <v>0.59452560888883199</v>
      </c>
    </row>
    <row r="150" spans="1:15" x14ac:dyDescent="0.25">
      <c r="A150" s="27">
        <v>1413113</v>
      </c>
      <c r="B150" s="28">
        <v>1413213</v>
      </c>
      <c r="C150" s="29" t="s">
        <v>122</v>
      </c>
      <c r="D150" s="30">
        <v>238939068.93000001</v>
      </c>
      <c r="E150" s="31">
        <v>167164335.70999998</v>
      </c>
      <c r="F150" s="31">
        <v>55238556.879999995</v>
      </c>
      <c r="G150" s="31">
        <v>0</v>
      </c>
      <c r="H150" s="32">
        <v>222402892.58999997</v>
      </c>
      <c r="I150" s="31">
        <v>0</v>
      </c>
      <c r="J150" s="31">
        <v>0</v>
      </c>
      <c r="K150" s="31">
        <v>0</v>
      </c>
      <c r="L150" s="32">
        <v>0</v>
      </c>
      <c r="M150" s="23">
        <v>222402892.58999997</v>
      </c>
      <c r="N150" s="23">
        <v>16536176.340000033</v>
      </c>
      <c r="O150" s="74">
        <v>0.93079333399074848</v>
      </c>
    </row>
    <row r="151" spans="1:15" x14ac:dyDescent="0.25">
      <c r="A151" s="27">
        <v>1413114</v>
      </c>
      <c r="B151" s="28">
        <v>1413214</v>
      </c>
      <c r="C151" s="29" t="s">
        <v>123</v>
      </c>
      <c r="D151" s="30">
        <v>129466620.91999999</v>
      </c>
      <c r="E151" s="31">
        <v>78219605.910000011</v>
      </c>
      <c r="F151" s="31">
        <v>30542886.25</v>
      </c>
      <c r="G151" s="31">
        <v>0</v>
      </c>
      <c r="H151" s="32">
        <v>108762492.16000001</v>
      </c>
      <c r="I151" s="31">
        <v>0</v>
      </c>
      <c r="J151" s="31">
        <v>0</v>
      </c>
      <c r="K151" s="31">
        <v>0</v>
      </c>
      <c r="L151" s="32">
        <v>0</v>
      </c>
      <c r="M151" s="23">
        <v>108762492.16000001</v>
      </c>
      <c r="N151" s="23">
        <v>20704128.759999976</v>
      </c>
      <c r="O151" s="74">
        <v>0.84008133824089326</v>
      </c>
    </row>
    <row r="152" spans="1:15" x14ac:dyDescent="0.25">
      <c r="A152" s="27"/>
      <c r="B152" s="28"/>
      <c r="C152" s="14" t="s">
        <v>124</v>
      </c>
      <c r="D152" s="15">
        <v>71579511467.660004</v>
      </c>
      <c r="E152" s="16">
        <v>0</v>
      </c>
      <c r="F152" s="16">
        <v>26214166801.5</v>
      </c>
      <c r="G152" s="16">
        <v>22795447641.939999</v>
      </c>
      <c r="H152" s="17">
        <v>49009614443.440002</v>
      </c>
      <c r="I152" s="16">
        <v>0</v>
      </c>
      <c r="J152" s="16">
        <v>0</v>
      </c>
      <c r="K152" s="16">
        <v>0</v>
      </c>
      <c r="L152" s="17">
        <v>0</v>
      </c>
      <c r="M152" s="16">
        <v>49009614443.440002</v>
      </c>
      <c r="N152" s="16">
        <v>22569897024.220005</v>
      </c>
      <c r="O152" s="73">
        <v>0.68468774707386482</v>
      </c>
    </row>
    <row r="153" spans="1:15" x14ac:dyDescent="0.25">
      <c r="A153" s="20">
        <v>1511</v>
      </c>
      <c r="B153" s="28">
        <v>1511</v>
      </c>
      <c r="C153" s="21" t="s">
        <v>125</v>
      </c>
      <c r="D153" s="30">
        <v>26650041552.360001</v>
      </c>
      <c r="E153" s="31">
        <v>0</v>
      </c>
      <c r="F153" s="31">
        <v>15696797004.66</v>
      </c>
      <c r="G153" s="31">
        <v>8745000</v>
      </c>
      <c r="H153" s="32">
        <v>15705542004.66</v>
      </c>
      <c r="I153" s="31">
        <v>0</v>
      </c>
      <c r="J153" s="31">
        <v>0</v>
      </c>
      <c r="K153" s="31">
        <v>0</v>
      </c>
      <c r="L153" s="32">
        <v>0</v>
      </c>
      <c r="M153" s="23">
        <v>15705542004.66</v>
      </c>
      <c r="N153" s="23">
        <v>10944499547.700001</v>
      </c>
      <c r="O153" s="74">
        <v>0.58932523515218282</v>
      </c>
    </row>
    <row r="154" spans="1:15" x14ac:dyDescent="0.25">
      <c r="A154" s="20">
        <v>1512</v>
      </c>
      <c r="B154" s="28">
        <v>1512</v>
      </c>
      <c r="C154" s="21" t="s">
        <v>126</v>
      </c>
      <c r="D154" s="30">
        <v>36709469915.300003</v>
      </c>
      <c r="E154" s="31">
        <v>0</v>
      </c>
      <c r="F154" s="31">
        <v>1707680722.9799995</v>
      </c>
      <c r="G154" s="31">
        <v>22786702641.939999</v>
      </c>
      <c r="H154" s="32">
        <v>24494383364.919998</v>
      </c>
      <c r="I154" s="31">
        <v>0</v>
      </c>
      <c r="J154" s="31">
        <v>0</v>
      </c>
      <c r="K154" s="31">
        <v>0</v>
      </c>
      <c r="L154" s="32">
        <v>0</v>
      </c>
      <c r="M154" s="23">
        <v>24494383364.919998</v>
      </c>
      <c r="N154" s="23">
        <v>12215086550.380005</v>
      </c>
      <c r="O154" s="74">
        <v>0.66724971571194158</v>
      </c>
    </row>
    <row r="155" spans="1:15" x14ac:dyDescent="0.25">
      <c r="A155" s="20">
        <v>1513</v>
      </c>
      <c r="B155" s="28">
        <v>1512</v>
      </c>
      <c r="C155" s="21" t="s">
        <v>127</v>
      </c>
      <c r="D155" s="30">
        <v>8220000000</v>
      </c>
      <c r="E155" s="31">
        <v>0</v>
      </c>
      <c r="F155" s="31">
        <v>8809689073.8600006</v>
      </c>
      <c r="G155" s="31">
        <v>0</v>
      </c>
      <c r="H155" s="32">
        <v>8809689073.8600006</v>
      </c>
      <c r="I155" s="31">
        <v>0</v>
      </c>
      <c r="J155" s="31">
        <v>0</v>
      </c>
      <c r="K155" s="31">
        <v>0</v>
      </c>
      <c r="L155" s="32">
        <v>0</v>
      </c>
      <c r="M155" s="23">
        <v>8809689073.8600006</v>
      </c>
      <c r="N155" s="23">
        <v>-589689073.86000061</v>
      </c>
      <c r="O155" s="74">
        <v>1.0717383301532848</v>
      </c>
    </row>
    <row r="156" spans="1:15" x14ac:dyDescent="0.25">
      <c r="A156" s="27"/>
      <c r="B156" s="28"/>
      <c r="C156" s="43"/>
      <c r="D156" s="44"/>
      <c r="E156" s="45"/>
      <c r="F156" s="45"/>
      <c r="G156" s="45"/>
      <c r="H156" s="46"/>
      <c r="I156" s="45"/>
      <c r="J156" s="45"/>
      <c r="K156" s="45"/>
      <c r="L156" s="46"/>
      <c r="M156" s="45"/>
      <c r="N156" s="45"/>
      <c r="O156" s="82">
        <v>0</v>
      </c>
    </row>
    <row r="157" spans="1:15" x14ac:dyDescent="0.25">
      <c r="A157" s="27"/>
      <c r="B157" s="28"/>
      <c r="C157" s="10" t="s">
        <v>128</v>
      </c>
      <c r="D157" s="49">
        <v>4041469269.7400002</v>
      </c>
      <c r="E157" s="11">
        <v>3044138702.1500001</v>
      </c>
      <c r="F157" s="11">
        <v>84494953.170000017</v>
      </c>
      <c r="G157" s="11">
        <v>5894505.0999999996</v>
      </c>
      <c r="H157" s="50">
        <v>3134528160.4200001</v>
      </c>
      <c r="I157" s="11">
        <v>0</v>
      </c>
      <c r="J157" s="11">
        <v>0</v>
      </c>
      <c r="K157" s="11">
        <v>0</v>
      </c>
      <c r="L157" s="50">
        <v>0</v>
      </c>
      <c r="M157" s="11">
        <v>3134528160.4200001</v>
      </c>
      <c r="N157" s="11">
        <v>906941109.32000041</v>
      </c>
      <c r="O157" s="72">
        <v>0.77559123952503872</v>
      </c>
    </row>
    <row r="158" spans="1:15" x14ac:dyDescent="0.25">
      <c r="A158" s="20">
        <v>2211</v>
      </c>
      <c r="B158" s="28">
        <v>2211</v>
      </c>
      <c r="C158" s="21" t="s">
        <v>129</v>
      </c>
      <c r="D158" s="30">
        <v>2074742753.98</v>
      </c>
      <c r="E158" s="31">
        <v>1469194309.21</v>
      </c>
      <c r="F158" s="31">
        <v>27046954.850000001</v>
      </c>
      <c r="G158" s="31">
        <v>0</v>
      </c>
      <c r="H158" s="32">
        <v>1496241264.0599999</v>
      </c>
      <c r="I158" s="31">
        <v>0</v>
      </c>
      <c r="J158" s="31">
        <v>0</v>
      </c>
      <c r="K158" s="31">
        <v>0</v>
      </c>
      <c r="L158" s="32">
        <v>0</v>
      </c>
      <c r="M158" s="23">
        <v>1496241264.0599999</v>
      </c>
      <c r="N158" s="23">
        <v>578501489.92000008</v>
      </c>
      <c r="O158" s="74">
        <v>0.72116953351915325</v>
      </c>
    </row>
    <row r="159" spans="1:15" x14ac:dyDescent="0.25">
      <c r="A159" s="20">
        <v>2212</v>
      </c>
      <c r="B159" s="28">
        <v>2212</v>
      </c>
      <c r="C159" s="21" t="s">
        <v>130</v>
      </c>
      <c r="D159" s="30">
        <v>1966726515.7600002</v>
      </c>
      <c r="E159" s="31">
        <v>1574944392.9400001</v>
      </c>
      <c r="F159" s="31">
        <v>57447998.320000008</v>
      </c>
      <c r="G159" s="31">
        <v>5894505.0999999996</v>
      </c>
      <c r="H159" s="32">
        <v>1638286896.3599999</v>
      </c>
      <c r="I159" s="31">
        <v>0</v>
      </c>
      <c r="J159" s="31">
        <v>0</v>
      </c>
      <c r="K159" s="31">
        <v>0</v>
      </c>
      <c r="L159" s="32">
        <v>0</v>
      </c>
      <c r="M159" s="23">
        <v>1638286896.3599999</v>
      </c>
      <c r="N159" s="23">
        <v>328439619.40000033</v>
      </c>
      <c r="O159" s="74">
        <v>0.83300188573850509</v>
      </c>
    </row>
    <row r="160" spans="1:15" x14ac:dyDescent="0.25">
      <c r="A160" s="27"/>
      <c r="B160" s="28"/>
      <c r="C160" s="43"/>
      <c r="D160" s="44"/>
      <c r="E160" s="45"/>
      <c r="F160" s="45"/>
      <c r="G160" s="45"/>
      <c r="H160" s="46"/>
      <c r="I160" s="45"/>
      <c r="J160" s="45"/>
      <c r="K160" s="45"/>
      <c r="L160" s="46"/>
      <c r="M160" s="45"/>
      <c r="N160" s="45"/>
      <c r="O160" s="82">
        <v>0</v>
      </c>
    </row>
    <row r="161" spans="1:15" x14ac:dyDescent="0.25">
      <c r="A161" s="27"/>
      <c r="B161" s="28"/>
      <c r="C161" s="10" t="s">
        <v>131</v>
      </c>
      <c r="D161" s="49">
        <v>2812814472.3099995</v>
      </c>
      <c r="E161" s="11">
        <v>1844077365.8200002</v>
      </c>
      <c r="F161" s="11">
        <v>395472621.60000002</v>
      </c>
      <c r="G161" s="11">
        <v>35443413.399999999</v>
      </c>
      <c r="H161" s="50">
        <v>2274993400.8200002</v>
      </c>
      <c r="I161" s="11">
        <v>0</v>
      </c>
      <c r="J161" s="11">
        <v>0</v>
      </c>
      <c r="K161" s="11">
        <v>0</v>
      </c>
      <c r="L161" s="50">
        <v>0</v>
      </c>
      <c r="M161" s="11">
        <v>2274993400.8200002</v>
      </c>
      <c r="N161" s="11">
        <v>537821071.48999965</v>
      </c>
      <c r="O161" s="72">
        <v>0.80879610909840116</v>
      </c>
    </row>
    <row r="162" spans="1:15" x14ac:dyDescent="0.25">
      <c r="A162" s="20" t="s">
        <v>17</v>
      </c>
      <c r="B162" s="28"/>
      <c r="C162" s="21" t="s">
        <v>132</v>
      </c>
      <c r="D162" s="22">
        <v>2812814472.3099995</v>
      </c>
      <c r="E162" s="23">
        <v>1844077365.8200002</v>
      </c>
      <c r="F162" s="23">
        <v>395472621.60000002</v>
      </c>
      <c r="G162" s="23">
        <v>35443413.399999999</v>
      </c>
      <c r="H162" s="24">
        <v>2274993400.8200002</v>
      </c>
      <c r="I162" s="23">
        <v>0</v>
      </c>
      <c r="J162" s="23">
        <v>0</v>
      </c>
      <c r="K162" s="23">
        <v>0</v>
      </c>
      <c r="L162" s="24">
        <v>0</v>
      </c>
      <c r="M162" s="23">
        <v>2274993400.8200002</v>
      </c>
      <c r="N162" s="23">
        <v>537821071.48999965</v>
      </c>
      <c r="O162" s="74">
        <v>0.80879610909840116</v>
      </c>
    </row>
    <row r="163" spans="1:15" x14ac:dyDescent="0.25">
      <c r="A163" s="27">
        <v>3211111</v>
      </c>
      <c r="B163" s="28">
        <v>3211111</v>
      </c>
      <c r="C163" s="29" t="s">
        <v>74</v>
      </c>
      <c r="D163" s="30">
        <v>478694000.20999998</v>
      </c>
      <c r="E163" s="31">
        <v>200468962.10999998</v>
      </c>
      <c r="F163" s="31">
        <v>84798098.959999993</v>
      </c>
      <c r="G163" s="31">
        <v>11105805</v>
      </c>
      <c r="H163" s="32">
        <v>296372866.06999999</v>
      </c>
      <c r="I163" s="31">
        <v>0</v>
      </c>
      <c r="J163" s="31">
        <v>0</v>
      </c>
      <c r="K163" s="31">
        <v>0</v>
      </c>
      <c r="L163" s="32">
        <v>0</v>
      </c>
      <c r="M163" s="23">
        <v>296372866.06999999</v>
      </c>
      <c r="N163" s="23">
        <v>182321134.13999999</v>
      </c>
      <c r="O163" s="74">
        <v>0.61912801484869906</v>
      </c>
    </row>
    <row r="164" spans="1:15" x14ac:dyDescent="0.25">
      <c r="A164" s="27">
        <v>3211212</v>
      </c>
      <c r="B164" s="28">
        <v>3211212</v>
      </c>
      <c r="C164" s="29" t="s">
        <v>133</v>
      </c>
      <c r="D164" s="30">
        <v>425294197.38999999</v>
      </c>
      <c r="E164" s="31">
        <v>238250726.72999999</v>
      </c>
      <c r="F164" s="31">
        <v>95179717.500000015</v>
      </c>
      <c r="G164" s="31">
        <v>21877161.399999999</v>
      </c>
      <c r="H164" s="32">
        <v>355307605.63</v>
      </c>
      <c r="I164" s="31">
        <v>0</v>
      </c>
      <c r="J164" s="31">
        <v>0</v>
      </c>
      <c r="K164" s="31">
        <v>0</v>
      </c>
      <c r="L164" s="32">
        <v>0</v>
      </c>
      <c r="M164" s="23">
        <v>355307605.63</v>
      </c>
      <c r="N164" s="23">
        <v>69986591.75999999</v>
      </c>
      <c r="O164" s="74">
        <v>0.83543957996722573</v>
      </c>
    </row>
    <row r="165" spans="1:15" x14ac:dyDescent="0.25">
      <c r="A165" s="27">
        <v>3211213</v>
      </c>
      <c r="B165" s="28">
        <v>3211213</v>
      </c>
      <c r="C165" s="29" t="s">
        <v>134</v>
      </c>
      <c r="D165" s="30">
        <v>282440779.23999995</v>
      </c>
      <c r="E165" s="31">
        <v>173545030.04000002</v>
      </c>
      <c r="F165" s="31">
        <v>55547116.390000001</v>
      </c>
      <c r="G165" s="31">
        <v>2460447</v>
      </c>
      <c r="H165" s="32">
        <v>231552593.43000001</v>
      </c>
      <c r="I165" s="31">
        <v>0</v>
      </c>
      <c r="J165" s="31">
        <v>0</v>
      </c>
      <c r="K165" s="31">
        <v>0</v>
      </c>
      <c r="L165" s="32">
        <v>0</v>
      </c>
      <c r="M165" s="23">
        <v>231552593.43000001</v>
      </c>
      <c r="N165" s="23">
        <v>50888185.809999943</v>
      </c>
      <c r="O165" s="74">
        <v>0.81982705915579401</v>
      </c>
    </row>
    <row r="166" spans="1:15" x14ac:dyDescent="0.25">
      <c r="A166" s="28">
        <v>3211214</v>
      </c>
      <c r="B166" s="28">
        <v>3211214</v>
      </c>
      <c r="C166" s="29" t="s">
        <v>135</v>
      </c>
      <c r="D166" s="30">
        <v>1626385495.4699998</v>
      </c>
      <c r="E166" s="31">
        <v>1231812646.9400001</v>
      </c>
      <c r="F166" s="31">
        <v>159947688.75</v>
      </c>
      <c r="G166" s="31">
        <v>0</v>
      </c>
      <c r="H166" s="32">
        <v>1391760335.6900001</v>
      </c>
      <c r="I166" s="31">
        <v>0</v>
      </c>
      <c r="J166" s="31">
        <v>0</v>
      </c>
      <c r="K166" s="31">
        <v>0</v>
      </c>
      <c r="L166" s="32">
        <v>0</v>
      </c>
      <c r="M166" s="23">
        <v>1391760335.6900001</v>
      </c>
      <c r="N166" s="23">
        <v>234625159.77999973</v>
      </c>
      <c r="O166" s="74">
        <v>0.85573828564414445</v>
      </c>
    </row>
    <row r="167" spans="1:15" x14ac:dyDescent="0.25">
      <c r="B167" s="28"/>
      <c r="C167" s="10" t="s">
        <v>136</v>
      </c>
      <c r="D167" s="49">
        <v>4308714955.3400002</v>
      </c>
      <c r="E167" s="11">
        <v>2268836610.4700003</v>
      </c>
      <c r="F167" s="11">
        <v>648500137.63999999</v>
      </c>
      <c r="G167" s="11">
        <v>6901460</v>
      </c>
      <c r="H167" s="50">
        <v>2924238208.1100001</v>
      </c>
      <c r="I167" s="11">
        <v>0</v>
      </c>
      <c r="J167" s="11">
        <v>0</v>
      </c>
      <c r="K167" s="11">
        <v>14070726</v>
      </c>
      <c r="L167" s="50">
        <v>14070726</v>
      </c>
      <c r="M167" s="11">
        <v>2938308934.1100001</v>
      </c>
      <c r="N167" s="11">
        <v>1370406021.23</v>
      </c>
      <c r="O167" s="72">
        <v>0.68194553702569971</v>
      </c>
    </row>
    <row r="168" spans="1:15" x14ac:dyDescent="0.25">
      <c r="A168" s="20">
        <v>4111</v>
      </c>
      <c r="B168" s="28">
        <v>4111</v>
      </c>
      <c r="C168" s="21" t="s">
        <v>137</v>
      </c>
      <c r="D168" s="30">
        <v>1218297012.8</v>
      </c>
      <c r="E168" s="31">
        <v>553797698.87</v>
      </c>
      <c r="F168" s="31">
        <v>407251624.13999999</v>
      </c>
      <c r="G168" s="31">
        <v>3227235</v>
      </c>
      <c r="H168" s="32">
        <v>964276558.00999999</v>
      </c>
      <c r="I168" s="23">
        <v>0</v>
      </c>
      <c r="J168" s="31">
        <v>0</v>
      </c>
      <c r="K168" s="31">
        <v>14070726</v>
      </c>
      <c r="L168" s="32">
        <v>14070726</v>
      </c>
      <c r="M168" s="23">
        <v>978347284.00999999</v>
      </c>
      <c r="N168" s="23">
        <v>239949728.78999996</v>
      </c>
      <c r="O168" s="74">
        <v>0.80304496664690506</v>
      </c>
    </row>
    <row r="169" spans="1:15" x14ac:dyDescent="0.25">
      <c r="A169" s="20">
        <v>4211</v>
      </c>
      <c r="B169" s="28">
        <v>4211</v>
      </c>
      <c r="C169" s="21" t="s">
        <v>138</v>
      </c>
      <c r="D169" s="30">
        <v>851645594.30000007</v>
      </c>
      <c r="E169" s="31">
        <v>258801782.01999998</v>
      </c>
      <c r="F169" s="31">
        <v>22284023.43</v>
      </c>
      <c r="G169" s="31">
        <v>0</v>
      </c>
      <c r="H169" s="32">
        <v>281085805.44999999</v>
      </c>
      <c r="I169" s="23">
        <v>0</v>
      </c>
      <c r="J169" s="31">
        <v>0</v>
      </c>
      <c r="K169" s="31">
        <v>0</v>
      </c>
      <c r="L169" s="32">
        <v>0</v>
      </c>
      <c r="M169" s="23">
        <v>281085805.44999999</v>
      </c>
      <c r="N169" s="23">
        <v>570559788.85000014</v>
      </c>
      <c r="O169" s="74">
        <v>0.33005020789314965</v>
      </c>
    </row>
    <row r="170" spans="1:15" x14ac:dyDescent="0.25">
      <c r="A170" s="20">
        <v>4212</v>
      </c>
      <c r="B170" s="28">
        <v>4212</v>
      </c>
      <c r="C170" s="21" t="s">
        <v>139</v>
      </c>
      <c r="D170" s="30">
        <v>260850386.19</v>
      </c>
      <c r="E170" s="31">
        <v>145114283.31</v>
      </c>
      <c r="F170" s="31">
        <v>42872954.299999997</v>
      </c>
      <c r="G170" s="31">
        <v>3674225</v>
      </c>
      <c r="H170" s="32">
        <v>191661462.61000001</v>
      </c>
      <c r="I170" s="23">
        <v>0</v>
      </c>
      <c r="J170" s="31">
        <v>0</v>
      </c>
      <c r="K170" s="31">
        <v>0</v>
      </c>
      <c r="L170" s="32">
        <v>0</v>
      </c>
      <c r="M170" s="23">
        <v>191661462.61000001</v>
      </c>
      <c r="N170" s="23">
        <v>69188923.579999983</v>
      </c>
      <c r="O170" s="74">
        <v>0.73475629233071682</v>
      </c>
    </row>
    <row r="171" spans="1:15" x14ac:dyDescent="0.25">
      <c r="A171" s="20">
        <v>4311</v>
      </c>
      <c r="B171" s="28">
        <v>4311</v>
      </c>
      <c r="C171" s="21" t="s">
        <v>140</v>
      </c>
      <c r="D171" s="30">
        <v>1907864870</v>
      </c>
      <c r="E171" s="31">
        <v>1284290942.8099999</v>
      </c>
      <c r="F171" s="31">
        <v>163020626.19</v>
      </c>
      <c r="G171" s="31">
        <v>0</v>
      </c>
      <c r="H171" s="32">
        <v>1447311569</v>
      </c>
      <c r="I171" s="23">
        <v>0</v>
      </c>
      <c r="J171" s="31">
        <v>0</v>
      </c>
      <c r="K171" s="31">
        <v>0</v>
      </c>
      <c r="L171" s="32">
        <v>0</v>
      </c>
      <c r="M171" s="23">
        <v>1447311569</v>
      </c>
      <c r="N171" s="23">
        <v>460553301</v>
      </c>
      <c r="O171" s="74">
        <v>0.75860276676722915</v>
      </c>
    </row>
    <row r="172" spans="1:15" x14ac:dyDescent="0.25">
      <c r="A172" s="20">
        <v>4411</v>
      </c>
      <c r="B172" s="28">
        <v>4411</v>
      </c>
      <c r="C172" s="21" t="s">
        <v>141</v>
      </c>
      <c r="D172" s="30">
        <v>70057092.049999997</v>
      </c>
      <c r="E172" s="31">
        <v>26831903.459999997</v>
      </c>
      <c r="F172" s="31">
        <v>13070909.58</v>
      </c>
      <c r="G172" s="31">
        <v>0</v>
      </c>
      <c r="H172" s="32">
        <v>39902813.039999999</v>
      </c>
      <c r="I172" s="23">
        <v>0</v>
      </c>
      <c r="J172" s="31">
        <v>0</v>
      </c>
      <c r="K172" s="31">
        <v>0</v>
      </c>
      <c r="L172" s="32">
        <v>0</v>
      </c>
      <c r="M172" s="23">
        <v>39902813.039999999</v>
      </c>
      <c r="N172" s="23">
        <v>30154279.009999998</v>
      </c>
      <c r="O172" s="74">
        <v>0.56957563998690119</v>
      </c>
    </row>
    <row r="173" spans="1:15" x14ac:dyDescent="0.25">
      <c r="B173" s="28"/>
      <c r="C173" s="51"/>
      <c r="D173" s="52"/>
      <c r="E173" s="53"/>
      <c r="F173" s="53"/>
      <c r="G173" s="53"/>
      <c r="H173" s="54"/>
      <c r="I173" s="53"/>
      <c r="J173" s="53"/>
      <c r="K173" s="53"/>
      <c r="L173" s="54"/>
      <c r="M173" s="53"/>
      <c r="N173" s="53"/>
      <c r="O173" s="83">
        <v>0</v>
      </c>
    </row>
    <row r="174" spans="1:15" ht="18.75" thickBot="1" x14ac:dyDescent="0.3">
      <c r="B174" s="28"/>
      <c r="C174" s="57" t="s">
        <v>142</v>
      </c>
      <c r="D174" s="58">
        <v>214549999999.82999</v>
      </c>
      <c r="E174" s="59">
        <v>67304026724.060005</v>
      </c>
      <c r="F174" s="59">
        <v>47166871138.229996</v>
      </c>
      <c r="G174" s="59">
        <v>23198772183.52</v>
      </c>
      <c r="H174" s="60">
        <v>137669670045.81003</v>
      </c>
      <c r="I174" s="59">
        <v>0</v>
      </c>
      <c r="J174" s="59">
        <v>0</v>
      </c>
      <c r="K174" s="59">
        <v>5099440939.1800003</v>
      </c>
      <c r="L174" s="60">
        <v>5099440939.1800003</v>
      </c>
      <c r="M174" s="59">
        <v>142769110984.98999</v>
      </c>
      <c r="N174" s="59">
        <v>71773969743.020004</v>
      </c>
      <c r="O174" s="84">
        <v>0.6654351479147198</v>
      </c>
    </row>
    <row r="175" spans="1:15" x14ac:dyDescent="0.2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1:15" x14ac:dyDescent="0.25">
      <c r="D176" s="67"/>
      <c r="H176" s="68">
        <v>598125.00003051758</v>
      </c>
    </row>
    <row r="177" spans="4:15" x14ac:dyDescent="0.25">
      <c r="E177" s="68"/>
      <c r="F177" s="68"/>
      <c r="G177" s="68"/>
      <c r="H177" s="68"/>
      <c r="I177" s="68"/>
      <c r="J177" s="68"/>
      <c r="K177" s="68">
        <v>0</v>
      </c>
      <c r="L177" s="68"/>
      <c r="M177" s="68">
        <v>137669670045.81003</v>
      </c>
      <c r="N177" s="68"/>
      <c r="O177" s="68"/>
    </row>
    <row r="178" spans="4:15" x14ac:dyDescent="0.25">
      <c r="D178" s="71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81" spans="4:15" x14ac:dyDescent="0.25"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3" spans="4:15" x14ac:dyDescent="0.25"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93" spans="1:254" s="4" customFormat="1" x14ac:dyDescent="0.25">
      <c r="A193" s="1"/>
      <c r="B193" s="2"/>
      <c r="C193" s="3"/>
      <c r="D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</sheetData>
  <autoFilter ref="A5:O175" xr:uid="{00000000-0009-0000-0000-00007B000000}"/>
  <mergeCells count="11">
    <mergeCell ref="J4:J5"/>
    <mergeCell ref="C4:C5"/>
    <mergeCell ref="D4:D5"/>
    <mergeCell ref="E4:G4"/>
    <mergeCell ref="H4:H5"/>
    <mergeCell ref="I4:I5"/>
    <mergeCell ref="K4:K5"/>
    <mergeCell ref="L4:L5"/>
    <mergeCell ref="M4:M5"/>
    <mergeCell ref="N4:N5"/>
    <mergeCell ref="O4:O5"/>
  </mergeCells>
  <printOptions horizontalCentered="1"/>
  <pageMargins left="0" right="0" top="1.01" bottom="0.98425196850393704" header="0.32" footer="0.511811023622047"/>
  <pageSetup paperSize="5" scale="48" orientation="landscape" r:id="rId1"/>
  <headerFooter alignWithMargins="0">
    <oddHeader>&amp;C&amp;"-,Gras"&amp;16MINISTERE DE L'ECONOMIE ET DES FINANCES
DIRECTION GENERALE DU BUDGET&amp;"-,Normal"&amp;11
&amp;"-,Gras"&amp;14DEPENSES EFFECTUEES PAR SECTION
EXERCICE 2022-2023
DU 1ER OCTOBRE AU 31 AOUT</oddHeader>
    <oddFooter>&amp;L&amp;D/&amp;T&amp;C&amp;P/&amp;N&amp;R&amp;F/&amp;A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defaultSize="0" autoLine="0" listFillRange="[63]liste!B1:B14" r:id="rId5">
            <anchor moveWithCells="1">
              <from>
                <xdr:col>15</xdr:col>
                <xdr:colOff>0</xdr:colOff>
                <xdr:row>0</xdr:row>
                <xdr:rowOff>0</xdr:rowOff>
              </from>
              <to>
                <xdr:col>17</xdr:col>
                <xdr:colOff>381000</xdr:colOff>
                <xdr:row>1</xdr:row>
                <xdr:rowOff>66675</xdr:rowOff>
              </to>
            </anchor>
          </controlPr>
        </control>
      </mc:Choice>
      <mc:Fallback>
        <control shapeId="2049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TEREDA_RESUME_P11</vt:lpstr>
      <vt:lpstr>Solde Crédits Août 23</vt:lpstr>
      <vt:lpstr>Solde Crédits Oct.&amp; Août 23</vt:lpstr>
      <vt:lpstr>'Solde Crédits Août 23'!Print_Area</vt:lpstr>
      <vt:lpstr>'Solde Crédits Oct.&amp; Août 23'!Print_Area</vt:lpstr>
      <vt:lpstr>TEREDA_RESUME_P11!Print_Area</vt:lpstr>
      <vt:lpstr>'Solde Crédits Août 23'!Print_Titles</vt:lpstr>
      <vt:lpstr>'Solde Crédits Oct.&amp; Août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dgb_depb</dc:creator>
  <cp:lastModifiedBy>Admin1</cp:lastModifiedBy>
  <cp:lastPrinted>2023-09-17T15:31:17Z</cp:lastPrinted>
  <dcterms:created xsi:type="dcterms:W3CDTF">2023-09-14T23:53:54Z</dcterms:created>
  <dcterms:modified xsi:type="dcterms:W3CDTF">2023-09-17T16:11:02Z</dcterms:modified>
</cp:coreProperties>
</file>