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2-2023\"/>
    </mc:Choice>
  </mc:AlternateContent>
  <xr:revisionPtr revIDLastSave="0" documentId="13_ncr:1_{85F6C2A8-BEDB-441C-BB20-046D406DDE1B}" xr6:coauthVersionLast="36" xr6:coauthVersionMax="36" xr10:uidLastSave="{00000000-0000-0000-0000-000000000000}"/>
  <bookViews>
    <workbookView xWindow="0" yWindow="0" windowWidth="28800" windowHeight="12105" xr2:uid="{1156590F-3D69-4405-9D69-2B45217A4ED6}"/>
  </bookViews>
  <sheets>
    <sheet name="TEREDA_RESUME_P8" sheetId="6" r:id="rId1"/>
    <sheet name="Solde Crédits Mai 2223" sheetId="1" state="hidden" r:id="rId2"/>
    <sheet name="Solde crédits Oct.&amp; Mai 2223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1">#REF!</definedName>
    <definedName name="\A" localSheetId="2">#REF!</definedName>
    <definedName name="\A">#REF!</definedName>
    <definedName name="\L" localSheetId="1">#REF!</definedName>
    <definedName name="\L" localSheetId="2">#REF!</definedName>
    <definedName name="\L">#REF!</definedName>
    <definedName name="\M" localSheetId="1">#REF!</definedName>
    <definedName name="\M" localSheetId="2">#REF!</definedName>
    <definedName name="\M">#REF!</definedName>
    <definedName name="\S" localSheetId="1">#REF!</definedName>
    <definedName name="\S" localSheetId="2">#REF!</definedName>
    <definedName name="\S">#REF!</definedName>
    <definedName name="________abs1" localSheetId="1">#REF!</definedName>
    <definedName name="________abs1" localSheetId="2">#REF!</definedName>
    <definedName name="________abs1">#REF!</definedName>
    <definedName name="________abs2" localSheetId="1">#REF!</definedName>
    <definedName name="________abs2" localSheetId="2">#REF!</definedName>
    <definedName name="________abs2">#REF!</definedName>
    <definedName name="________abs3" localSheetId="1">#REF!</definedName>
    <definedName name="________abs3" localSheetId="2">#REF!</definedName>
    <definedName name="________abs3">#REF!</definedName>
    <definedName name="________aen1" localSheetId="1">#REF!</definedName>
    <definedName name="________aen1" localSheetId="2">#REF!</definedName>
    <definedName name="________aen1">#REF!</definedName>
    <definedName name="________aen2" localSheetId="1">#REF!</definedName>
    <definedName name="________aen2" localSheetId="2">#REF!</definedName>
    <definedName name="________aen2">#REF!</definedName>
    <definedName name="________bem98" localSheetId="1">[1]Programa!#REF!</definedName>
    <definedName name="________bem98" localSheetId="2">[1]Programa!#REF!</definedName>
    <definedName name="________bem98">[1]Programa!#REF!</definedName>
    <definedName name="________BOP1" localSheetId="1">#REF!</definedName>
    <definedName name="________BOP1" localSheetId="2">#REF!</definedName>
    <definedName name="________BOP1">#REF!</definedName>
    <definedName name="________BOP2" localSheetId="1">#REF!</definedName>
    <definedName name="________BOP2" localSheetId="2">#REF!</definedName>
    <definedName name="________BOP2">#REF!</definedName>
    <definedName name="________cap2" localSheetId="1">'[2]EVALUACIÓN PRIVADA'!#REF!</definedName>
    <definedName name="________cap2" localSheetId="2">'[2]EVALUACIÓN PRIVADA'!#REF!</definedName>
    <definedName name="________cap2">'[2]EVALUACIÓN PRIVADA'!#REF!</definedName>
    <definedName name="________cap3" localSheetId="1">'[2]EVALUACIÓN PRIVADA'!#REF!</definedName>
    <definedName name="________cap3" localSheetId="2">'[2]EVALUACIÓN PRIVADA'!#REF!</definedName>
    <definedName name="________cap3">'[2]EVALUACIÓN PRIVADA'!#REF!</definedName>
    <definedName name="________cas2" localSheetId="1">'[2]EVALUACIÓN SOCIOECONÓMICA'!#REF!</definedName>
    <definedName name="________cas2" localSheetId="2">'[2]EVALUACIÓN SOCIOECONÓMICA'!#REF!</definedName>
    <definedName name="________cas2">'[2]EVALUACIÓN SOCIOECONÓMICA'!#REF!</definedName>
    <definedName name="________cas3" localSheetId="1">'[2]EVALUACIÓN SOCIOECONÓMICA'!#REF!</definedName>
    <definedName name="________cas3" localSheetId="2">'[2]EVALUACIÓN SOCIOECONÓMICA'!#REF!</definedName>
    <definedName name="________cas3">'[2]EVALUACIÓN SOCIOECONÓMICA'!#REF!</definedName>
    <definedName name="________CEL96" localSheetId="1">#REF!</definedName>
    <definedName name="________CEL96" localSheetId="2">#REF!</definedName>
    <definedName name="________CEL96">#REF!</definedName>
    <definedName name="________cud21" localSheetId="1">#REF!</definedName>
    <definedName name="________cud21" localSheetId="2">#REF!</definedName>
    <definedName name="________cud21">#REF!</definedName>
    <definedName name="________dcc2000" localSheetId="1">#REF!</definedName>
    <definedName name="________dcc2000" localSheetId="2">#REF!</definedName>
    <definedName name="________dcc2000">#REF!</definedName>
    <definedName name="________dcc2001" localSheetId="1">#REF!</definedName>
    <definedName name="________dcc2001" localSheetId="2">#REF!</definedName>
    <definedName name="________dcc2001">#REF!</definedName>
    <definedName name="________dcc2002" localSheetId="1">#REF!</definedName>
    <definedName name="________dcc2002" localSheetId="2">#REF!</definedName>
    <definedName name="________dcc2002">#REF!</definedName>
    <definedName name="________dcc2003" localSheetId="1">#REF!</definedName>
    <definedName name="________dcc2003" localSheetId="2">#REF!</definedName>
    <definedName name="________dcc2003">#REF!</definedName>
    <definedName name="________dcc98" localSheetId="1">[1]Programa!#REF!</definedName>
    <definedName name="________dcc98" localSheetId="2">[1]Programa!#REF!</definedName>
    <definedName name="________dcc98">[1]Programa!#REF!</definedName>
    <definedName name="________dcc99" localSheetId="1">#REF!</definedName>
    <definedName name="________dcc99" localSheetId="2">#REF!</definedName>
    <definedName name="________dcc99">#REF!</definedName>
    <definedName name="________DES2" localSheetId="1">'[2]EVALUACIÓN PRIVADA'!#REF!</definedName>
    <definedName name="________DES2" localSheetId="2">'[2]EVALUACIÓN PRIVADA'!#REF!</definedName>
    <definedName name="________DES2">'[2]EVALUACIÓN PRIVADA'!#REF!</definedName>
    <definedName name="________DES3" localSheetId="1">'[2]EVALUACIÓN PRIVADA'!#REF!</definedName>
    <definedName name="________DES3" localSheetId="2">'[2]EVALUACIÓN PRIVADA'!#REF!</definedName>
    <definedName name="________DES3">'[2]EVALUACIÓN PRIVADA'!#REF!</definedName>
    <definedName name="________dic96" localSheetId="1">#REF!</definedName>
    <definedName name="________dic96" localSheetId="2">#REF!</definedName>
    <definedName name="________dic96">#REF!</definedName>
    <definedName name="________emi2000" localSheetId="1">#REF!</definedName>
    <definedName name="________emi2000" localSheetId="2">#REF!</definedName>
    <definedName name="________emi2000">#REF!</definedName>
    <definedName name="________emi2001" localSheetId="1">#REF!</definedName>
    <definedName name="________emi2001" localSheetId="2">#REF!</definedName>
    <definedName name="________emi2001">#REF!</definedName>
    <definedName name="________emi2002" localSheetId="1">#REF!</definedName>
    <definedName name="________emi2002" localSheetId="2">#REF!</definedName>
    <definedName name="________emi2002">#REF!</definedName>
    <definedName name="________emi2003" localSheetId="1">#REF!</definedName>
    <definedName name="________emi2003" localSheetId="2">#REF!</definedName>
    <definedName name="________emi2003">#REF!</definedName>
    <definedName name="________emi98" localSheetId="1">#REF!</definedName>
    <definedName name="________emi98" localSheetId="2">#REF!</definedName>
    <definedName name="________emi98">#REF!</definedName>
    <definedName name="________emi99" localSheetId="1">#REF!</definedName>
    <definedName name="________emi99" localSheetId="2">#REF!</definedName>
    <definedName name="________emi99">#REF!</definedName>
    <definedName name="________FIS96" localSheetId="1">#REF!</definedName>
    <definedName name="________FIS96" localSheetId="2">#REF!</definedName>
    <definedName name="________FIS96">#REF!</definedName>
    <definedName name="________Ind12" localSheetId="1">'[2]ANÁLISIS DE SENSIBILIDAD'!#REF!</definedName>
    <definedName name="________Ind12" localSheetId="2">'[2]ANÁLISIS DE SENSIBILIDAD'!#REF!</definedName>
    <definedName name="________Ind12">'[2]ANÁLISIS DE SENSIBILIDAD'!#REF!</definedName>
    <definedName name="________Ind17" localSheetId="1">'[2]ANÁLISIS DE SENSIBILIDAD'!#REF!</definedName>
    <definedName name="________Ind17" localSheetId="2">'[2]ANÁLISIS DE SENSIBILIDAD'!#REF!</definedName>
    <definedName name="________Ind17">'[2]ANÁLISIS DE SENSIBILIDAD'!#REF!</definedName>
    <definedName name="________Ind18" localSheetId="1">'[2]ANÁLISIS DE SENSIBILIDAD'!#REF!</definedName>
    <definedName name="________Ind18" localSheetId="2">'[2]ANÁLISIS DE SENSIBILIDAD'!#REF!</definedName>
    <definedName name="________Ind18">'[2]ANÁLISIS DE SENSIBILIDAD'!#REF!</definedName>
    <definedName name="________Ind22" localSheetId="1">'[2]ANÁLISIS DE SENSIBILIDAD'!#REF!</definedName>
    <definedName name="________Ind22" localSheetId="2">'[2]ANÁLISIS DE SENSIBILIDAD'!#REF!</definedName>
    <definedName name="________Ind22">'[2]ANÁLISIS DE SENSIBILIDAD'!#REF!</definedName>
    <definedName name="________Ind27" localSheetId="1">'[2]ANÁLISIS DE SENSIBILIDAD'!#REF!</definedName>
    <definedName name="________Ind27" localSheetId="2">'[2]ANÁLISIS DE SENSIBILIDAD'!#REF!</definedName>
    <definedName name="________Ind27">'[2]ANÁLISIS DE SENSIBILIDAD'!#REF!</definedName>
    <definedName name="________Ind28" localSheetId="1">'[2]ANÁLISIS DE SENSIBILIDAD'!#REF!</definedName>
    <definedName name="________Ind28" localSheetId="2">'[2]ANÁLISIS DE SENSIBILIDAD'!#REF!</definedName>
    <definedName name="________Ind28">'[2]ANÁLISIS DE SENSIBILIDAD'!#REF!</definedName>
    <definedName name="________Ind32" localSheetId="1">'[2]ANÁLISIS DE SENSIBILIDAD'!#REF!</definedName>
    <definedName name="________Ind32" localSheetId="2">'[2]ANÁLISIS DE SENSIBILIDAD'!#REF!</definedName>
    <definedName name="________Ind32">'[2]ANÁLISIS DE SENSIBILIDAD'!#REF!</definedName>
    <definedName name="________Ind41" localSheetId="1">[2]INDICADORES!#REF!</definedName>
    <definedName name="________Ind41" localSheetId="2">[2]INDICADORES!#REF!</definedName>
    <definedName name="________Ind41">[2]INDICADORES!#REF!</definedName>
    <definedName name="________Ind42" localSheetId="1">[2]INDICADORES!#REF!</definedName>
    <definedName name="________Ind42" localSheetId="2">[2]INDICADORES!#REF!</definedName>
    <definedName name="________Ind42">[2]INDICADORES!#REF!</definedName>
    <definedName name="________Ind43" localSheetId="1">[2]INDICADORES!#REF!</definedName>
    <definedName name="________Ind43" localSheetId="2">[2]INDICADORES!#REF!</definedName>
    <definedName name="________Ind43">[2]INDICADORES!#REF!</definedName>
    <definedName name="________INE1" localSheetId="1">#REF!</definedName>
    <definedName name="________INE1" localSheetId="2">#REF!</definedName>
    <definedName name="________INE1">#REF!</definedName>
    <definedName name="________ipc2000" localSheetId="1">#REF!</definedName>
    <definedName name="________ipc2000" localSheetId="2">#REF!</definedName>
    <definedName name="________ipc2000">#REF!</definedName>
    <definedName name="________ipc2001" localSheetId="1">#REF!</definedName>
    <definedName name="________ipc2001" localSheetId="2">#REF!</definedName>
    <definedName name="________ipc2001">#REF!</definedName>
    <definedName name="________ipc2002" localSheetId="1">#REF!</definedName>
    <definedName name="________ipc2002" localSheetId="2">#REF!</definedName>
    <definedName name="________ipc2002">#REF!</definedName>
    <definedName name="________ipc2003" localSheetId="1">#REF!</definedName>
    <definedName name="________ipc2003" localSheetId="2">#REF!</definedName>
    <definedName name="________ipc2003">#REF!</definedName>
    <definedName name="________ipc98" localSheetId="1">#REF!</definedName>
    <definedName name="________ipc98" localSheetId="2">#REF!</definedName>
    <definedName name="________ipc98">#REF!</definedName>
    <definedName name="________ipc99" localSheetId="1">#REF!</definedName>
    <definedName name="________ipc99" localSheetId="2">#REF!</definedName>
    <definedName name="________ipc99">#REF!</definedName>
    <definedName name="________me98" localSheetId="1">[1]Programa!#REF!</definedName>
    <definedName name="________me98" localSheetId="2">[1]Programa!#REF!</definedName>
    <definedName name="________me98">[1]Programa!#REF!</definedName>
    <definedName name="________mk14" localSheetId="1">[3]NFPEntps!#REF!</definedName>
    <definedName name="________mk14" localSheetId="2">[3]NFPEntps!#REF!</definedName>
    <definedName name="________mk14">[3]NFPEntps!#REF!</definedName>
    <definedName name="________npp2000" localSheetId="1">#REF!</definedName>
    <definedName name="________npp2000" localSheetId="2">#REF!</definedName>
    <definedName name="________npp2000">#REF!</definedName>
    <definedName name="________npp2001" localSheetId="1">#REF!</definedName>
    <definedName name="________npp2001" localSheetId="2">#REF!</definedName>
    <definedName name="________npp2001">#REF!</definedName>
    <definedName name="________npp2002" localSheetId="1">#REF!</definedName>
    <definedName name="________npp2002" localSheetId="2">#REF!</definedName>
    <definedName name="________npp2002">#REF!</definedName>
    <definedName name="________npp2003" localSheetId="1">#REF!</definedName>
    <definedName name="________npp2003" localSheetId="2">#REF!</definedName>
    <definedName name="________npp2003">#REF!</definedName>
    <definedName name="________npp98" localSheetId="1">#REF!</definedName>
    <definedName name="________npp98" localSheetId="2">#REF!</definedName>
    <definedName name="________npp98">#REF!</definedName>
    <definedName name="________npp99" localSheetId="1">#REF!</definedName>
    <definedName name="________npp99" localSheetId="2">#REF!</definedName>
    <definedName name="________npp99">#REF!</definedName>
    <definedName name="________OUT1" localSheetId="1">#REF!</definedName>
    <definedName name="________OUT1" localSheetId="2">#REF!</definedName>
    <definedName name="________OUT1">#REF!</definedName>
    <definedName name="________OUT2" localSheetId="1">'[4]Serv&amp;Trans'!#REF!</definedName>
    <definedName name="________OUT2" localSheetId="2">'[4]Serv&amp;Trans'!#REF!</definedName>
    <definedName name="________OUT2">'[4]Serv&amp;Trans'!#REF!</definedName>
    <definedName name="________OUT3" localSheetId="1">#REF!</definedName>
    <definedName name="________OUT3" localSheetId="2">#REF!</definedName>
    <definedName name="________OUT3">#REF!</definedName>
    <definedName name="________OUT4" localSheetId="1">#REF!</definedName>
    <definedName name="________OUT4" localSheetId="2">#REF!</definedName>
    <definedName name="________OUT4">#REF!</definedName>
    <definedName name="________OUT5" localSheetId="1">#REF!</definedName>
    <definedName name="________OUT5" localSheetId="2">#REF!</definedName>
    <definedName name="________OUT5">#REF!</definedName>
    <definedName name="________OUT6" localSheetId="1">#REF!</definedName>
    <definedName name="________OUT6" localSheetId="2">#REF!</definedName>
    <definedName name="________OUT6">#REF!</definedName>
    <definedName name="________OUT7" localSheetId="1">#REF!</definedName>
    <definedName name="________OUT7" localSheetId="2">#REF!</definedName>
    <definedName name="________OUT7">#REF!</definedName>
    <definedName name="________pib2000" localSheetId="1">#REF!</definedName>
    <definedName name="________pib2000" localSheetId="2">#REF!</definedName>
    <definedName name="________pib2000">#REF!</definedName>
    <definedName name="________pib2001" localSheetId="1">#REF!</definedName>
    <definedName name="________pib2001" localSheetId="2">#REF!</definedName>
    <definedName name="________pib2001">#REF!</definedName>
    <definedName name="________pib2002" localSheetId="1">#REF!</definedName>
    <definedName name="________pib2002" localSheetId="2">#REF!</definedName>
    <definedName name="________pib2002">#REF!</definedName>
    <definedName name="________pib2003" localSheetId="1">#REF!</definedName>
    <definedName name="________pib2003" localSheetId="2">#REF!</definedName>
    <definedName name="________pib2003">#REF!</definedName>
    <definedName name="________pib98" localSheetId="1">[1]Programa!#REF!</definedName>
    <definedName name="________pib98" localSheetId="2">[1]Programa!#REF!</definedName>
    <definedName name="________pib98">[1]Programa!#REF!</definedName>
    <definedName name="________pib99" localSheetId="1">#REF!</definedName>
    <definedName name="________pib99" localSheetId="2">#REF!</definedName>
    <definedName name="________pib99">#REF!</definedName>
    <definedName name="________POR96" localSheetId="1">#REF!</definedName>
    <definedName name="________POR96" localSheetId="2">#REF!</definedName>
    <definedName name="________POR96">#REF!</definedName>
    <definedName name="________PRN96" localSheetId="1">#REF!</definedName>
    <definedName name="________PRN96" localSheetId="2">#REF!</definedName>
    <definedName name="________PRN96">#REF!</definedName>
    <definedName name="________sel10" localSheetId="1">'[2]EVALUACIÓN SOCIOECONÓMICA'!#REF!</definedName>
    <definedName name="________sel10" localSheetId="2">'[2]EVALUACIÓN SOCIOECONÓMICA'!#REF!</definedName>
    <definedName name="________sel10">'[2]EVALUACIÓN SOCIOECONÓMICA'!#REF!</definedName>
    <definedName name="________sel11" localSheetId="1">'[2]EVALUACIÓN SOCIOECONÓMICA'!#REF!</definedName>
    <definedName name="________sel11" localSheetId="2">'[2]EVALUACIÓN SOCIOECONÓMICA'!#REF!</definedName>
    <definedName name="________sel11">'[2]EVALUACIÓN SOCIOECONÓMICA'!#REF!</definedName>
    <definedName name="________sel12" localSheetId="1">'[2]EVALUACIÓN PRIVADA'!#REF!</definedName>
    <definedName name="________sel12" localSheetId="2">'[2]EVALUACIÓN PRIVADA'!#REF!</definedName>
    <definedName name="________sel12">'[2]EVALUACIÓN PRIVADA'!#REF!</definedName>
    <definedName name="________sel13" localSheetId="1">'[2]EVALUACIÓN PRIVADA'!#REF!</definedName>
    <definedName name="________sel13" localSheetId="2">'[2]EVALUACIÓN PRIVADA'!#REF!</definedName>
    <definedName name="________sel13">'[2]EVALUACIÓN PRIVADA'!#REF!</definedName>
    <definedName name="________sel14" localSheetId="1">'[2]EVALUACIÓN PRIVADA'!#REF!</definedName>
    <definedName name="________sel14" localSheetId="2">'[2]EVALUACIÓN PRIVADA'!#REF!</definedName>
    <definedName name="________sel14">'[2]EVALUACIÓN PRIVADA'!#REF!</definedName>
    <definedName name="________sel16" localSheetId="1">'[2]EVALUACIÓN PRIVADA'!#REF!</definedName>
    <definedName name="________sel16" localSheetId="2">'[2]EVALUACIÓN PRIVADA'!#REF!</definedName>
    <definedName name="________sel16">'[2]EVALUACIÓN PRIVADA'!#REF!</definedName>
    <definedName name="________sel18" localSheetId="1">[2]FINANCIACIÓN!#REF!</definedName>
    <definedName name="________sel18" localSheetId="2">[2]FINANCIACIÓN!#REF!</definedName>
    <definedName name="________sel18">[2]FINANCIACIÓN!#REF!</definedName>
    <definedName name="________sel22" localSheetId="1">'[2]EVALUACIÓN PRIVADA'!#REF!</definedName>
    <definedName name="________sel22" localSheetId="2">'[2]EVALUACIÓN PRIVADA'!#REF!</definedName>
    <definedName name="________sel22">'[2]EVALUACIÓN PRIVADA'!#REF!</definedName>
    <definedName name="________sel23" localSheetId="1">'[2]EVALUACIÓN SOCIOECONÓMICA'!#REF!</definedName>
    <definedName name="________sel23" localSheetId="2">'[2]EVALUACIÓN SOCIOECONÓMICA'!#REF!</definedName>
    <definedName name="________sel23">'[2]EVALUACIÓN SOCIOECONÓMICA'!#REF!</definedName>
    <definedName name="________sel24" localSheetId="1">'[2]EVALUACIÓN SOCIOECONÓMICA'!#REF!</definedName>
    <definedName name="________sel24" localSheetId="2">'[2]EVALUACIÓN SOCIOECONÓMICA'!#REF!</definedName>
    <definedName name="________sel24">'[2]EVALUACIÓN SOCIOECONÓMICA'!#REF!</definedName>
    <definedName name="________sel31" localSheetId="1">'[2]EVALUACIÓN PRIVADA'!#REF!</definedName>
    <definedName name="________sel31" localSheetId="2">'[2]EVALUACIÓN PRIVADA'!#REF!</definedName>
    <definedName name="________sel31">'[2]EVALUACIÓN PRIVADA'!#REF!</definedName>
    <definedName name="________sel32" localSheetId="1">'[2]EVALUACIÓN PRIVADA'!#REF!</definedName>
    <definedName name="________sel32" localSheetId="2">'[2]EVALUACIÓN PRIVADA'!#REF!</definedName>
    <definedName name="________sel32">'[2]EVALUACIÓN PRIVADA'!#REF!</definedName>
    <definedName name="________sel33" localSheetId="1">'[2]EVALUACIÓN SOCIOECONÓMICA'!#REF!</definedName>
    <definedName name="________sel33" localSheetId="2">'[2]EVALUACIÓN SOCIOECONÓMICA'!#REF!</definedName>
    <definedName name="________sel33">'[2]EVALUACIÓN SOCIOECONÓMICA'!#REF!</definedName>
    <definedName name="________sel34" localSheetId="1">'[2]EVALUACIÓN SOCIOECONÓMICA'!#REF!</definedName>
    <definedName name="________sel34" localSheetId="2">'[2]EVALUACIÓN SOCIOECONÓMICA'!#REF!</definedName>
    <definedName name="________sel34">'[2]EVALUACIÓN SOCIOECONÓMICA'!#REF!</definedName>
    <definedName name="________sel5" localSheetId="1">[2]ALTERNATIVAS!#REF!</definedName>
    <definedName name="________sel5" localSheetId="2">[2]ALTERNATIVAS!#REF!</definedName>
    <definedName name="________sel5">[2]ALTERNATIVAS!#REF!</definedName>
    <definedName name="________sel6" localSheetId="1">'[2]EVALUACIÓN SOCIOECONÓMICA'!#REF!</definedName>
    <definedName name="________sel6" localSheetId="2">'[2]EVALUACIÓN SOCIOECONÓMICA'!#REF!</definedName>
    <definedName name="________sel6">'[2]EVALUACIÓN SOCIOECONÓMICA'!#REF!</definedName>
    <definedName name="________sel7" localSheetId="1">'[2]EVALUACIÓN SOCIOECONÓMICA'!#REF!</definedName>
    <definedName name="________sel7" localSheetId="2">'[2]EVALUACIÓN SOCIOECONÓMICA'!#REF!</definedName>
    <definedName name="________sel7">'[2]EVALUACIÓN SOCIOECONÓMICA'!#REF!</definedName>
    <definedName name="________sel8" localSheetId="1">'[2]EVALUACIÓN SOCIOECONÓMICA'!#REF!</definedName>
    <definedName name="________sel8" localSheetId="2">'[2]EVALUACIÓN SOCIOECONÓMICA'!#REF!</definedName>
    <definedName name="________sel8">'[2]EVALUACIÓN SOCIOECONÓMICA'!#REF!</definedName>
    <definedName name="________sel9" localSheetId="1">'[2]EVALUACIÓN SOCIOECONÓMICA'!#REF!</definedName>
    <definedName name="________sel9" localSheetId="2">'[2]EVALUACIÓN SOCIOECONÓMICA'!#REF!</definedName>
    <definedName name="________sel9">'[2]EVALUACIÓN SOCIOECONÓMICA'!#REF!</definedName>
    <definedName name="________SRN96" localSheetId="1">#REF!</definedName>
    <definedName name="________SRN96" localSheetId="2">#REF!</definedName>
    <definedName name="________SRN96">#REF!</definedName>
    <definedName name="________SRT11" localSheetId="2" hidden="1">{"Minpmon",#N/A,FALSE,"Monthinput"}</definedName>
    <definedName name="________SRT11" hidden="1">{"Minpmon",#N/A,FALSE,"Monthinput"}</definedName>
    <definedName name="________tAB4" localSheetId="1">#REF!</definedName>
    <definedName name="________tAB4" localSheetId="2">#REF!</definedName>
    <definedName name="________tAB4">#REF!</definedName>
    <definedName name="________tot2" localSheetId="1">'[2]EVALUACIÓN PRIVADA'!#REF!</definedName>
    <definedName name="________tot2" localSheetId="2">'[2]EVALUACIÓN PRIVADA'!#REF!</definedName>
    <definedName name="________tot2">'[2]EVALUACIÓN PRIVADA'!#REF!</definedName>
    <definedName name="________tot3" localSheetId="1">'[2]EVALUACIÓN PRIVADA'!#REF!</definedName>
    <definedName name="________tot3" localSheetId="2">'[2]EVALUACIÓN PRIVADA'!#REF!</definedName>
    <definedName name="________tot3">'[2]EVALUACIÓN PRIVADA'!#REF!</definedName>
    <definedName name="________UES96" localSheetId="1">#REF!</definedName>
    <definedName name="________UES96" localSheetId="2">#REF!</definedName>
    <definedName name="________UES96">#REF!</definedName>
    <definedName name="_______abs1" localSheetId="1">#REF!</definedName>
    <definedName name="_______abs1" localSheetId="2">#REF!</definedName>
    <definedName name="_______abs1">#REF!</definedName>
    <definedName name="_______abs2" localSheetId="1">#REF!</definedName>
    <definedName name="_______abs2" localSheetId="2">#REF!</definedName>
    <definedName name="_______abs2">#REF!</definedName>
    <definedName name="_______abs3" localSheetId="1">#REF!</definedName>
    <definedName name="_______abs3" localSheetId="2">#REF!</definedName>
    <definedName name="_______abs3">#REF!</definedName>
    <definedName name="_______aen1" localSheetId="1">#REF!</definedName>
    <definedName name="_______aen1" localSheetId="2">#REF!</definedName>
    <definedName name="_______aen1">#REF!</definedName>
    <definedName name="_______aen2" localSheetId="1">#REF!</definedName>
    <definedName name="_______aen2" localSheetId="2">#REF!</definedName>
    <definedName name="_______aen2">#REF!</definedName>
    <definedName name="_______bem98" localSheetId="1">[5]Programa!#REF!</definedName>
    <definedName name="_______bem98" localSheetId="2">[5]Programa!#REF!</definedName>
    <definedName name="_______bem98">[5]Programa!#REF!</definedName>
    <definedName name="_______BOP1" localSheetId="1">#REF!</definedName>
    <definedName name="_______BOP1" localSheetId="2">#REF!</definedName>
    <definedName name="_______BOP1">#REF!</definedName>
    <definedName name="_______BOP2" localSheetId="1">#REF!</definedName>
    <definedName name="_______BOP2" localSheetId="2">#REF!</definedName>
    <definedName name="_______BOP2">#REF!</definedName>
    <definedName name="_______cap2" localSheetId="1">'[2]EVALUACIÓN PRIVADA'!#REF!</definedName>
    <definedName name="_______cap2" localSheetId="2">'[2]EVALUACIÓN PRIVADA'!#REF!</definedName>
    <definedName name="_______cap2">'[2]EVALUACIÓN PRIVADA'!#REF!</definedName>
    <definedName name="_______cap3" localSheetId="1">'[2]EVALUACIÓN PRIVADA'!#REF!</definedName>
    <definedName name="_______cap3" localSheetId="2">'[2]EVALUACIÓN PRIVADA'!#REF!</definedName>
    <definedName name="_______cap3">'[2]EVALUACIÓN PRIVADA'!#REF!</definedName>
    <definedName name="_______cas2" localSheetId="1">'[2]EVALUACIÓN SOCIOECONÓMICA'!#REF!</definedName>
    <definedName name="_______cas2" localSheetId="2">'[2]EVALUACIÓN SOCIOECONÓMICA'!#REF!</definedName>
    <definedName name="_______cas2">'[2]EVALUACIÓN SOCIOECONÓMICA'!#REF!</definedName>
    <definedName name="_______cas3" localSheetId="1">'[2]EVALUACIÓN SOCIOECONÓMICA'!#REF!</definedName>
    <definedName name="_______cas3" localSheetId="2">'[2]EVALUACIÓN SOCIOECONÓMICA'!#REF!</definedName>
    <definedName name="_______cas3">'[2]EVALUACIÓN SOCIOECONÓMICA'!#REF!</definedName>
    <definedName name="_______CEL96" localSheetId="1">#REF!</definedName>
    <definedName name="_______CEL96" localSheetId="2">#REF!</definedName>
    <definedName name="_______CEL96">#REF!</definedName>
    <definedName name="_______cud21" localSheetId="1">#REF!</definedName>
    <definedName name="_______cud21" localSheetId="2">#REF!</definedName>
    <definedName name="_______cud21">#REF!</definedName>
    <definedName name="_______dcc2000" localSheetId="1">#REF!</definedName>
    <definedName name="_______dcc2000" localSheetId="2">#REF!</definedName>
    <definedName name="_______dcc2000">#REF!</definedName>
    <definedName name="_______dcc2001" localSheetId="1">#REF!</definedName>
    <definedName name="_______dcc2001" localSheetId="2">#REF!</definedName>
    <definedName name="_______dcc2001">#REF!</definedName>
    <definedName name="_______dcc2002" localSheetId="1">#REF!</definedName>
    <definedName name="_______dcc2002" localSheetId="2">#REF!</definedName>
    <definedName name="_______dcc2002">#REF!</definedName>
    <definedName name="_______dcc2003" localSheetId="1">#REF!</definedName>
    <definedName name="_______dcc2003" localSheetId="2">#REF!</definedName>
    <definedName name="_______dcc2003">#REF!</definedName>
    <definedName name="_______dcc98" localSheetId="1">[5]Programa!#REF!</definedName>
    <definedName name="_______dcc98" localSheetId="2">[5]Programa!#REF!</definedName>
    <definedName name="_______dcc98">[5]Programa!#REF!</definedName>
    <definedName name="_______dcc99" localSheetId="1">#REF!</definedName>
    <definedName name="_______dcc99" localSheetId="2">#REF!</definedName>
    <definedName name="_______dcc99">#REF!</definedName>
    <definedName name="_______DES2" localSheetId="1">'[2]EVALUACIÓN PRIVADA'!#REF!</definedName>
    <definedName name="_______DES2" localSheetId="2">'[2]EVALUACIÓN PRIVADA'!#REF!</definedName>
    <definedName name="_______DES2">'[2]EVALUACIÓN PRIVADA'!#REF!</definedName>
    <definedName name="_______DES3" localSheetId="1">'[2]EVALUACIÓN PRIVADA'!#REF!</definedName>
    <definedName name="_______DES3" localSheetId="2">'[2]EVALUACIÓN PRIVADA'!#REF!</definedName>
    <definedName name="_______DES3">'[2]EVALUACIÓN PRIVADA'!#REF!</definedName>
    <definedName name="_______dic96" localSheetId="1">#REF!</definedName>
    <definedName name="_______dic96" localSheetId="2">#REF!</definedName>
    <definedName name="_______dic96">#REF!</definedName>
    <definedName name="_______emi2000" localSheetId="1">#REF!</definedName>
    <definedName name="_______emi2000" localSheetId="2">#REF!</definedName>
    <definedName name="_______emi2000">#REF!</definedName>
    <definedName name="_______emi2001" localSheetId="1">#REF!</definedName>
    <definedName name="_______emi2001" localSheetId="2">#REF!</definedName>
    <definedName name="_______emi2001">#REF!</definedName>
    <definedName name="_______emi2002" localSheetId="1">#REF!</definedName>
    <definedName name="_______emi2002" localSheetId="2">#REF!</definedName>
    <definedName name="_______emi2002">#REF!</definedName>
    <definedName name="_______emi2003" localSheetId="1">#REF!</definedName>
    <definedName name="_______emi2003" localSheetId="2">#REF!</definedName>
    <definedName name="_______emi2003">#REF!</definedName>
    <definedName name="_______emi98" localSheetId="1">#REF!</definedName>
    <definedName name="_______emi98" localSheetId="2">#REF!</definedName>
    <definedName name="_______emi98">#REF!</definedName>
    <definedName name="_______emi99" localSheetId="1">#REF!</definedName>
    <definedName name="_______emi99" localSheetId="2">#REF!</definedName>
    <definedName name="_______emi99">#REF!</definedName>
    <definedName name="_______FIS96" localSheetId="1">#REF!</definedName>
    <definedName name="_______FIS96" localSheetId="2">#REF!</definedName>
    <definedName name="_______FIS96">#REF!</definedName>
    <definedName name="_______Ind12" localSheetId="1">'[2]ANÁLISIS DE SENSIBILIDAD'!#REF!</definedName>
    <definedName name="_______Ind12" localSheetId="2">'[2]ANÁLISIS DE SENSIBILIDAD'!#REF!</definedName>
    <definedName name="_______Ind12">'[2]ANÁLISIS DE SENSIBILIDAD'!#REF!</definedName>
    <definedName name="_______Ind17" localSheetId="1">'[2]ANÁLISIS DE SENSIBILIDAD'!#REF!</definedName>
    <definedName name="_______Ind17" localSheetId="2">'[2]ANÁLISIS DE SENSIBILIDAD'!#REF!</definedName>
    <definedName name="_______Ind17">'[2]ANÁLISIS DE SENSIBILIDAD'!#REF!</definedName>
    <definedName name="_______Ind18" localSheetId="1">'[2]ANÁLISIS DE SENSIBILIDAD'!#REF!</definedName>
    <definedName name="_______Ind18" localSheetId="2">'[2]ANÁLISIS DE SENSIBILIDAD'!#REF!</definedName>
    <definedName name="_______Ind18">'[2]ANÁLISIS DE SENSIBILIDAD'!#REF!</definedName>
    <definedName name="_______Ind22" localSheetId="1">'[2]ANÁLISIS DE SENSIBILIDAD'!#REF!</definedName>
    <definedName name="_______Ind22" localSheetId="2">'[2]ANÁLISIS DE SENSIBILIDAD'!#REF!</definedName>
    <definedName name="_______Ind22">'[2]ANÁLISIS DE SENSIBILIDAD'!#REF!</definedName>
    <definedName name="_______Ind27" localSheetId="1">'[2]ANÁLISIS DE SENSIBILIDAD'!#REF!</definedName>
    <definedName name="_______Ind27" localSheetId="2">'[2]ANÁLISIS DE SENSIBILIDAD'!#REF!</definedName>
    <definedName name="_______Ind27">'[2]ANÁLISIS DE SENSIBILIDAD'!#REF!</definedName>
    <definedName name="_______Ind28" localSheetId="1">'[2]ANÁLISIS DE SENSIBILIDAD'!#REF!</definedName>
    <definedName name="_______Ind28" localSheetId="2">'[2]ANÁLISIS DE SENSIBILIDAD'!#REF!</definedName>
    <definedName name="_______Ind28">'[2]ANÁLISIS DE SENSIBILIDAD'!#REF!</definedName>
    <definedName name="_______Ind32" localSheetId="1">'[2]ANÁLISIS DE SENSIBILIDAD'!#REF!</definedName>
    <definedName name="_______Ind32" localSheetId="2">'[2]ANÁLISIS DE SENSIBILIDAD'!#REF!</definedName>
    <definedName name="_______Ind32">'[2]ANÁLISIS DE SENSIBILIDAD'!#REF!</definedName>
    <definedName name="_______Ind41" localSheetId="1">[2]INDICADORES!#REF!</definedName>
    <definedName name="_______Ind41" localSheetId="2">[2]INDICADORES!#REF!</definedName>
    <definedName name="_______Ind41">[2]INDICADORES!#REF!</definedName>
    <definedName name="_______Ind42" localSheetId="1">[2]INDICADORES!#REF!</definedName>
    <definedName name="_______Ind42" localSheetId="2">[2]INDICADORES!#REF!</definedName>
    <definedName name="_______Ind42">[2]INDICADORES!#REF!</definedName>
    <definedName name="_______Ind43" localSheetId="1">[2]INDICADORES!#REF!</definedName>
    <definedName name="_______Ind43" localSheetId="2">[2]INDICADORES!#REF!</definedName>
    <definedName name="_______Ind43">[2]INDICADORES!#REF!</definedName>
    <definedName name="_______INE1" localSheetId="1">#REF!</definedName>
    <definedName name="_______INE1" localSheetId="2">#REF!</definedName>
    <definedName name="_______INE1">#REF!</definedName>
    <definedName name="_______ipc2000" localSheetId="1">#REF!</definedName>
    <definedName name="_______ipc2000" localSheetId="2">#REF!</definedName>
    <definedName name="_______ipc2000">#REF!</definedName>
    <definedName name="_______ipc2001" localSheetId="1">#REF!</definedName>
    <definedName name="_______ipc2001" localSheetId="2">#REF!</definedName>
    <definedName name="_______ipc2001">#REF!</definedName>
    <definedName name="_______ipc2002" localSheetId="1">#REF!</definedName>
    <definedName name="_______ipc2002" localSheetId="2">#REF!</definedName>
    <definedName name="_______ipc2002">#REF!</definedName>
    <definedName name="_______ipc2003" localSheetId="1">#REF!</definedName>
    <definedName name="_______ipc2003" localSheetId="2">#REF!</definedName>
    <definedName name="_______ipc2003">#REF!</definedName>
    <definedName name="_______ipc98" localSheetId="1">#REF!</definedName>
    <definedName name="_______ipc98" localSheetId="2">#REF!</definedName>
    <definedName name="_______ipc98">#REF!</definedName>
    <definedName name="_______ipc99" localSheetId="1">#REF!</definedName>
    <definedName name="_______ipc99" localSheetId="2">#REF!</definedName>
    <definedName name="_______ipc99">#REF!</definedName>
    <definedName name="_______me98" localSheetId="1">[5]Programa!#REF!</definedName>
    <definedName name="_______me98" localSheetId="2">[5]Programa!#REF!</definedName>
    <definedName name="_______me98">[5]Programa!#REF!</definedName>
    <definedName name="_______mk14" localSheetId="1">[6]NFPEntps!#REF!</definedName>
    <definedName name="_______mk14" localSheetId="2">[6]NFPEntps!#REF!</definedName>
    <definedName name="_______mk14">[6]NFPEntps!#REF!</definedName>
    <definedName name="_______npp2000" localSheetId="1">#REF!</definedName>
    <definedName name="_______npp2000" localSheetId="2">#REF!</definedName>
    <definedName name="_______npp2000">#REF!</definedName>
    <definedName name="_______npp2001" localSheetId="1">#REF!</definedName>
    <definedName name="_______npp2001" localSheetId="2">#REF!</definedName>
    <definedName name="_______npp2001">#REF!</definedName>
    <definedName name="_______npp2002" localSheetId="1">#REF!</definedName>
    <definedName name="_______npp2002" localSheetId="2">#REF!</definedName>
    <definedName name="_______npp2002">#REF!</definedName>
    <definedName name="_______npp2003" localSheetId="1">#REF!</definedName>
    <definedName name="_______npp2003" localSheetId="2">#REF!</definedName>
    <definedName name="_______npp2003">#REF!</definedName>
    <definedName name="_______npp98" localSheetId="1">#REF!</definedName>
    <definedName name="_______npp98" localSheetId="2">#REF!</definedName>
    <definedName name="_______npp98">#REF!</definedName>
    <definedName name="_______npp99" localSheetId="1">#REF!</definedName>
    <definedName name="_______npp99" localSheetId="2">#REF!</definedName>
    <definedName name="_______npp99">#REF!</definedName>
    <definedName name="_______OUT1" localSheetId="1">#REF!</definedName>
    <definedName name="_______OUT1" localSheetId="2">#REF!</definedName>
    <definedName name="_______OUT1">#REF!</definedName>
    <definedName name="_______OUT2" localSheetId="1">'[4]Serv&amp;Trans'!#REF!</definedName>
    <definedName name="_______OUT2" localSheetId="2">'[4]Serv&amp;Trans'!#REF!</definedName>
    <definedName name="_______OUT2">'[4]Serv&amp;Trans'!#REF!</definedName>
    <definedName name="_______OUT3" localSheetId="1">#REF!</definedName>
    <definedName name="_______OUT3" localSheetId="2">#REF!</definedName>
    <definedName name="_______OUT3">#REF!</definedName>
    <definedName name="_______OUT4" localSheetId="1">#REF!</definedName>
    <definedName name="_______OUT4" localSheetId="2">#REF!</definedName>
    <definedName name="_______OUT4">#REF!</definedName>
    <definedName name="_______OUT5" localSheetId="1">#REF!</definedName>
    <definedName name="_______OUT5" localSheetId="2">#REF!</definedName>
    <definedName name="_______OUT5">#REF!</definedName>
    <definedName name="_______OUT6" localSheetId="1">#REF!</definedName>
    <definedName name="_______OUT6" localSheetId="2">#REF!</definedName>
    <definedName name="_______OUT6">#REF!</definedName>
    <definedName name="_______OUT7" localSheetId="1">#REF!</definedName>
    <definedName name="_______OUT7" localSheetId="2">#REF!</definedName>
    <definedName name="_______OUT7">#REF!</definedName>
    <definedName name="_______pib2000" localSheetId="1">#REF!</definedName>
    <definedName name="_______pib2000" localSheetId="2">#REF!</definedName>
    <definedName name="_______pib2000">#REF!</definedName>
    <definedName name="_______pib2001" localSheetId="1">#REF!</definedName>
    <definedName name="_______pib2001" localSheetId="2">#REF!</definedName>
    <definedName name="_______pib2001">#REF!</definedName>
    <definedName name="_______pib2002" localSheetId="1">#REF!</definedName>
    <definedName name="_______pib2002" localSheetId="2">#REF!</definedName>
    <definedName name="_______pib2002">#REF!</definedName>
    <definedName name="_______pib2003" localSheetId="1">#REF!</definedName>
    <definedName name="_______pib2003" localSheetId="2">#REF!</definedName>
    <definedName name="_______pib2003">#REF!</definedName>
    <definedName name="_______pib98" localSheetId="1">[5]Programa!#REF!</definedName>
    <definedName name="_______pib98" localSheetId="2">[5]Programa!#REF!</definedName>
    <definedName name="_______pib98">[5]Programa!#REF!</definedName>
    <definedName name="_______pib99" localSheetId="1">#REF!</definedName>
    <definedName name="_______pib99" localSheetId="2">#REF!</definedName>
    <definedName name="_______pib99">#REF!</definedName>
    <definedName name="_______POR96" localSheetId="1">#REF!</definedName>
    <definedName name="_______POR96" localSheetId="2">#REF!</definedName>
    <definedName name="_______POR96">#REF!</definedName>
    <definedName name="_______PRN96" localSheetId="1">#REF!</definedName>
    <definedName name="_______PRN96" localSheetId="2">#REF!</definedName>
    <definedName name="_______PRN96">#REF!</definedName>
    <definedName name="_______sel10" localSheetId="1">'[2]EVALUACIÓN SOCIOECONÓMICA'!#REF!</definedName>
    <definedName name="_______sel10" localSheetId="2">'[2]EVALUACIÓN SOCIOECONÓMICA'!#REF!</definedName>
    <definedName name="_______sel10">'[2]EVALUACIÓN SOCIOECONÓMICA'!#REF!</definedName>
    <definedName name="_______sel11" localSheetId="1">'[2]EVALUACIÓN SOCIOECONÓMICA'!#REF!</definedName>
    <definedName name="_______sel11" localSheetId="2">'[2]EVALUACIÓN SOCIOECONÓMICA'!#REF!</definedName>
    <definedName name="_______sel11">'[2]EVALUACIÓN SOCIOECONÓMICA'!#REF!</definedName>
    <definedName name="_______sel12" localSheetId="1">'[2]EVALUACIÓN PRIVADA'!#REF!</definedName>
    <definedName name="_______sel12" localSheetId="2">'[2]EVALUACIÓN PRIVADA'!#REF!</definedName>
    <definedName name="_______sel12">'[2]EVALUACIÓN PRIVADA'!#REF!</definedName>
    <definedName name="_______sel13" localSheetId="1">'[2]EVALUACIÓN PRIVADA'!#REF!</definedName>
    <definedName name="_______sel13" localSheetId="2">'[2]EVALUACIÓN PRIVADA'!#REF!</definedName>
    <definedName name="_______sel13">'[2]EVALUACIÓN PRIVADA'!#REF!</definedName>
    <definedName name="_______sel14" localSheetId="1">'[2]EVALUACIÓN PRIVADA'!#REF!</definedName>
    <definedName name="_______sel14" localSheetId="2">'[2]EVALUACIÓN PRIVADA'!#REF!</definedName>
    <definedName name="_______sel14">'[2]EVALUACIÓN PRIVADA'!#REF!</definedName>
    <definedName name="_______sel16" localSheetId="1">'[2]EVALUACIÓN PRIVADA'!#REF!</definedName>
    <definedName name="_______sel16" localSheetId="2">'[2]EVALUACIÓN PRIVADA'!#REF!</definedName>
    <definedName name="_______sel16">'[2]EVALUACIÓN PRIVADA'!#REF!</definedName>
    <definedName name="_______sel18" localSheetId="1">[2]FINANCIACIÓN!#REF!</definedName>
    <definedName name="_______sel18" localSheetId="2">[2]FINANCIACIÓN!#REF!</definedName>
    <definedName name="_______sel18">[2]FINANCIACIÓN!#REF!</definedName>
    <definedName name="_______sel22" localSheetId="1">'[2]EVALUACIÓN PRIVADA'!#REF!</definedName>
    <definedName name="_______sel22" localSheetId="2">'[2]EVALUACIÓN PRIVADA'!#REF!</definedName>
    <definedName name="_______sel22">'[2]EVALUACIÓN PRIVADA'!#REF!</definedName>
    <definedName name="_______sel23" localSheetId="1">'[2]EVALUACIÓN SOCIOECONÓMICA'!#REF!</definedName>
    <definedName name="_______sel23" localSheetId="2">'[2]EVALUACIÓN SOCIOECONÓMICA'!#REF!</definedName>
    <definedName name="_______sel23">'[2]EVALUACIÓN SOCIOECONÓMICA'!#REF!</definedName>
    <definedName name="_______sel24" localSheetId="1">'[2]EVALUACIÓN SOCIOECONÓMICA'!#REF!</definedName>
    <definedName name="_______sel24" localSheetId="2">'[2]EVALUACIÓN SOCIOECONÓMICA'!#REF!</definedName>
    <definedName name="_______sel24">'[2]EVALUACIÓN SOCIOECONÓMICA'!#REF!</definedName>
    <definedName name="_______sel31" localSheetId="1">'[2]EVALUACIÓN PRIVADA'!#REF!</definedName>
    <definedName name="_______sel31" localSheetId="2">'[2]EVALUACIÓN PRIVADA'!#REF!</definedName>
    <definedName name="_______sel31">'[2]EVALUACIÓN PRIVADA'!#REF!</definedName>
    <definedName name="_______sel32" localSheetId="1">'[2]EVALUACIÓN PRIVADA'!#REF!</definedName>
    <definedName name="_______sel32" localSheetId="2">'[2]EVALUACIÓN PRIVADA'!#REF!</definedName>
    <definedName name="_______sel32">'[2]EVALUACIÓN PRIVADA'!#REF!</definedName>
    <definedName name="_______sel33" localSheetId="1">'[2]EVALUACIÓN SOCIOECONÓMICA'!#REF!</definedName>
    <definedName name="_______sel33" localSheetId="2">'[2]EVALUACIÓN SOCIOECONÓMICA'!#REF!</definedName>
    <definedName name="_______sel33">'[2]EVALUACIÓN SOCIOECONÓMICA'!#REF!</definedName>
    <definedName name="_______sel34" localSheetId="1">'[2]EVALUACIÓN SOCIOECONÓMICA'!#REF!</definedName>
    <definedName name="_______sel34" localSheetId="2">'[2]EVALUACIÓN SOCIOECONÓMICA'!#REF!</definedName>
    <definedName name="_______sel34">'[2]EVALUACIÓN SOCIOECONÓMICA'!#REF!</definedName>
    <definedName name="_______sel5" localSheetId="1">[2]ALTERNATIVAS!#REF!</definedName>
    <definedName name="_______sel5" localSheetId="2">[2]ALTERNATIVAS!#REF!</definedName>
    <definedName name="_______sel5">[2]ALTERNATIVAS!#REF!</definedName>
    <definedName name="_______sel6" localSheetId="1">'[2]EVALUACIÓN SOCIOECONÓMICA'!#REF!</definedName>
    <definedName name="_______sel6" localSheetId="2">'[2]EVALUACIÓN SOCIOECONÓMICA'!#REF!</definedName>
    <definedName name="_______sel6">'[2]EVALUACIÓN SOCIOECONÓMICA'!#REF!</definedName>
    <definedName name="_______sel7" localSheetId="1">'[2]EVALUACIÓN SOCIOECONÓMICA'!#REF!</definedName>
    <definedName name="_______sel7" localSheetId="2">'[2]EVALUACIÓN SOCIOECONÓMICA'!#REF!</definedName>
    <definedName name="_______sel7">'[2]EVALUACIÓN SOCIOECONÓMICA'!#REF!</definedName>
    <definedName name="_______sel8" localSheetId="1">'[2]EVALUACIÓN SOCIOECONÓMICA'!#REF!</definedName>
    <definedName name="_______sel8" localSheetId="2">'[2]EVALUACIÓN SOCIOECONÓMICA'!#REF!</definedName>
    <definedName name="_______sel8">'[2]EVALUACIÓN SOCIOECONÓMICA'!#REF!</definedName>
    <definedName name="_______sel9" localSheetId="1">'[2]EVALUACIÓN SOCIOECONÓMICA'!#REF!</definedName>
    <definedName name="_______sel9" localSheetId="2">'[2]EVALUACIÓN SOCIOECONÓMICA'!#REF!</definedName>
    <definedName name="_______sel9">'[2]EVALUACIÓN SOCIOECONÓMICA'!#REF!</definedName>
    <definedName name="_______SRN96" localSheetId="1">#REF!</definedName>
    <definedName name="_______SRN96" localSheetId="2">#REF!</definedName>
    <definedName name="_______SRN96">#REF!</definedName>
    <definedName name="_______SRT11" localSheetId="2" hidden="1">{"Minpmon",#N/A,FALSE,"Monthinput"}</definedName>
    <definedName name="_______SRT11" hidden="1">{"Minpmon",#N/A,FALSE,"Monthinput"}</definedName>
    <definedName name="_______tAB4" localSheetId="1">#REF!</definedName>
    <definedName name="_______tAB4" localSheetId="2">#REF!</definedName>
    <definedName name="_______tAB4">#REF!</definedName>
    <definedName name="_______tot2" localSheetId="1">'[2]EVALUACIÓN PRIVADA'!#REF!</definedName>
    <definedName name="_______tot2" localSheetId="2">'[2]EVALUACIÓN PRIVADA'!#REF!</definedName>
    <definedName name="_______tot2">'[2]EVALUACIÓN PRIVADA'!#REF!</definedName>
    <definedName name="_______tot3" localSheetId="1">'[2]EVALUACIÓN PRIVADA'!#REF!</definedName>
    <definedName name="_______tot3" localSheetId="2">'[2]EVALUACIÓN PRIVADA'!#REF!</definedName>
    <definedName name="_______tot3">'[2]EVALUACIÓN PRIVADA'!#REF!</definedName>
    <definedName name="_______UES96" localSheetId="1">#REF!</definedName>
    <definedName name="_______UES96" localSheetId="2">#REF!</definedName>
    <definedName name="_______UES96">#REF!</definedName>
    <definedName name="______abs1" localSheetId="1">#REF!</definedName>
    <definedName name="______abs1" localSheetId="2">#REF!</definedName>
    <definedName name="______abs1">#REF!</definedName>
    <definedName name="______abs2" localSheetId="1">#REF!</definedName>
    <definedName name="______abs2" localSheetId="2">#REF!</definedName>
    <definedName name="______abs2">#REF!</definedName>
    <definedName name="______abs3" localSheetId="1">#REF!</definedName>
    <definedName name="______abs3" localSheetId="2">#REF!</definedName>
    <definedName name="______abs3">#REF!</definedName>
    <definedName name="______aen1" localSheetId="1">#REF!</definedName>
    <definedName name="______aen1" localSheetId="2">#REF!</definedName>
    <definedName name="______aen1">#REF!</definedName>
    <definedName name="______aen2" localSheetId="1">#REF!</definedName>
    <definedName name="______aen2" localSheetId="2">#REF!</definedName>
    <definedName name="______aen2">#REF!</definedName>
    <definedName name="______bem98" localSheetId="1">[5]Programa!#REF!</definedName>
    <definedName name="______bem98" localSheetId="2">[5]Programa!#REF!</definedName>
    <definedName name="______bem98">[5]Programa!#REF!</definedName>
    <definedName name="______BOP1" localSheetId="1">#REF!</definedName>
    <definedName name="______BOP1" localSheetId="2">#REF!</definedName>
    <definedName name="______BOP1">#REF!</definedName>
    <definedName name="______BOP2" localSheetId="1">#REF!</definedName>
    <definedName name="______BOP2" localSheetId="2">#REF!</definedName>
    <definedName name="______BOP2">#REF!</definedName>
    <definedName name="______cap2" localSheetId="1">'[2]EVALUACIÓN PRIVADA'!#REF!</definedName>
    <definedName name="______cap2" localSheetId="2">'[2]EVALUACIÓN PRIVADA'!#REF!</definedName>
    <definedName name="______cap2">'[2]EVALUACIÓN PRIVADA'!#REF!</definedName>
    <definedName name="______cap3" localSheetId="1">'[2]EVALUACIÓN PRIVADA'!#REF!</definedName>
    <definedName name="______cap3" localSheetId="2">'[2]EVALUACIÓN PRIVADA'!#REF!</definedName>
    <definedName name="______cap3">'[2]EVALUACIÓN PRIVADA'!#REF!</definedName>
    <definedName name="______cas2" localSheetId="1">'[2]EVALUACIÓN SOCIOECONÓMICA'!#REF!</definedName>
    <definedName name="______cas2" localSheetId="2">'[2]EVALUACIÓN SOCIOECONÓMICA'!#REF!</definedName>
    <definedName name="______cas2">'[2]EVALUACIÓN SOCIOECONÓMICA'!#REF!</definedName>
    <definedName name="______cas3" localSheetId="1">'[2]EVALUACIÓN SOCIOECONÓMICA'!#REF!</definedName>
    <definedName name="______cas3" localSheetId="2">'[2]EVALUACIÓN SOCIOECONÓMICA'!#REF!</definedName>
    <definedName name="______cas3">'[2]EVALUACIÓN SOCIOECONÓMICA'!#REF!</definedName>
    <definedName name="______CEL96" localSheetId="1">#REF!</definedName>
    <definedName name="______CEL96" localSheetId="2">#REF!</definedName>
    <definedName name="______CEL96">#REF!</definedName>
    <definedName name="______cud21" localSheetId="1">#REF!</definedName>
    <definedName name="______cud21" localSheetId="2">#REF!</definedName>
    <definedName name="______cud21">#REF!</definedName>
    <definedName name="______dcc2000" localSheetId="1">#REF!</definedName>
    <definedName name="______dcc2000" localSheetId="2">#REF!</definedName>
    <definedName name="______dcc2000">#REF!</definedName>
    <definedName name="______dcc2001" localSheetId="1">#REF!</definedName>
    <definedName name="______dcc2001" localSheetId="2">#REF!</definedName>
    <definedName name="______dcc2001">#REF!</definedName>
    <definedName name="______dcc2002" localSheetId="1">#REF!</definedName>
    <definedName name="______dcc2002" localSheetId="2">#REF!</definedName>
    <definedName name="______dcc2002">#REF!</definedName>
    <definedName name="______dcc2003" localSheetId="1">#REF!</definedName>
    <definedName name="______dcc2003" localSheetId="2">#REF!</definedName>
    <definedName name="______dcc2003">#REF!</definedName>
    <definedName name="______dcc98" localSheetId="1">[5]Programa!#REF!</definedName>
    <definedName name="______dcc98" localSheetId="2">[5]Programa!#REF!</definedName>
    <definedName name="______dcc98">[5]Programa!#REF!</definedName>
    <definedName name="______dcc99" localSheetId="1">#REF!</definedName>
    <definedName name="______dcc99" localSheetId="2">#REF!</definedName>
    <definedName name="______dcc99">#REF!</definedName>
    <definedName name="______DES2" localSheetId="1">'[2]EVALUACIÓN PRIVADA'!#REF!</definedName>
    <definedName name="______DES2" localSheetId="2">'[2]EVALUACIÓN PRIVADA'!#REF!</definedName>
    <definedName name="______DES2">'[2]EVALUACIÓN PRIVADA'!#REF!</definedName>
    <definedName name="______DES3" localSheetId="1">'[2]EVALUACIÓN PRIVADA'!#REF!</definedName>
    <definedName name="______DES3" localSheetId="2">'[2]EVALUACIÓN PRIVADA'!#REF!</definedName>
    <definedName name="______DES3">'[2]EVALUACIÓN PRIVADA'!#REF!</definedName>
    <definedName name="______dic96" localSheetId="1">#REF!</definedName>
    <definedName name="______dic96" localSheetId="2">#REF!</definedName>
    <definedName name="______dic96">#REF!</definedName>
    <definedName name="______emi2000" localSheetId="1">#REF!</definedName>
    <definedName name="______emi2000" localSheetId="2">#REF!</definedName>
    <definedName name="______emi2000">#REF!</definedName>
    <definedName name="______emi2001" localSheetId="1">#REF!</definedName>
    <definedName name="______emi2001" localSheetId="2">#REF!</definedName>
    <definedName name="______emi2001">#REF!</definedName>
    <definedName name="______emi2002" localSheetId="1">#REF!</definedName>
    <definedName name="______emi2002" localSheetId="2">#REF!</definedName>
    <definedName name="______emi2002">#REF!</definedName>
    <definedName name="______emi2003" localSheetId="1">#REF!</definedName>
    <definedName name="______emi2003" localSheetId="2">#REF!</definedName>
    <definedName name="______emi2003">#REF!</definedName>
    <definedName name="______emi98" localSheetId="1">#REF!</definedName>
    <definedName name="______emi98" localSheetId="2">#REF!</definedName>
    <definedName name="______emi98">#REF!</definedName>
    <definedName name="______emi99" localSheetId="1">#REF!</definedName>
    <definedName name="______emi99" localSheetId="2">#REF!</definedName>
    <definedName name="______emi99">#REF!</definedName>
    <definedName name="______FIS96" localSheetId="1">#REF!</definedName>
    <definedName name="______FIS96" localSheetId="2">#REF!</definedName>
    <definedName name="______FIS96">#REF!</definedName>
    <definedName name="______Ind12" localSheetId="1">'[2]ANÁLISIS DE SENSIBILIDAD'!#REF!</definedName>
    <definedName name="______Ind12" localSheetId="2">'[2]ANÁLISIS DE SENSIBILIDAD'!#REF!</definedName>
    <definedName name="______Ind12">'[2]ANÁLISIS DE SENSIBILIDAD'!#REF!</definedName>
    <definedName name="______Ind17" localSheetId="1">'[2]ANÁLISIS DE SENSIBILIDAD'!#REF!</definedName>
    <definedName name="______Ind17" localSheetId="2">'[2]ANÁLISIS DE SENSIBILIDAD'!#REF!</definedName>
    <definedName name="______Ind17">'[2]ANÁLISIS DE SENSIBILIDAD'!#REF!</definedName>
    <definedName name="______Ind18" localSheetId="1">'[2]ANÁLISIS DE SENSIBILIDAD'!#REF!</definedName>
    <definedName name="______Ind18" localSheetId="2">'[2]ANÁLISIS DE SENSIBILIDAD'!#REF!</definedName>
    <definedName name="______Ind18">'[2]ANÁLISIS DE SENSIBILIDAD'!#REF!</definedName>
    <definedName name="______Ind22" localSheetId="1">'[2]ANÁLISIS DE SENSIBILIDAD'!#REF!</definedName>
    <definedName name="______Ind22" localSheetId="2">'[2]ANÁLISIS DE SENSIBILIDAD'!#REF!</definedName>
    <definedName name="______Ind22">'[2]ANÁLISIS DE SENSIBILIDAD'!#REF!</definedName>
    <definedName name="______Ind27" localSheetId="1">'[2]ANÁLISIS DE SENSIBILIDAD'!#REF!</definedName>
    <definedName name="______Ind27" localSheetId="2">'[2]ANÁLISIS DE SENSIBILIDAD'!#REF!</definedName>
    <definedName name="______Ind27">'[2]ANÁLISIS DE SENSIBILIDAD'!#REF!</definedName>
    <definedName name="______Ind28" localSheetId="1">'[2]ANÁLISIS DE SENSIBILIDAD'!#REF!</definedName>
    <definedName name="______Ind28" localSheetId="2">'[2]ANÁLISIS DE SENSIBILIDAD'!#REF!</definedName>
    <definedName name="______Ind28">'[2]ANÁLISIS DE SENSIBILIDAD'!#REF!</definedName>
    <definedName name="______Ind32" localSheetId="1">'[2]ANÁLISIS DE SENSIBILIDAD'!#REF!</definedName>
    <definedName name="______Ind32" localSheetId="2">'[2]ANÁLISIS DE SENSIBILIDAD'!#REF!</definedName>
    <definedName name="______Ind32">'[2]ANÁLISIS DE SENSIBILIDAD'!#REF!</definedName>
    <definedName name="______Ind41" localSheetId="1">[2]INDICADORES!#REF!</definedName>
    <definedName name="______Ind41" localSheetId="2">[2]INDICADORES!#REF!</definedName>
    <definedName name="______Ind41">[2]INDICADORES!#REF!</definedName>
    <definedName name="______Ind42" localSheetId="1">[2]INDICADORES!#REF!</definedName>
    <definedName name="______Ind42" localSheetId="2">[2]INDICADORES!#REF!</definedName>
    <definedName name="______Ind42">[2]INDICADORES!#REF!</definedName>
    <definedName name="______Ind43" localSheetId="1">[2]INDICADORES!#REF!</definedName>
    <definedName name="______Ind43" localSheetId="2">[2]INDICADORES!#REF!</definedName>
    <definedName name="______Ind43">[2]INDICADORES!#REF!</definedName>
    <definedName name="______INE1" localSheetId="1">#REF!</definedName>
    <definedName name="______INE1" localSheetId="2">#REF!</definedName>
    <definedName name="______INE1">#REF!</definedName>
    <definedName name="______ipc2000" localSheetId="1">#REF!</definedName>
    <definedName name="______ipc2000" localSheetId="2">#REF!</definedName>
    <definedName name="______ipc2000">#REF!</definedName>
    <definedName name="______ipc2001" localSheetId="1">#REF!</definedName>
    <definedName name="______ipc2001" localSheetId="2">#REF!</definedName>
    <definedName name="______ipc2001">#REF!</definedName>
    <definedName name="______ipc2002" localSheetId="1">#REF!</definedName>
    <definedName name="______ipc2002" localSheetId="2">#REF!</definedName>
    <definedName name="______ipc2002">#REF!</definedName>
    <definedName name="______ipc2003" localSheetId="1">#REF!</definedName>
    <definedName name="______ipc2003" localSheetId="2">#REF!</definedName>
    <definedName name="______ipc2003">#REF!</definedName>
    <definedName name="______ipc98" localSheetId="1">#REF!</definedName>
    <definedName name="______ipc98" localSheetId="2">#REF!</definedName>
    <definedName name="______ipc98">#REF!</definedName>
    <definedName name="______ipc99" localSheetId="1">#REF!</definedName>
    <definedName name="______ipc99" localSheetId="2">#REF!</definedName>
    <definedName name="______ipc99">#REF!</definedName>
    <definedName name="______me98" localSheetId="1">[5]Programa!#REF!</definedName>
    <definedName name="______me98" localSheetId="2">[5]Programa!#REF!</definedName>
    <definedName name="______me98">[5]Programa!#REF!</definedName>
    <definedName name="______mk14" localSheetId="1">[6]NFPEntps!#REF!</definedName>
    <definedName name="______mk14" localSheetId="2">[6]NFPEntps!#REF!</definedName>
    <definedName name="______mk14">[6]NFPEntps!#REF!</definedName>
    <definedName name="______npp2000" localSheetId="1">#REF!</definedName>
    <definedName name="______npp2000" localSheetId="2">#REF!</definedName>
    <definedName name="______npp2000">#REF!</definedName>
    <definedName name="______npp2001" localSheetId="1">#REF!</definedName>
    <definedName name="______npp2001" localSheetId="2">#REF!</definedName>
    <definedName name="______npp2001">#REF!</definedName>
    <definedName name="______npp2002" localSheetId="1">#REF!</definedName>
    <definedName name="______npp2002" localSheetId="2">#REF!</definedName>
    <definedName name="______npp2002">#REF!</definedName>
    <definedName name="______npp2003" localSheetId="1">#REF!</definedName>
    <definedName name="______npp2003" localSheetId="2">#REF!</definedName>
    <definedName name="______npp2003">#REF!</definedName>
    <definedName name="______npp98" localSheetId="1">#REF!</definedName>
    <definedName name="______npp98" localSheetId="2">#REF!</definedName>
    <definedName name="______npp98">#REF!</definedName>
    <definedName name="______npp99" localSheetId="1">#REF!</definedName>
    <definedName name="______npp99" localSheetId="2">#REF!</definedName>
    <definedName name="______npp99">#REF!</definedName>
    <definedName name="______OUT1" localSheetId="1">#REF!</definedName>
    <definedName name="______OUT1" localSheetId="2">#REF!</definedName>
    <definedName name="______OUT1">#REF!</definedName>
    <definedName name="______OUT2" localSheetId="1">'[4]Serv&amp;Trans'!#REF!</definedName>
    <definedName name="______OUT2" localSheetId="2">'[4]Serv&amp;Trans'!#REF!</definedName>
    <definedName name="______OUT2">'[4]Serv&amp;Trans'!#REF!</definedName>
    <definedName name="______OUT3" localSheetId="1">#REF!</definedName>
    <definedName name="______OUT3" localSheetId="2">#REF!</definedName>
    <definedName name="______OUT3">#REF!</definedName>
    <definedName name="______OUT4" localSheetId="1">#REF!</definedName>
    <definedName name="______OUT4" localSheetId="2">#REF!</definedName>
    <definedName name="______OUT4">#REF!</definedName>
    <definedName name="______OUT5" localSheetId="1">#REF!</definedName>
    <definedName name="______OUT5" localSheetId="2">#REF!</definedName>
    <definedName name="______OUT5">#REF!</definedName>
    <definedName name="______OUT6" localSheetId="1">#REF!</definedName>
    <definedName name="______OUT6" localSheetId="2">#REF!</definedName>
    <definedName name="______OUT6">#REF!</definedName>
    <definedName name="______OUT7" localSheetId="1">#REF!</definedName>
    <definedName name="______OUT7" localSheetId="2">#REF!</definedName>
    <definedName name="______OUT7">#REF!</definedName>
    <definedName name="______pib2000" localSheetId="1">#REF!</definedName>
    <definedName name="______pib2000" localSheetId="2">#REF!</definedName>
    <definedName name="______pib2000">#REF!</definedName>
    <definedName name="______pib2001" localSheetId="1">#REF!</definedName>
    <definedName name="______pib2001" localSheetId="2">#REF!</definedName>
    <definedName name="______pib2001">#REF!</definedName>
    <definedName name="______pib2002" localSheetId="1">#REF!</definedName>
    <definedName name="______pib2002" localSheetId="2">#REF!</definedName>
    <definedName name="______pib2002">#REF!</definedName>
    <definedName name="______pib2003" localSheetId="1">#REF!</definedName>
    <definedName name="______pib2003" localSheetId="2">#REF!</definedName>
    <definedName name="______pib2003">#REF!</definedName>
    <definedName name="______pib98" localSheetId="1">[5]Programa!#REF!</definedName>
    <definedName name="______pib98" localSheetId="2">[5]Programa!#REF!</definedName>
    <definedName name="______pib98">[5]Programa!#REF!</definedName>
    <definedName name="______pib99" localSheetId="1">#REF!</definedName>
    <definedName name="______pib99" localSheetId="2">#REF!</definedName>
    <definedName name="______pib99">#REF!</definedName>
    <definedName name="______POR96" localSheetId="1">#REF!</definedName>
    <definedName name="______POR96" localSheetId="2">#REF!</definedName>
    <definedName name="______POR96">#REF!</definedName>
    <definedName name="______PRN96" localSheetId="1">#REF!</definedName>
    <definedName name="______PRN96" localSheetId="2">#REF!</definedName>
    <definedName name="______PRN96">#REF!</definedName>
    <definedName name="______sel10" localSheetId="1">'[2]EVALUACIÓN SOCIOECONÓMICA'!#REF!</definedName>
    <definedName name="______sel10" localSheetId="2">'[2]EVALUACIÓN SOCIOECONÓMICA'!#REF!</definedName>
    <definedName name="______sel10">'[2]EVALUACIÓN SOCIOECONÓMICA'!#REF!</definedName>
    <definedName name="______sel11" localSheetId="1">'[2]EVALUACIÓN SOCIOECONÓMICA'!#REF!</definedName>
    <definedName name="______sel11" localSheetId="2">'[2]EVALUACIÓN SOCIOECONÓMICA'!#REF!</definedName>
    <definedName name="______sel11">'[2]EVALUACIÓN SOCIOECONÓMICA'!#REF!</definedName>
    <definedName name="______sel12" localSheetId="1">'[2]EVALUACIÓN PRIVADA'!#REF!</definedName>
    <definedName name="______sel12" localSheetId="2">'[2]EVALUACIÓN PRIVADA'!#REF!</definedName>
    <definedName name="______sel12">'[2]EVALUACIÓN PRIVADA'!#REF!</definedName>
    <definedName name="______sel13" localSheetId="1">'[2]EVALUACIÓN PRIVADA'!#REF!</definedName>
    <definedName name="______sel13" localSheetId="2">'[2]EVALUACIÓN PRIVADA'!#REF!</definedName>
    <definedName name="______sel13">'[2]EVALUACIÓN PRIVADA'!#REF!</definedName>
    <definedName name="______sel14" localSheetId="1">'[2]EVALUACIÓN PRIVADA'!#REF!</definedName>
    <definedName name="______sel14" localSheetId="2">'[2]EVALUACIÓN PRIVADA'!#REF!</definedName>
    <definedName name="______sel14">'[2]EVALUACIÓN PRIVADA'!#REF!</definedName>
    <definedName name="______sel16" localSheetId="1">'[2]EVALUACIÓN PRIVADA'!#REF!</definedName>
    <definedName name="______sel16" localSheetId="2">'[2]EVALUACIÓN PRIVADA'!#REF!</definedName>
    <definedName name="______sel16">'[2]EVALUACIÓN PRIVADA'!#REF!</definedName>
    <definedName name="______sel18" localSheetId="1">[2]FINANCIACIÓN!#REF!</definedName>
    <definedName name="______sel18" localSheetId="2">[2]FINANCIACIÓN!#REF!</definedName>
    <definedName name="______sel18">[2]FINANCIACIÓN!#REF!</definedName>
    <definedName name="______sel22" localSheetId="1">'[2]EVALUACIÓN PRIVADA'!#REF!</definedName>
    <definedName name="______sel22" localSheetId="2">'[2]EVALUACIÓN PRIVADA'!#REF!</definedName>
    <definedName name="______sel22">'[2]EVALUACIÓN PRIVADA'!#REF!</definedName>
    <definedName name="______sel23" localSheetId="1">'[2]EVALUACIÓN SOCIOECONÓMICA'!#REF!</definedName>
    <definedName name="______sel23" localSheetId="2">'[2]EVALUACIÓN SOCIOECONÓMICA'!#REF!</definedName>
    <definedName name="______sel23">'[2]EVALUACIÓN SOCIOECONÓMICA'!#REF!</definedName>
    <definedName name="______sel24" localSheetId="1">'[2]EVALUACIÓN SOCIOECONÓMICA'!#REF!</definedName>
    <definedName name="______sel24" localSheetId="2">'[2]EVALUACIÓN SOCIOECONÓMICA'!#REF!</definedName>
    <definedName name="______sel24">'[2]EVALUACIÓN SOCIOECONÓMICA'!#REF!</definedName>
    <definedName name="______sel31" localSheetId="1">'[2]EVALUACIÓN PRIVADA'!#REF!</definedName>
    <definedName name="______sel31" localSheetId="2">'[2]EVALUACIÓN PRIVADA'!#REF!</definedName>
    <definedName name="______sel31">'[2]EVALUACIÓN PRIVADA'!#REF!</definedName>
    <definedName name="______sel32" localSheetId="1">'[2]EVALUACIÓN PRIVADA'!#REF!</definedName>
    <definedName name="______sel32" localSheetId="2">'[2]EVALUACIÓN PRIVADA'!#REF!</definedName>
    <definedName name="______sel32">'[2]EVALUACIÓN PRIVADA'!#REF!</definedName>
    <definedName name="______sel33" localSheetId="1">'[2]EVALUACIÓN SOCIOECONÓMICA'!#REF!</definedName>
    <definedName name="______sel33" localSheetId="2">'[2]EVALUACIÓN SOCIOECONÓMICA'!#REF!</definedName>
    <definedName name="______sel33">'[2]EVALUACIÓN SOCIOECONÓMICA'!#REF!</definedName>
    <definedName name="______sel34" localSheetId="1">'[2]EVALUACIÓN SOCIOECONÓMICA'!#REF!</definedName>
    <definedName name="______sel34" localSheetId="2">'[2]EVALUACIÓN SOCIOECONÓMICA'!#REF!</definedName>
    <definedName name="______sel34">'[2]EVALUACIÓN SOCIOECONÓMICA'!#REF!</definedName>
    <definedName name="______sel5" localSheetId="1">[2]ALTERNATIVAS!#REF!</definedName>
    <definedName name="______sel5" localSheetId="2">[2]ALTERNATIVAS!#REF!</definedName>
    <definedName name="______sel5">[2]ALTERNATIVAS!#REF!</definedName>
    <definedName name="______sel6" localSheetId="1">'[2]EVALUACIÓN SOCIOECONÓMICA'!#REF!</definedName>
    <definedName name="______sel6" localSheetId="2">'[2]EVALUACIÓN SOCIOECONÓMICA'!#REF!</definedName>
    <definedName name="______sel6">'[2]EVALUACIÓN SOCIOECONÓMICA'!#REF!</definedName>
    <definedName name="______sel7" localSheetId="1">'[2]EVALUACIÓN SOCIOECONÓMICA'!#REF!</definedName>
    <definedName name="______sel7" localSheetId="2">'[2]EVALUACIÓN SOCIOECONÓMICA'!#REF!</definedName>
    <definedName name="______sel7">'[2]EVALUACIÓN SOCIOECONÓMICA'!#REF!</definedName>
    <definedName name="______sel8" localSheetId="1">'[2]EVALUACIÓN SOCIOECONÓMICA'!#REF!</definedName>
    <definedName name="______sel8" localSheetId="2">'[2]EVALUACIÓN SOCIOECONÓMICA'!#REF!</definedName>
    <definedName name="______sel8">'[2]EVALUACIÓN SOCIOECONÓMICA'!#REF!</definedName>
    <definedName name="______sel9" localSheetId="1">'[2]EVALUACIÓN SOCIOECONÓMICA'!#REF!</definedName>
    <definedName name="______sel9" localSheetId="2">'[2]EVALUACIÓN SOCIOECONÓMICA'!#REF!</definedName>
    <definedName name="______sel9">'[2]EVALUACIÓN SOCIOECONÓMICA'!#REF!</definedName>
    <definedName name="______SRN96" localSheetId="1">#REF!</definedName>
    <definedName name="______SRN96" localSheetId="2">#REF!</definedName>
    <definedName name="______SRN96">#REF!</definedName>
    <definedName name="______SRT11" localSheetId="2" hidden="1">{"Minpmon",#N/A,FALSE,"Monthinput"}</definedName>
    <definedName name="______SRT11" hidden="1">{"Minpmon",#N/A,FALSE,"Monthinput"}</definedName>
    <definedName name="______tAB4" localSheetId="1">#REF!</definedName>
    <definedName name="______tAB4" localSheetId="2">#REF!</definedName>
    <definedName name="______tAB4">#REF!</definedName>
    <definedName name="______tot2" localSheetId="1">'[2]EVALUACIÓN PRIVADA'!#REF!</definedName>
    <definedName name="______tot2" localSheetId="2">'[2]EVALUACIÓN PRIVADA'!#REF!</definedName>
    <definedName name="______tot2">'[2]EVALUACIÓN PRIVADA'!#REF!</definedName>
    <definedName name="______tot3" localSheetId="1">'[2]EVALUACIÓN PRIVADA'!#REF!</definedName>
    <definedName name="______tot3" localSheetId="2">'[2]EVALUACIÓN PRIVADA'!#REF!</definedName>
    <definedName name="______tot3">'[2]EVALUACIÓN PRIVADA'!#REF!</definedName>
    <definedName name="______UES96" localSheetId="1">#REF!</definedName>
    <definedName name="______UES96" localSheetId="2">#REF!</definedName>
    <definedName name="______UES96">#REF!</definedName>
    <definedName name="_____abs1" localSheetId="1">#REF!</definedName>
    <definedName name="_____abs1" localSheetId="2">#REF!</definedName>
    <definedName name="_____abs1">#REF!</definedName>
    <definedName name="_____abs2" localSheetId="1">#REF!</definedName>
    <definedName name="_____abs2" localSheetId="2">#REF!</definedName>
    <definedName name="_____abs2">#REF!</definedName>
    <definedName name="_____abs3" localSheetId="1">#REF!</definedName>
    <definedName name="_____abs3" localSheetId="2">#REF!</definedName>
    <definedName name="_____abs3">#REF!</definedName>
    <definedName name="_____aen1" localSheetId="1">#REF!</definedName>
    <definedName name="_____aen1" localSheetId="2">#REF!</definedName>
    <definedName name="_____aen1">#REF!</definedName>
    <definedName name="_____aen2" localSheetId="1">#REF!</definedName>
    <definedName name="_____aen2" localSheetId="2">#REF!</definedName>
    <definedName name="_____aen2">#REF!</definedName>
    <definedName name="_____bem98" localSheetId="1">[5]Programa!#REF!</definedName>
    <definedName name="_____bem98" localSheetId="2">[5]Programa!#REF!</definedName>
    <definedName name="_____bem98">[5]Programa!#REF!</definedName>
    <definedName name="_____BOP1" localSheetId="1">#REF!</definedName>
    <definedName name="_____BOP1" localSheetId="2">#REF!</definedName>
    <definedName name="_____BOP1">#REF!</definedName>
    <definedName name="_____BOP2" localSheetId="1">#REF!</definedName>
    <definedName name="_____BOP2" localSheetId="2">#REF!</definedName>
    <definedName name="_____BOP2">#REF!</definedName>
    <definedName name="_____cap2" localSheetId="1">'[2]EVALUACIÓN PRIVADA'!#REF!</definedName>
    <definedName name="_____cap2" localSheetId="2">'[2]EVALUACIÓN PRIVADA'!#REF!</definedName>
    <definedName name="_____cap2">'[2]EVALUACIÓN PRIVADA'!#REF!</definedName>
    <definedName name="_____cap3" localSheetId="1">'[2]EVALUACIÓN PRIVADA'!#REF!</definedName>
    <definedName name="_____cap3" localSheetId="2">'[2]EVALUACIÓN PRIVADA'!#REF!</definedName>
    <definedName name="_____cap3">'[2]EVALUACIÓN PRIVADA'!#REF!</definedName>
    <definedName name="_____cas2" localSheetId="1">'[2]EVALUACIÓN SOCIOECONÓMICA'!#REF!</definedName>
    <definedName name="_____cas2" localSheetId="2">'[2]EVALUACIÓN SOCIOECONÓMICA'!#REF!</definedName>
    <definedName name="_____cas2">'[2]EVALUACIÓN SOCIOECONÓMICA'!#REF!</definedName>
    <definedName name="_____cas3" localSheetId="1">'[2]EVALUACIÓN SOCIOECONÓMICA'!#REF!</definedName>
    <definedName name="_____cas3" localSheetId="2">'[2]EVALUACIÓN SOCIOECONÓMICA'!#REF!</definedName>
    <definedName name="_____cas3">'[2]EVALUACIÓN SOCIOECONÓMICA'!#REF!</definedName>
    <definedName name="_____CEL96" localSheetId="1">#REF!</definedName>
    <definedName name="_____CEL96" localSheetId="2">#REF!</definedName>
    <definedName name="_____CEL96">#REF!</definedName>
    <definedName name="_____cud21" localSheetId="1">#REF!</definedName>
    <definedName name="_____cud21" localSheetId="2">#REF!</definedName>
    <definedName name="_____cud21">#REF!</definedName>
    <definedName name="_____dcc2000" localSheetId="1">#REF!</definedName>
    <definedName name="_____dcc2000" localSheetId="2">#REF!</definedName>
    <definedName name="_____dcc2000">#REF!</definedName>
    <definedName name="_____dcc2001" localSheetId="1">#REF!</definedName>
    <definedName name="_____dcc2001" localSheetId="2">#REF!</definedName>
    <definedName name="_____dcc2001">#REF!</definedName>
    <definedName name="_____dcc2002" localSheetId="1">#REF!</definedName>
    <definedName name="_____dcc2002" localSheetId="2">#REF!</definedName>
    <definedName name="_____dcc2002">#REF!</definedName>
    <definedName name="_____dcc2003" localSheetId="1">#REF!</definedName>
    <definedName name="_____dcc2003" localSheetId="2">#REF!</definedName>
    <definedName name="_____dcc2003">#REF!</definedName>
    <definedName name="_____dcc98" localSheetId="1">[5]Programa!#REF!</definedName>
    <definedName name="_____dcc98" localSheetId="2">[5]Programa!#REF!</definedName>
    <definedName name="_____dcc98">[5]Programa!#REF!</definedName>
    <definedName name="_____dcc99" localSheetId="1">#REF!</definedName>
    <definedName name="_____dcc99" localSheetId="2">#REF!</definedName>
    <definedName name="_____dcc99">#REF!</definedName>
    <definedName name="_____DES2" localSheetId="1">'[2]EVALUACIÓN PRIVADA'!#REF!</definedName>
    <definedName name="_____DES2" localSheetId="2">'[2]EVALUACIÓN PRIVADA'!#REF!</definedName>
    <definedName name="_____DES2">'[2]EVALUACIÓN PRIVADA'!#REF!</definedName>
    <definedName name="_____DES3" localSheetId="1">'[2]EVALUACIÓN PRIVADA'!#REF!</definedName>
    <definedName name="_____DES3" localSheetId="2">'[2]EVALUACIÓN PRIVADA'!#REF!</definedName>
    <definedName name="_____DES3">'[2]EVALUACIÓN PRIVADA'!#REF!</definedName>
    <definedName name="_____dic96" localSheetId="1">#REF!</definedName>
    <definedName name="_____dic96" localSheetId="2">#REF!</definedName>
    <definedName name="_____dic96">#REF!</definedName>
    <definedName name="_____emi2000" localSheetId="1">#REF!</definedName>
    <definedName name="_____emi2000" localSheetId="2">#REF!</definedName>
    <definedName name="_____emi2000">#REF!</definedName>
    <definedName name="_____emi2001" localSheetId="1">#REF!</definedName>
    <definedName name="_____emi2001" localSheetId="2">#REF!</definedName>
    <definedName name="_____emi2001">#REF!</definedName>
    <definedName name="_____emi2002" localSheetId="1">#REF!</definedName>
    <definedName name="_____emi2002" localSheetId="2">#REF!</definedName>
    <definedName name="_____emi2002">#REF!</definedName>
    <definedName name="_____emi2003" localSheetId="1">#REF!</definedName>
    <definedName name="_____emi2003" localSheetId="2">#REF!</definedName>
    <definedName name="_____emi2003">#REF!</definedName>
    <definedName name="_____emi98" localSheetId="1">#REF!</definedName>
    <definedName name="_____emi98" localSheetId="2">#REF!</definedName>
    <definedName name="_____emi98">#REF!</definedName>
    <definedName name="_____emi99" localSheetId="1">#REF!</definedName>
    <definedName name="_____emi99" localSheetId="2">#REF!</definedName>
    <definedName name="_____emi99">#REF!</definedName>
    <definedName name="_____FIS96" localSheetId="1">#REF!</definedName>
    <definedName name="_____FIS96" localSheetId="2">#REF!</definedName>
    <definedName name="_____FIS96">#REF!</definedName>
    <definedName name="_____Ind12" localSheetId="1">'[2]ANÁLISIS DE SENSIBILIDAD'!#REF!</definedName>
    <definedName name="_____Ind12" localSheetId="2">'[2]ANÁLISIS DE SENSIBILIDAD'!#REF!</definedName>
    <definedName name="_____Ind12">'[2]ANÁLISIS DE SENSIBILIDAD'!#REF!</definedName>
    <definedName name="_____Ind17" localSheetId="1">'[2]ANÁLISIS DE SENSIBILIDAD'!#REF!</definedName>
    <definedName name="_____Ind17" localSheetId="2">'[2]ANÁLISIS DE SENSIBILIDAD'!#REF!</definedName>
    <definedName name="_____Ind17">'[2]ANÁLISIS DE SENSIBILIDAD'!#REF!</definedName>
    <definedName name="_____Ind18" localSheetId="1">'[2]ANÁLISIS DE SENSIBILIDAD'!#REF!</definedName>
    <definedName name="_____Ind18" localSheetId="2">'[2]ANÁLISIS DE SENSIBILIDAD'!#REF!</definedName>
    <definedName name="_____Ind18">'[2]ANÁLISIS DE SENSIBILIDAD'!#REF!</definedName>
    <definedName name="_____Ind22" localSheetId="1">'[2]ANÁLISIS DE SENSIBILIDAD'!#REF!</definedName>
    <definedName name="_____Ind22" localSheetId="2">'[2]ANÁLISIS DE SENSIBILIDAD'!#REF!</definedName>
    <definedName name="_____Ind22">'[2]ANÁLISIS DE SENSIBILIDAD'!#REF!</definedName>
    <definedName name="_____Ind27" localSheetId="1">'[2]ANÁLISIS DE SENSIBILIDAD'!#REF!</definedName>
    <definedName name="_____Ind27" localSheetId="2">'[2]ANÁLISIS DE SENSIBILIDAD'!#REF!</definedName>
    <definedName name="_____Ind27">'[2]ANÁLISIS DE SENSIBILIDAD'!#REF!</definedName>
    <definedName name="_____Ind28" localSheetId="1">'[2]ANÁLISIS DE SENSIBILIDAD'!#REF!</definedName>
    <definedName name="_____Ind28" localSheetId="2">'[2]ANÁLISIS DE SENSIBILIDAD'!#REF!</definedName>
    <definedName name="_____Ind28">'[2]ANÁLISIS DE SENSIBILIDAD'!#REF!</definedName>
    <definedName name="_____Ind32" localSheetId="1">'[2]ANÁLISIS DE SENSIBILIDAD'!#REF!</definedName>
    <definedName name="_____Ind32" localSheetId="2">'[2]ANÁLISIS DE SENSIBILIDAD'!#REF!</definedName>
    <definedName name="_____Ind32">'[2]ANÁLISIS DE SENSIBILIDAD'!#REF!</definedName>
    <definedName name="_____Ind41" localSheetId="1">[2]INDICADORES!#REF!</definedName>
    <definedName name="_____Ind41" localSheetId="2">[2]INDICADORES!#REF!</definedName>
    <definedName name="_____Ind41">[2]INDICADORES!#REF!</definedName>
    <definedName name="_____Ind42" localSheetId="1">[2]INDICADORES!#REF!</definedName>
    <definedName name="_____Ind42" localSheetId="2">[2]INDICADORES!#REF!</definedName>
    <definedName name="_____Ind42">[2]INDICADORES!#REF!</definedName>
    <definedName name="_____Ind43" localSheetId="1">[2]INDICADORES!#REF!</definedName>
    <definedName name="_____Ind43" localSheetId="2">[2]INDICADORES!#REF!</definedName>
    <definedName name="_____Ind43">[2]INDICADORES!#REF!</definedName>
    <definedName name="_____INE1" localSheetId="1">#REF!</definedName>
    <definedName name="_____INE1" localSheetId="2">#REF!</definedName>
    <definedName name="_____INE1">#REF!</definedName>
    <definedName name="_____ipc2000" localSheetId="1">#REF!</definedName>
    <definedName name="_____ipc2000" localSheetId="2">#REF!</definedName>
    <definedName name="_____ipc2000">#REF!</definedName>
    <definedName name="_____ipc2001" localSheetId="1">#REF!</definedName>
    <definedName name="_____ipc2001" localSheetId="2">#REF!</definedName>
    <definedName name="_____ipc2001">#REF!</definedName>
    <definedName name="_____ipc2002" localSheetId="1">#REF!</definedName>
    <definedName name="_____ipc2002" localSheetId="2">#REF!</definedName>
    <definedName name="_____ipc2002">#REF!</definedName>
    <definedName name="_____ipc2003" localSheetId="1">#REF!</definedName>
    <definedName name="_____ipc2003" localSheetId="2">#REF!</definedName>
    <definedName name="_____ipc2003">#REF!</definedName>
    <definedName name="_____ipc98" localSheetId="1">#REF!</definedName>
    <definedName name="_____ipc98" localSheetId="2">#REF!</definedName>
    <definedName name="_____ipc98">#REF!</definedName>
    <definedName name="_____ipc99" localSheetId="1">#REF!</definedName>
    <definedName name="_____ipc99" localSheetId="2">#REF!</definedName>
    <definedName name="_____ipc99">#REF!</definedName>
    <definedName name="_____me98" localSheetId="1">[5]Programa!#REF!</definedName>
    <definedName name="_____me98" localSheetId="2">[5]Programa!#REF!</definedName>
    <definedName name="_____me98">[5]Programa!#REF!</definedName>
    <definedName name="_____mk14" localSheetId="1">[6]NFPEntps!#REF!</definedName>
    <definedName name="_____mk14" localSheetId="2">[6]NFPEntps!#REF!</definedName>
    <definedName name="_____mk14">[6]NFPEntps!#REF!</definedName>
    <definedName name="_____npp2000" localSheetId="1">#REF!</definedName>
    <definedName name="_____npp2000" localSheetId="2">#REF!</definedName>
    <definedName name="_____npp2000">#REF!</definedName>
    <definedName name="_____npp2001" localSheetId="1">#REF!</definedName>
    <definedName name="_____npp2001" localSheetId="2">#REF!</definedName>
    <definedName name="_____npp2001">#REF!</definedName>
    <definedName name="_____npp2002" localSheetId="1">#REF!</definedName>
    <definedName name="_____npp2002" localSheetId="2">#REF!</definedName>
    <definedName name="_____npp2002">#REF!</definedName>
    <definedName name="_____npp2003" localSheetId="1">#REF!</definedName>
    <definedName name="_____npp2003" localSheetId="2">#REF!</definedName>
    <definedName name="_____npp2003">#REF!</definedName>
    <definedName name="_____npp98" localSheetId="1">#REF!</definedName>
    <definedName name="_____npp98" localSheetId="2">#REF!</definedName>
    <definedName name="_____npp98">#REF!</definedName>
    <definedName name="_____npp99" localSheetId="1">#REF!</definedName>
    <definedName name="_____npp99" localSheetId="2">#REF!</definedName>
    <definedName name="_____npp99">#REF!</definedName>
    <definedName name="_____OUT1" localSheetId="1">#REF!</definedName>
    <definedName name="_____OUT1" localSheetId="2">#REF!</definedName>
    <definedName name="_____OUT1">#REF!</definedName>
    <definedName name="_____OUT2" localSheetId="1">'[4]Serv&amp;Trans'!#REF!</definedName>
    <definedName name="_____OUT2" localSheetId="2">'[4]Serv&amp;Trans'!#REF!</definedName>
    <definedName name="_____OUT2">'[4]Serv&amp;Trans'!#REF!</definedName>
    <definedName name="_____OUT3" localSheetId="1">#REF!</definedName>
    <definedName name="_____OUT3" localSheetId="2">#REF!</definedName>
    <definedName name="_____OUT3">#REF!</definedName>
    <definedName name="_____OUT4" localSheetId="1">#REF!</definedName>
    <definedName name="_____OUT4" localSheetId="2">#REF!</definedName>
    <definedName name="_____OUT4">#REF!</definedName>
    <definedName name="_____OUT5" localSheetId="1">#REF!</definedName>
    <definedName name="_____OUT5" localSheetId="2">#REF!</definedName>
    <definedName name="_____OUT5">#REF!</definedName>
    <definedName name="_____OUT6" localSheetId="1">#REF!</definedName>
    <definedName name="_____OUT6" localSheetId="2">#REF!</definedName>
    <definedName name="_____OUT6">#REF!</definedName>
    <definedName name="_____OUT7" localSheetId="1">#REF!</definedName>
    <definedName name="_____OUT7" localSheetId="2">#REF!</definedName>
    <definedName name="_____OUT7">#REF!</definedName>
    <definedName name="_____pib2000" localSheetId="1">#REF!</definedName>
    <definedName name="_____pib2000" localSheetId="2">#REF!</definedName>
    <definedName name="_____pib2000">#REF!</definedName>
    <definedName name="_____pib2001" localSheetId="1">#REF!</definedName>
    <definedName name="_____pib2001" localSheetId="2">#REF!</definedName>
    <definedName name="_____pib2001">#REF!</definedName>
    <definedName name="_____pib2002" localSheetId="1">#REF!</definedName>
    <definedName name="_____pib2002" localSheetId="2">#REF!</definedName>
    <definedName name="_____pib2002">#REF!</definedName>
    <definedName name="_____pib2003" localSheetId="1">#REF!</definedName>
    <definedName name="_____pib2003" localSheetId="2">#REF!</definedName>
    <definedName name="_____pib2003">#REF!</definedName>
    <definedName name="_____pib98" localSheetId="1">[5]Programa!#REF!</definedName>
    <definedName name="_____pib98" localSheetId="2">[5]Programa!#REF!</definedName>
    <definedName name="_____pib98">[5]Programa!#REF!</definedName>
    <definedName name="_____pib99" localSheetId="1">#REF!</definedName>
    <definedName name="_____pib99" localSheetId="2">#REF!</definedName>
    <definedName name="_____pib99">#REF!</definedName>
    <definedName name="_____POR96" localSheetId="1">#REF!</definedName>
    <definedName name="_____POR96" localSheetId="2">#REF!</definedName>
    <definedName name="_____POR96">#REF!</definedName>
    <definedName name="_____PRN96" localSheetId="1">#REF!</definedName>
    <definedName name="_____PRN96" localSheetId="2">#REF!</definedName>
    <definedName name="_____PRN96">#REF!</definedName>
    <definedName name="_____sel10" localSheetId="1">'[2]EVALUACIÓN SOCIOECONÓMICA'!#REF!</definedName>
    <definedName name="_____sel10" localSheetId="2">'[2]EVALUACIÓN SOCIOECONÓMICA'!#REF!</definedName>
    <definedName name="_____sel10">'[2]EVALUACIÓN SOCIOECONÓMICA'!#REF!</definedName>
    <definedName name="_____sel11" localSheetId="1">'[2]EVALUACIÓN SOCIOECONÓMICA'!#REF!</definedName>
    <definedName name="_____sel11" localSheetId="2">'[2]EVALUACIÓN SOCIOECONÓMICA'!#REF!</definedName>
    <definedName name="_____sel11">'[2]EVALUACIÓN SOCIOECONÓMICA'!#REF!</definedName>
    <definedName name="_____sel12" localSheetId="1">'[2]EVALUACIÓN PRIVADA'!#REF!</definedName>
    <definedName name="_____sel12" localSheetId="2">'[2]EVALUACIÓN PRIVADA'!#REF!</definedName>
    <definedName name="_____sel12">'[2]EVALUACIÓN PRIVADA'!#REF!</definedName>
    <definedName name="_____sel13" localSheetId="1">'[2]EVALUACIÓN PRIVADA'!#REF!</definedName>
    <definedName name="_____sel13" localSheetId="2">'[2]EVALUACIÓN PRIVADA'!#REF!</definedName>
    <definedName name="_____sel13">'[2]EVALUACIÓN PRIVADA'!#REF!</definedName>
    <definedName name="_____sel14" localSheetId="1">'[2]EVALUACIÓN PRIVADA'!#REF!</definedName>
    <definedName name="_____sel14" localSheetId="2">'[2]EVALUACIÓN PRIVADA'!#REF!</definedName>
    <definedName name="_____sel14">'[2]EVALUACIÓN PRIVADA'!#REF!</definedName>
    <definedName name="_____sel16" localSheetId="1">'[2]EVALUACIÓN PRIVADA'!#REF!</definedName>
    <definedName name="_____sel16" localSheetId="2">'[2]EVALUACIÓN PRIVADA'!#REF!</definedName>
    <definedName name="_____sel16">'[2]EVALUACIÓN PRIVADA'!#REF!</definedName>
    <definedName name="_____sel18" localSheetId="1">[2]FINANCIACIÓN!#REF!</definedName>
    <definedName name="_____sel18" localSheetId="2">[2]FINANCIACIÓN!#REF!</definedName>
    <definedName name="_____sel18">[2]FINANCIACIÓN!#REF!</definedName>
    <definedName name="_____sel22" localSheetId="1">'[2]EVALUACIÓN PRIVADA'!#REF!</definedName>
    <definedName name="_____sel22" localSheetId="2">'[2]EVALUACIÓN PRIVADA'!#REF!</definedName>
    <definedName name="_____sel22">'[2]EVALUACIÓN PRIVADA'!#REF!</definedName>
    <definedName name="_____sel23" localSheetId="1">'[2]EVALUACIÓN SOCIOECONÓMICA'!#REF!</definedName>
    <definedName name="_____sel23" localSheetId="2">'[2]EVALUACIÓN SOCIOECONÓMICA'!#REF!</definedName>
    <definedName name="_____sel23">'[2]EVALUACIÓN SOCIOECONÓMICA'!#REF!</definedName>
    <definedName name="_____sel24" localSheetId="1">'[2]EVALUACIÓN SOCIOECONÓMICA'!#REF!</definedName>
    <definedName name="_____sel24" localSheetId="2">'[2]EVALUACIÓN SOCIOECONÓMICA'!#REF!</definedName>
    <definedName name="_____sel24">'[2]EVALUACIÓN SOCIOECONÓMICA'!#REF!</definedName>
    <definedName name="_____sel31" localSheetId="1">'[2]EVALUACIÓN PRIVADA'!#REF!</definedName>
    <definedName name="_____sel31" localSheetId="2">'[2]EVALUACIÓN PRIVADA'!#REF!</definedName>
    <definedName name="_____sel31">'[2]EVALUACIÓN PRIVADA'!#REF!</definedName>
    <definedName name="_____sel32" localSheetId="1">'[2]EVALUACIÓN PRIVADA'!#REF!</definedName>
    <definedName name="_____sel32" localSheetId="2">'[2]EVALUACIÓN PRIVADA'!#REF!</definedName>
    <definedName name="_____sel32">'[2]EVALUACIÓN PRIVADA'!#REF!</definedName>
    <definedName name="_____sel33" localSheetId="1">'[2]EVALUACIÓN SOCIOECONÓMICA'!#REF!</definedName>
    <definedName name="_____sel33" localSheetId="2">'[2]EVALUACIÓN SOCIOECONÓMICA'!#REF!</definedName>
    <definedName name="_____sel33">'[2]EVALUACIÓN SOCIOECONÓMICA'!#REF!</definedName>
    <definedName name="_____sel34" localSheetId="1">'[2]EVALUACIÓN SOCIOECONÓMICA'!#REF!</definedName>
    <definedName name="_____sel34" localSheetId="2">'[2]EVALUACIÓN SOCIOECONÓMICA'!#REF!</definedName>
    <definedName name="_____sel34">'[2]EVALUACIÓN SOCIOECONÓMICA'!#REF!</definedName>
    <definedName name="_____sel5" localSheetId="1">[2]ALTERNATIVAS!#REF!</definedName>
    <definedName name="_____sel5" localSheetId="2">[2]ALTERNATIVAS!#REF!</definedName>
    <definedName name="_____sel5">[2]ALTERNATIVAS!#REF!</definedName>
    <definedName name="_____sel6" localSheetId="1">'[2]EVALUACIÓN SOCIOECONÓMICA'!#REF!</definedName>
    <definedName name="_____sel6" localSheetId="2">'[2]EVALUACIÓN SOCIOECONÓMICA'!#REF!</definedName>
    <definedName name="_____sel6">'[2]EVALUACIÓN SOCIOECONÓMICA'!#REF!</definedName>
    <definedName name="_____sel7" localSheetId="1">'[2]EVALUACIÓN SOCIOECONÓMICA'!#REF!</definedName>
    <definedName name="_____sel7" localSheetId="2">'[2]EVALUACIÓN SOCIOECONÓMICA'!#REF!</definedName>
    <definedName name="_____sel7">'[2]EVALUACIÓN SOCIOECONÓMICA'!#REF!</definedName>
    <definedName name="_____sel8" localSheetId="1">'[2]EVALUACIÓN SOCIOECONÓMICA'!#REF!</definedName>
    <definedName name="_____sel8" localSheetId="2">'[2]EVALUACIÓN SOCIOECONÓMICA'!#REF!</definedName>
    <definedName name="_____sel8">'[2]EVALUACIÓN SOCIOECONÓMICA'!#REF!</definedName>
    <definedName name="_____sel9" localSheetId="1">'[2]EVALUACIÓN SOCIOECONÓMICA'!#REF!</definedName>
    <definedName name="_____sel9" localSheetId="2">'[2]EVALUACIÓN SOCIOECONÓMICA'!#REF!</definedName>
    <definedName name="_____sel9">'[2]EVALUACIÓN SOCIOECONÓMICA'!#REF!</definedName>
    <definedName name="_____SRN96" localSheetId="1">#REF!</definedName>
    <definedName name="_____SRN96" localSheetId="2">#REF!</definedName>
    <definedName name="_____SRN96">#REF!</definedName>
    <definedName name="_____SRT11" localSheetId="2" hidden="1">{"Minpmon",#N/A,FALSE,"Monthinput"}</definedName>
    <definedName name="_____SRT11" hidden="1">{"Minpmon",#N/A,FALSE,"Monthinput"}</definedName>
    <definedName name="_____tAB4" localSheetId="1">#REF!</definedName>
    <definedName name="_____tAB4" localSheetId="2">#REF!</definedName>
    <definedName name="_____tAB4">#REF!</definedName>
    <definedName name="_____tot2" localSheetId="1">'[2]EVALUACIÓN PRIVADA'!#REF!</definedName>
    <definedName name="_____tot2" localSheetId="2">'[2]EVALUACIÓN PRIVADA'!#REF!</definedName>
    <definedName name="_____tot2">'[2]EVALUACIÓN PRIVADA'!#REF!</definedName>
    <definedName name="_____tot3" localSheetId="1">'[2]EVALUACIÓN PRIVADA'!#REF!</definedName>
    <definedName name="_____tot3" localSheetId="2">'[2]EVALUACIÓN PRIVADA'!#REF!</definedName>
    <definedName name="_____tot3">'[2]EVALUACIÓN PRIVADA'!#REF!</definedName>
    <definedName name="_____UES96" localSheetId="1">#REF!</definedName>
    <definedName name="_____UES96" localSheetId="2">#REF!</definedName>
    <definedName name="_____UES96">#REF!</definedName>
    <definedName name="____abs1" localSheetId="1">#REF!</definedName>
    <definedName name="____abs1" localSheetId="2">#REF!</definedName>
    <definedName name="____abs1">#REF!</definedName>
    <definedName name="____abs2" localSheetId="1">#REF!</definedName>
    <definedName name="____abs2" localSheetId="2">#REF!</definedName>
    <definedName name="____abs2">#REF!</definedName>
    <definedName name="____abs3" localSheetId="1">#REF!</definedName>
    <definedName name="____abs3" localSheetId="2">#REF!</definedName>
    <definedName name="____abs3">#REF!</definedName>
    <definedName name="____aen1" localSheetId="1">#REF!</definedName>
    <definedName name="____aen1" localSheetId="2">#REF!</definedName>
    <definedName name="____aen1">#REF!</definedName>
    <definedName name="____aen2" localSheetId="1">#REF!</definedName>
    <definedName name="____aen2" localSheetId="2">#REF!</definedName>
    <definedName name="____aen2">#REF!</definedName>
    <definedName name="____bem98" localSheetId="1">[5]Programa!#REF!</definedName>
    <definedName name="____bem98" localSheetId="2">[5]Programa!#REF!</definedName>
    <definedName name="____bem98">[5]Programa!#REF!</definedName>
    <definedName name="____BOP1" localSheetId="1">#REF!</definedName>
    <definedName name="____BOP1" localSheetId="2">#REF!</definedName>
    <definedName name="____BOP1">#REF!</definedName>
    <definedName name="____BOP2" localSheetId="1">#REF!</definedName>
    <definedName name="____BOP2" localSheetId="2">#REF!</definedName>
    <definedName name="____BOP2">#REF!</definedName>
    <definedName name="____cap2" localSheetId="1">'[2]EVALUACIÓN PRIVADA'!#REF!</definedName>
    <definedName name="____cap2" localSheetId="2">'[2]EVALUACIÓN PRIVADA'!#REF!</definedName>
    <definedName name="____cap2">'[2]EVALUACIÓN PRIVADA'!#REF!</definedName>
    <definedName name="____cap3" localSheetId="1">'[2]EVALUACIÓN PRIVADA'!#REF!</definedName>
    <definedName name="____cap3" localSheetId="2">'[2]EVALUACIÓN PRIVADA'!#REF!</definedName>
    <definedName name="____cap3">'[2]EVALUACIÓN PRIVADA'!#REF!</definedName>
    <definedName name="____cas2" localSheetId="1">'[2]EVALUACIÓN SOCIOECONÓMICA'!#REF!</definedName>
    <definedName name="____cas2" localSheetId="2">'[2]EVALUACIÓN SOCIOECONÓMICA'!#REF!</definedName>
    <definedName name="____cas2">'[2]EVALUACIÓN SOCIOECONÓMICA'!#REF!</definedName>
    <definedName name="____cas3" localSheetId="1">'[2]EVALUACIÓN SOCIOECONÓMICA'!#REF!</definedName>
    <definedName name="____cas3" localSheetId="2">'[2]EVALUACIÓN SOCIOECONÓMICA'!#REF!</definedName>
    <definedName name="____cas3">'[2]EVALUACIÓN SOCIOECONÓMICA'!#REF!</definedName>
    <definedName name="____CEL96" localSheetId="1">#REF!</definedName>
    <definedName name="____CEL96" localSheetId="2">#REF!</definedName>
    <definedName name="____CEL96">#REF!</definedName>
    <definedName name="____cud21" localSheetId="1">#REF!</definedName>
    <definedName name="____cud21" localSheetId="2">#REF!</definedName>
    <definedName name="____cud21">#REF!</definedName>
    <definedName name="____dcc2000" localSheetId="1">#REF!</definedName>
    <definedName name="____dcc2000" localSheetId="2">#REF!</definedName>
    <definedName name="____dcc2000">#REF!</definedName>
    <definedName name="____dcc2001" localSheetId="1">#REF!</definedName>
    <definedName name="____dcc2001" localSheetId="2">#REF!</definedName>
    <definedName name="____dcc2001">#REF!</definedName>
    <definedName name="____dcc2002" localSheetId="1">#REF!</definedName>
    <definedName name="____dcc2002" localSheetId="2">#REF!</definedName>
    <definedName name="____dcc2002">#REF!</definedName>
    <definedName name="____dcc2003" localSheetId="1">#REF!</definedName>
    <definedName name="____dcc2003" localSheetId="2">#REF!</definedName>
    <definedName name="____dcc2003">#REF!</definedName>
    <definedName name="____dcc98" localSheetId="1">[5]Programa!#REF!</definedName>
    <definedName name="____dcc98" localSheetId="2">[5]Programa!#REF!</definedName>
    <definedName name="____dcc98">[5]Programa!#REF!</definedName>
    <definedName name="____dcc99" localSheetId="1">#REF!</definedName>
    <definedName name="____dcc99" localSheetId="2">#REF!</definedName>
    <definedName name="____dcc99">#REF!</definedName>
    <definedName name="____DES2" localSheetId="1">'[2]EVALUACIÓN PRIVADA'!#REF!</definedName>
    <definedName name="____DES2" localSheetId="2">'[2]EVALUACIÓN PRIVADA'!#REF!</definedName>
    <definedName name="____DES2">'[2]EVALUACIÓN PRIVADA'!#REF!</definedName>
    <definedName name="____DES3" localSheetId="1">'[2]EVALUACIÓN PRIVADA'!#REF!</definedName>
    <definedName name="____DES3" localSheetId="2">'[2]EVALUACIÓN PRIVADA'!#REF!</definedName>
    <definedName name="____DES3">'[2]EVALUACIÓN PRIVADA'!#REF!</definedName>
    <definedName name="____dic96" localSheetId="1">#REF!</definedName>
    <definedName name="____dic96" localSheetId="2">#REF!</definedName>
    <definedName name="____dic96">#REF!</definedName>
    <definedName name="____emi2000" localSheetId="1">#REF!</definedName>
    <definedName name="____emi2000" localSheetId="2">#REF!</definedName>
    <definedName name="____emi2000">#REF!</definedName>
    <definedName name="____emi2001" localSheetId="1">#REF!</definedName>
    <definedName name="____emi2001" localSheetId="2">#REF!</definedName>
    <definedName name="____emi2001">#REF!</definedName>
    <definedName name="____emi2002" localSheetId="1">#REF!</definedName>
    <definedName name="____emi2002" localSheetId="2">#REF!</definedName>
    <definedName name="____emi2002">#REF!</definedName>
    <definedName name="____emi2003" localSheetId="1">#REF!</definedName>
    <definedName name="____emi2003" localSheetId="2">#REF!</definedName>
    <definedName name="____emi2003">#REF!</definedName>
    <definedName name="____emi98" localSheetId="1">#REF!</definedName>
    <definedName name="____emi98" localSheetId="2">#REF!</definedName>
    <definedName name="____emi98">#REF!</definedName>
    <definedName name="____emi99" localSheetId="1">#REF!</definedName>
    <definedName name="____emi99" localSheetId="2">#REF!</definedName>
    <definedName name="____emi99">#REF!</definedName>
    <definedName name="____FIS96" localSheetId="1">#REF!</definedName>
    <definedName name="____FIS96" localSheetId="2">#REF!</definedName>
    <definedName name="____FIS96">#REF!</definedName>
    <definedName name="____Ind12" localSheetId="1">'[2]ANÁLISIS DE SENSIBILIDAD'!#REF!</definedName>
    <definedName name="____Ind12" localSheetId="2">'[2]ANÁLISIS DE SENSIBILIDAD'!#REF!</definedName>
    <definedName name="____Ind12">'[2]ANÁLISIS DE SENSIBILIDAD'!#REF!</definedName>
    <definedName name="____Ind17" localSheetId="1">'[2]ANÁLISIS DE SENSIBILIDAD'!#REF!</definedName>
    <definedName name="____Ind17" localSheetId="2">'[2]ANÁLISIS DE SENSIBILIDAD'!#REF!</definedName>
    <definedName name="____Ind17">'[2]ANÁLISIS DE SENSIBILIDAD'!#REF!</definedName>
    <definedName name="____Ind18" localSheetId="1">'[2]ANÁLISIS DE SENSIBILIDAD'!#REF!</definedName>
    <definedName name="____Ind18" localSheetId="2">'[2]ANÁLISIS DE SENSIBILIDAD'!#REF!</definedName>
    <definedName name="____Ind18">'[2]ANÁLISIS DE SENSIBILIDAD'!#REF!</definedName>
    <definedName name="____Ind22" localSheetId="1">'[2]ANÁLISIS DE SENSIBILIDAD'!#REF!</definedName>
    <definedName name="____Ind22" localSheetId="2">'[2]ANÁLISIS DE SENSIBILIDAD'!#REF!</definedName>
    <definedName name="____Ind22">'[2]ANÁLISIS DE SENSIBILIDAD'!#REF!</definedName>
    <definedName name="____Ind27" localSheetId="1">'[2]ANÁLISIS DE SENSIBILIDAD'!#REF!</definedName>
    <definedName name="____Ind27" localSheetId="2">'[2]ANÁLISIS DE SENSIBILIDAD'!#REF!</definedName>
    <definedName name="____Ind27">'[2]ANÁLISIS DE SENSIBILIDAD'!#REF!</definedName>
    <definedName name="____Ind28" localSheetId="1">'[2]ANÁLISIS DE SENSIBILIDAD'!#REF!</definedName>
    <definedName name="____Ind28" localSheetId="2">'[2]ANÁLISIS DE SENSIBILIDAD'!#REF!</definedName>
    <definedName name="____Ind28">'[2]ANÁLISIS DE SENSIBILIDAD'!#REF!</definedName>
    <definedName name="____Ind32" localSheetId="1">'[2]ANÁLISIS DE SENSIBILIDAD'!#REF!</definedName>
    <definedName name="____Ind32" localSheetId="2">'[2]ANÁLISIS DE SENSIBILIDAD'!#REF!</definedName>
    <definedName name="____Ind32">'[2]ANÁLISIS DE SENSIBILIDAD'!#REF!</definedName>
    <definedName name="____Ind41" localSheetId="1">[2]INDICADORES!#REF!</definedName>
    <definedName name="____Ind41" localSheetId="2">[2]INDICADORES!#REF!</definedName>
    <definedName name="____Ind41">[2]INDICADORES!#REF!</definedName>
    <definedName name="____Ind42" localSheetId="1">[2]INDICADORES!#REF!</definedName>
    <definedName name="____Ind42" localSheetId="2">[2]INDICADORES!#REF!</definedName>
    <definedName name="____Ind42">[2]INDICADORES!#REF!</definedName>
    <definedName name="____Ind43" localSheetId="1">[2]INDICADORES!#REF!</definedName>
    <definedName name="____Ind43" localSheetId="2">[2]INDICADORES!#REF!</definedName>
    <definedName name="____Ind43">[2]INDICADORES!#REF!</definedName>
    <definedName name="____INE1" localSheetId="1">#REF!</definedName>
    <definedName name="____INE1" localSheetId="2">#REF!</definedName>
    <definedName name="____INE1">#REF!</definedName>
    <definedName name="____ipc2000" localSheetId="1">#REF!</definedName>
    <definedName name="____ipc2000" localSheetId="2">#REF!</definedName>
    <definedName name="____ipc2000">#REF!</definedName>
    <definedName name="____ipc2001" localSheetId="1">#REF!</definedName>
    <definedName name="____ipc2001" localSheetId="2">#REF!</definedName>
    <definedName name="____ipc2001">#REF!</definedName>
    <definedName name="____ipc2002" localSheetId="1">#REF!</definedName>
    <definedName name="____ipc2002" localSheetId="2">#REF!</definedName>
    <definedName name="____ipc2002">#REF!</definedName>
    <definedName name="____ipc2003" localSheetId="1">#REF!</definedName>
    <definedName name="____ipc2003" localSheetId="2">#REF!</definedName>
    <definedName name="____ipc2003">#REF!</definedName>
    <definedName name="____ipc98" localSheetId="1">#REF!</definedName>
    <definedName name="____ipc98" localSheetId="2">#REF!</definedName>
    <definedName name="____ipc98">#REF!</definedName>
    <definedName name="____ipc99" localSheetId="1">#REF!</definedName>
    <definedName name="____ipc99" localSheetId="2">#REF!</definedName>
    <definedName name="____ipc99">#REF!</definedName>
    <definedName name="____me98" localSheetId="1">[5]Programa!#REF!</definedName>
    <definedName name="____me98" localSheetId="2">[5]Programa!#REF!</definedName>
    <definedName name="____me98">[5]Programa!#REF!</definedName>
    <definedName name="____mk14" localSheetId="1">[6]NFPEntps!#REF!</definedName>
    <definedName name="____mk14" localSheetId="2">[6]NFPEntps!#REF!</definedName>
    <definedName name="____mk14">[6]NFPEntps!#REF!</definedName>
    <definedName name="____npp2000" localSheetId="1">#REF!</definedName>
    <definedName name="____npp2000" localSheetId="2">#REF!</definedName>
    <definedName name="____npp2000">#REF!</definedName>
    <definedName name="____npp2001" localSheetId="1">#REF!</definedName>
    <definedName name="____npp2001" localSheetId="2">#REF!</definedName>
    <definedName name="____npp2001">#REF!</definedName>
    <definedName name="____npp2002" localSheetId="1">#REF!</definedName>
    <definedName name="____npp2002" localSheetId="2">#REF!</definedName>
    <definedName name="____npp2002">#REF!</definedName>
    <definedName name="____npp2003" localSheetId="1">#REF!</definedName>
    <definedName name="____npp2003" localSheetId="2">#REF!</definedName>
    <definedName name="____npp2003">#REF!</definedName>
    <definedName name="____npp98" localSheetId="1">#REF!</definedName>
    <definedName name="____npp98" localSheetId="2">#REF!</definedName>
    <definedName name="____npp98">#REF!</definedName>
    <definedName name="____npp99" localSheetId="1">#REF!</definedName>
    <definedName name="____npp99" localSheetId="2">#REF!</definedName>
    <definedName name="____npp99">#REF!</definedName>
    <definedName name="____OUT1" localSheetId="1">#REF!</definedName>
    <definedName name="____OUT1" localSheetId="2">#REF!</definedName>
    <definedName name="____OUT1">#REF!</definedName>
    <definedName name="____OUT2" localSheetId="1">'[4]Serv&amp;Trans'!#REF!</definedName>
    <definedName name="____OUT2" localSheetId="2">'[4]Serv&amp;Trans'!#REF!</definedName>
    <definedName name="____OUT2">'[4]Serv&amp;Trans'!#REF!</definedName>
    <definedName name="____OUT3" localSheetId="1">#REF!</definedName>
    <definedName name="____OUT3" localSheetId="2">#REF!</definedName>
    <definedName name="____OUT3">#REF!</definedName>
    <definedName name="____OUT4" localSheetId="1">#REF!</definedName>
    <definedName name="____OUT4" localSheetId="2">#REF!</definedName>
    <definedName name="____OUT4">#REF!</definedName>
    <definedName name="____OUT5" localSheetId="1">#REF!</definedName>
    <definedName name="____OUT5" localSheetId="2">#REF!</definedName>
    <definedName name="____OUT5">#REF!</definedName>
    <definedName name="____OUT6" localSheetId="1">#REF!</definedName>
    <definedName name="____OUT6" localSheetId="2">#REF!</definedName>
    <definedName name="____OUT6">#REF!</definedName>
    <definedName name="____OUT7" localSheetId="1">#REF!</definedName>
    <definedName name="____OUT7" localSheetId="2">#REF!</definedName>
    <definedName name="____OUT7">#REF!</definedName>
    <definedName name="____pib2000" localSheetId="1">#REF!</definedName>
    <definedName name="____pib2000" localSheetId="2">#REF!</definedName>
    <definedName name="____pib2000">#REF!</definedName>
    <definedName name="____pib2001" localSheetId="1">#REF!</definedName>
    <definedName name="____pib2001" localSheetId="2">#REF!</definedName>
    <definedName name="____pib2001">#REF!</definedName>
    <definedName name="____pib2002" localSheetId="1">#REF!</definedName>
    <definedName name="____pib2002" localSheetId="2">#REF!</definedName>
    <definedName name="____pib2002">#REF!</definedName>
    <definedName name="____pib2003" localSheetId="1">#REF!</definedName>
    <definedName name="____pib2003" localSheetId="2">#REF!</definedName>
    <definedName name="____pib2003">#REF!</definedName>
    <definedName name="____pib98" localSheetId="1">[5]Programa!#REF!</definedName>
    <definedName name="____pib98" localSheetId="2">[5]Programa!#REF!</definedName>
    <definedName name="____pib98">[5]Programa!#REF!</definedName>
    <definedName name="____pib99" localSheetId="1">#REF!</definedName>
    <definedName name="____pib99" localSheetId="2">#REF!</definedName>
    <definedName name="____pib99">#REF!</definedName>
    <definedName name="____POR96" localSheetId="1">#REF!</definedName>
    <definedName name="____POR96" localSheetId="2">#REF!</definedName>
    <definedName name="____POR96">#REF!</definedName>
    <definedName name="____PRN96" localSheetId="1">#REF!</definedName>
    <definedName name="____PRN96" localSheetId="2">#REF!</definedName>
    <definedName name="____PRN96">#REF!</definedName>
    <definedName name="____sel10" localSheetId="1">'[2]EVALUACIÓN SOCIOECONÓMICA'!#REF!</definedName>
    <definedName name="____sel10" localSheetId="2">'[2]EVALUACIÓN SOCIOECONÓMICA'!#REF!</definedName>
    <definedName name="____sel10">'[2]EVALUACIÓN SOCIOECONÓMICA'!#REF!</definedName>
    <definedName name="____sel11" localSheetId="1">'[2]EVALUACIÓN SOCIOECONÓMICA'!#REF!</definedName>
    <definedName name="____sel11" localSheetId="2">'[2]EVALUACIÓN SOCIOECONÓMICA'!#REF!</definedName>
    <definedName name="____sel11">'[2]EVALUACIÓN SOCIOECONÓMICA'!#REF!</definedName>
    <definedName name="____sel12" localSheetId="1">'[2]EVALUACIÓN PRIVADA'!#REF!</definedName>
    <definedName name="____sel12" localSheetId="2">'[2]EVALUACIÓN PRIVADA'!#REF!</definedName>
    <definedName name="____sel12">'[2]EVALUACIÓN PRIVADA'!#REF!</definedName>
    <definedName name="____sel13" localSheetId="1">'[2]EVALUACIÓN PRIVADA'!#REF!</definedName>
    <definedName name="____sel13" localSheetId="2">'[2]EVALUACIÓN PRIVADA'!#REF!</definedName>
    <definedName name="____sel13">'[2]EVALUACIÓN PRIVADA'!#REF!</definedName>
    <definedName name="____sel14" localSheetId="1">'[2]EVALUACIÓN PRIVADA'!#REF!</definedName>
    <definedName name="____sel14" localSheetId="2">'[2]EVALUACIÓN PRIVADA'!#REF!</definedName>
    <definedName name="____sel14">'[2]EVALUACIÓN PRIVADA'!#REF!</definedName>
    <definedName name="____sel16" localSheetId="1">'[2]EVALUACIÓN PRIVADA'!#REF!</definedName>
    <definedName name="____sel16" localSheetId="2">'[2]EVALUACIÓN PRIVADA'!#REF!</definedName>
    <definedName name="____sel16">'[2]EVALUACIÓN PRIVADA'!#REF!</definedName>
    <definedName name="____sel18" localSheetId="1">[2]FINANCIACIÓN!#REF!</definedName>
    <definedName name="____sel18" localSheetId="2">[2]FINANCIACIÓN!#REF!</definedName>
    <definedName name="____sel18">[2]FINANCIACIÓN!#REF!</definedName>
    <definedName name="____sel22" localSheetId="1">'[2]EVALUACIÓN PRIVADA'!#REF!</definedName>
    <definedName name="____sel22" localSheetId="2">'[2]EVALUACIÓN PRIVADA'!#REF!</definedName>
    <definedName name="____sel22">'[2]EVALUACIÓN PRIVADA'!#REF!</definedName>
    <definedName name="____sel23" localSheetId="1">'[2]EVALUACIÓN SOCIOECONÓMICA'!#REF!</definedName>
    <definedName name="____sel23" localSheetId="2">'[2]EVALUACIÓN SOCIOECONÓMICA'!#REF!</definedName>
    <definedName name="____sel23">'[2]EVALUACIÓN SOCIOECONÓMICA'!#REF!</definedName>
    <definedName name="____sel24" localSheetId="1">'[2]EVALUACIÓN SOCIOECONÓMICA'!#REF!</definedName>
    <definedName name="____sel24" localSheetId="2">'[2]EVALUACIÓN SOCIOECONÓMICA'!#REF!</definedName>
    <definedName name="____sel24">'[2]EVALUACIÓN SOCIOECONÓMICA'!#REF!</definedName>
    <definedName name="____sel31" localSheetId="1">'[2]EVALUACIÓN PRIVADA'!#REF!</definedName>
    <definedName name="____sel31" localSheetId="2">'[2]EVALUACIÓN PRIVADA'!#REF!</definedName>
    <definedName name="____sel31">'[2]EVALUACIÓN PRIVADA'!#REF!</definedName>
    <definedName name="____sel32" localSheetId="1">'[2]EVALUACIÓN PRIVADA'!#REF!</definedName>
    <definedName name="____sel32" localSheetId="2">'[2]EVALUACIÓN PRIVADA'!#REF!</definedName>
    <definedName name="____sel32">'[2]EVALUACIÓN PRIVADA'!#REF!</definedName>
    <definedName name="____sel33" localSheetId="1">'[2]EVALUACIÓN SOCIOECONÓMICA'!#REF!</definedName>
    <definedName name="____sel33" localSheetId="2">'[2]EVALUACIÓN SOCIOECONÓMICA'!#REF!</definedName>
    <definedName name="____sel33">'[2]EVALUACIÓN SOCIOECONÓMICA'!#REF!</definedName>
    <definedName name="____sel34" localSheetId="1">'[2]EVALUACIÓN SOCIOECONÓMICA'!#REF!</definedName>
    <definedName name="____sel34" localSheetId="2">'[2]EVALUACIÓN SOCIOECONÓMICA'!#REF!</definedName>
    <definedName name="____sel34">'[2]EVALUACIÓN SOCIOECONÓMICA'!#REF!</definedName>
    <definedName name="____sel5" localSheetId="1">[2]ALTERNATIVAS!#REF!</definedName>
    <definedName name="____sel5" localSheetId="2">[2]ALTERNATIVAS!#REF!</definedName>
    <definedName name="____sel5">[2]ALTERNATIVAS!#REF!</definedName>
    <definedName name="____sel6" localSheetId="1">'[2]EVALUACIÓN SOCIOECONÓMICA'!#REF!</definedName>
    <definedName name="____sel6" localSheetId="2">'[2]EVALUACIÓN SOCIOECONÓMICA'!#REF!</definedName>
    <definedName name="____sel6">'[2]EVALUACIÓN SOCIOECONÓMICA'!#REF!</definedName>
    <definedName name="____sel7" localSheetId="1">'[2]EVALUACIÓN SOCIOECONÓMICA'!#REF!</definedName>
    <definedName name="____sel7" localSheetId="2">'[2]EVALUACIÓN SOCIOECONÓMICA'!#REF!</definedName>
    <definedName name="____sel7">'[2]EVALUACIÓN SOCIOECONÓMICA'!#REF!</definedName>
    <definedName name="____sel8" localSheetId="1">'[2]EVALUACIÓN SOCIOECONÓMICA'!#REF!</definedName>
    <definedName name="____sel8" localSheetId="2">'[2]EVALUACIÓN SOCIOECONÓMICA'!#REF!</definedName>
    <definedName name="____sel8">'[2]EVALUACIÓN SOCIOECONÓMICA'!#REF!</definedName>
    <definedName name="____sel9" localSheetId="1">'[2]EVALUACIÓN SOCIOECONÓMICA'!#REF!</definedName>
    <definedName name="____sel9" localSheetId="2">'[2]EVALUACIÓN SOCIOECONÓMICA'!#REF!</definedName>
    <definedName name="____sel9">'[2]EVALUACIÓN SOCIOECONÓMICA'!#REF!</definedName>
    <definedName name="____SRN96" localSheetId="1">#REF!</definedName>
    <definedName name="____SRN96" localSheetId="2">#REF!</definedName>
    <definedName name="____SRN96">#REF!</definedName>
    <definedName name="____SRT11" localSheetId="2" hidden="1">{"Minpmon",#N/A,FALSE,"Monthinput"}</definedName>
    <definedName name="____SRT11" hidden="1">{"Minpmon",#N/A,FALSE,"Monthinput"}</definedName>
    <definedName name="____tAB4" localSheetId="1">#REF!</definedName>
    <definedName name="____tAB4" localSheetId="2">#REF!</definedName>
    <definedName name="____tAB4">#REF!</definedName>
    <definedName name="____tot2" localSheetId="1">'[2]EVALUACIÓN PRIVADA'!#REF!</definedName>
    <definedName name="____tot2" localSheetId="2">'[2]EVALUACIÓN PRIVADA'!#REF!</definedName>
    <definedName name="____tot2">'[2]EVALUACIÓN PRIVADA'!#REF!</definedName>
    <definedName name="____tot3" localSheetId="1">'[2]EVALUACIÓN PRIVADA'!#REF!</definedName>
    <definedName name="____tot3" localSheetId="2">'[2]EVALUACIÓN PRIVADA'!#REF!</definedName>
    <definedName name="____tot3">'[2]EVALUACIÓN PRIVADA'!#REF!</definedName>
    <definedName name="____UES96" localSheetId="1">#REF!</definedName>
    <definedName name="____UES96" localSheetId="2">#REF!</definedName>
    <definedName name="____UES96">#REF!</definedName>
    <definedName name="___abs1" localSheetId="1">#REF!</definedName>
    <definedName name="___abs1" localSheetId="2">#REF!</definedName>
    <definedName name="___abs1">#REF!</definedName>
    <definedName name="___abs2" localSheetId="1">#REF!</definedName>
    <definedName name="___abs2" localSheetId="2">#REF!</definedName>
    <definedName name="___abs2">#REF!</definedName>
    <definedName name="___abs3" localSheetId="1">#REF!</definedName>
    <definedName name="___abs3" localSheetId="2">#REF!</definedName>
    <definedName name="___abs3">#REF!</definedName>
    <definedName name="___aen1" localSheetId="1">#REF!</definedName>
    <definedName name="___aen1" localSheetId="2">#REF!</definedName>
    <definedName name="___aen1">#REF!</definedName>
    <definedName name="___aen2" localSheetId="1">#REF!</definedName>
    <definedName name="___aen2" localSheetId="2">#REF!</definedName>
    <definedName name="___aen2">#REF!</definedName>
    <definedName name="___bem98" localSheetId="1">[5]Programa!#REF!</definedName>
    <definedName name="___bem98" localSheetId="2">[5]Programa!#REF!</definedName>
    <definedName name="___bem98">[5]Programa!#REF!</definedName>
    <definedName name="___BOP1" localSheetId="1">#REF!</definedName>
    <definedName name="___BOP1" localSheetId="2">#REF!</definedName>
    <definedName name="___BOP1">#REF!</definedName>
    <definedName name="___BOP2" localSheetId="1">#REF!</definedName>
    <definedName name="___BOP2" localSheetId="2">#REF!</definedName>
    <definedName name="___BOP2">#REF!</definedName>
    <definedName name="___cap2" localSheetId="1">'[2]EVALUACIÓN PRIVADA'!#REF!</definedName>
    <definedName name="___cap2" localSheetId="2">'[2]EVALUACIÓN PRIVADA'!#REF!</definedName>
    <definedName name="___cap2">'[2]EVALUACIÓN PRIVADA'!#REF!</definedName>
    <definedName name="___cap3" localSheetId="1">'[2]EVALUACIÓN PRIVADA'!#REF!</definedName>
    <definedName name="___cap3" localSheetId="2">'[2]EVALUACIÓN PRIVADA'!#REF!</definedName>
    <definedName name="___cap3">'[2]EVALUACIÓN PRIVADA'!#REF!</definedName>
    <definedName name="___cas2" localSheetId="1">'[2]EVALUACIÓN SOCIOECONÓMICA'!#REF!</definedName>
    <definedName name="___cas2" localSheetId="2">'[2]EVALUACIÓN SOCIOECONÓMICA'!#REF!</definedName>
    <definedName name="___cas2">'[2]EVALUACIÓN SOCIOECONÓMICA'!#REF!</definedName>
    <definedName name="___cas3" localSheetId="1">'[2]EVALUACIÓN SOCIOECONÓMICA'!#REF!</definedName>
    <definedName name="___cas3" localSheetId="2">'[2]EVALUACIÓN SOCIOECONÓMICA'!#REF!</definedName>
    <definedName name="___cas3">'[2]EVALUACIÓN SOCIOECONÓMICA'!#REF!</definedName>
    <definedName name="___CEL96" localSheetId="1">#REF!</definedName>
    <definedName name="___CEL96" localSheetId="2">#REF!</definedName>
    <definedName name="___CEL96">#REF!</definedName>
    <definedName name="___cud21" localSheetId="1">#REF!</definedName>
    <definedName name="___cud21" localSheetId="2">#REF!</definedName>
    <definedName name="___cud21">#REF!</definedName>
    <definedName name="___dcc2000" localSheetId="1">#REF!</definedName>
    <definedName name="___dcc2000" localSheetId="2">#REF!</definedName>
    <definedName name="___dcc2000">#REF!</definedName>
    <definedName name="___dcc2001" localSheetId="1">#REF!</definedName>
    <definedName name="___dcc2001" localSheetId="2">#REF!</definedName>
    <definedName name="___dcc2001">#REF!</definedName>
    <definedName name="___dcc2002" localSheetId="1">#REF!</definedName>
    <definedName name="___dcc2002" localSheetId="2">#REF!</definedName>
    <definedName name="___dcc2002">#REF!</definedName>
    <definedName name="___dcc2003" localSheetId="1">#REF!</definedName>
    <definedName name="___dcc2003" localSheetId="2">#REF!</definedName>
    <definedName name="___dcc2003">#REF!</definedName>
    <definedName name="___dcc98" localSheetId="1">[5]Programa!#REF!</definedName>
    <definedName name="___dcc98" localSheetId="2">[5]Programa!#REF!</definedName>
    <definedName name="___dcc98">[5]Programa!#REF!</definedName>
    <definedName name="___dcc99" localSheetId="1">#REF!</definedName>
    <definedName name="___dcc99" localSheetId="2">#REF!</definedName>
    <definedName name="___dcc99">#REF!</definedName>
    <definedName name="___DES2" localSheetId="1">'[2]EVALUACIÓN PRIVADA'!#REF!</definedName>
    <definedName name="___DES2" localSheetId="2">'[2]EVALUACIÓN PRIVADA'!#REF!</definedName>
    <definedName name="___DES2">'[2]EVALUACIÓN PRIVADA'!#REF!</definedName>
    <definedName name="___DES3" localSheetId="1">'[2]EVALUACIÓN PRIVADA'!#REF!</definedName>
    <definedName name="___DES3" localSheetId="2">'[2]EVALUACIÓN PRIVADA'!#REF!</definedName>
    <definedName name="___DES3">'[2]EVALUACIÓN PRIVADA'!#REF!</definedName>
    <definedName name="___dic96" localSheetId="1">#REF!</definedName>
    <definedName name="___dic96" localSheetId="2">#REF!</definedName>
    <definedName name="___dic96">#REF!</definedName>
    <definedName name="___emi2000" localSheetId="1">#REF!</definedName>
    <definedName name="___emi2000" localSheetId="2">#REF!</definedName>
    <definedName name="___emi2000">#REF!</definedName>
    <definedName name="___emi2001" localSheetId="1">#REF!</definedName>
    <definedName name="___emi2001" localSheetId="2">#REF!</definedName>
    <definedName name="___emi2001">#REF!</definedName>
    <definedName name="___emi2002" localSheetId="1">#REF!</definedName>
    <definedName name="___emi2002" localSheetId="2">#REF!</definedName>
    <definedName name="___emi2002">#REF!</definedName>
    <definedName name="___emi2003" localSheetId="1">#REF!</definedName>
    <definedName name="___emi2003" localSheetId="2">#REF!</definedName>
    <definedName name="___emi2003">#REF!</definedName>
    <definedName name="___emi98" localSheetId="1">#REF!</definedName>
    <definedName name="___emi98" localSheetId="2">#REF!</definedName>
    <definedName name="___emi98">#REF!</definedName>
    <definedName name="___emi99" localSheetId="1">#REF!</definedName>
    <definedName name="___emi99" localSheetId="2">#REF!</definedName>
    <definedName name="___emi99">#REF!</definedName>
    <definedName name="___FIS96" localSheetId="1">#REF!</definedName>
    <definedName name="___FIS96" localSheetId="2">#REF!</definedName>
    <definedName name="___FIS96">#REF!</definedName>
    <definedName name="___Ind12" localSheetId="1">'[2]ANÁLISIS DE SENSIBILIDAD'!#REF!</definedName>
    <definedName name="___Ind12" localSheetId="2">'[2]ANÁLISIS DE SENSIBILIDAD'!#REF!</definedName>
    <definedName name="___Ind12">'[2]ANÁLISIS DE SENSIBILIDAD'!#REF!</definedName>
    <definedName name="___Ind17" localSheetId="1">'[2]ANÁLISIS DE SENSIBILIDAD'!#REF!</definedName>
    <definedName name="___Ind17" localSheetId="2">'[2]ANÁLISIS DE SENSIBILIDAD'!#REF!</definedName>
    <definedName name="___Ind17">'[2]ANÁLISIS DE SENSIBILIDAD'!#REF!</definedName>
    <definedName name="___Ind18" localSheetId="1">'[2]ANÁLISIS DE SENSIBILIDAD'!#REF!</definedName>
    <definedName name="___Ind18" localSheetId="2">'[2]ANÁLISIS DE SENSIBILIDAD'!#REF!</definedName>
    <definedName name="___Ind18">'[2]ANÁLISIS DE SENSIBILIDAD'!#REF!</definedName>
    <definedName name="___Ind22" localSheetId="1">'[2]ANÁLISIS DE SENSIBILIDAD'!#REF!</definedName>
    <definedName name="___Ind22" localSheetId="2">'[2]ANÁLISIS DE SENSIBILIDAD'!#REF!</definedName>
    <definedName name="___Ind22">'[2]ANÁLISIS DE SENSIBILIDAD'!#REF!</definedName>
    <definedName name="___Ind27" localSheetId="1">'[2]ANÁLISIS DE SENSIBILIDAD'!#REF!</definedName>
    <definedName name="___Ind27" localSheetId="2">'[2]ANÁLISIS DE SENSIBILIDAD'!#REF!</definedName>
    <definedName name="___Ind27">'[2]ANÁLISIS DE SENSIBILIDAD'!#REF!</definedName>
    <definedName name="___Ind28" localSheetId="1">'[2]ANÁLISIS DE SENSIBILIDAD'!#REF!</definedName>
    <definedName name="___Ind28" localSheetId="2">'[2]ANÁLISIS DE SENSIBILIDAD'!#REF!</definedName>
    <definedName name="___Ind28">'[2]ANÁLISIS DE SENSIBILIDAD'!#REF!</definedName>
    <definedName name="___Ind32" localSheetId="1">'[2]ANÁLISIS DE SENSIBILIDAD'!#REF!</definedName>
    <definedName name="___Ind32" localSheetId="2">'[2]ANÁLISIS DE SENSIBILIDAD'!#REF!</definedName>
    <definedName name="___Ind32">'[2]ANÁLISIS DE SENSIBILIDAD'!#REF!</definedName>
    <definedName name="___Ind41" localSheetId="1">[2]INDICADORES!#REF!</definedName>
    <definedName name="___Ind41" localSheetId="2">[2]INDICADORES!#REF!</definedName>
    <definedName name="___Ind41">[2]INDICADORES!#REF!</definedName>
    <definedName name="___Ind42" localSheetId="1">[2]INDICADORES!#REF!</definedName>
    <definedName name="___Ind42" localSheetId="2">[2]INDICADORES!#REF!</definedName>
    <definedName name="___Ind42">[2]INDICADORES!#REF!</definedName>
    <definedName name="___Ind43" localSheetId="1">[2]INDICADORES!#REF!</definedName>
    <definedName name="___Ind43" localSheetId="2">[2]INDICADORES!#REF!</definedName>
    <definedName name="___Ind43">[2]INDICADORES!#REF!</definedName>
    <definedName name="___INE1" localSheetId="1">#REF!</definedName>
    <definedName name="___INE1" localSheetId="2">#REF!</definedName>
    <definedName name="___INE1">#REF!</definedName>
    <definedName name="___ipc2000" localSheetId="1">#REF!</definedName>
    <definedName name="___ipc2000" localSheetId="2">#REF!</definedName>
    <definedName name="___ipc2000">#REF!</definedName>
    <definedName name="___ipc2001" localSheetId="1">#REF!</definedName>
    <definedName name="___ipc2001" localSheetId="2">#REF!</definedName>
    <definedName name="___ipc2001">#REF!</definedName>
    <definedName name="___ipc2002" localSheetId="1">#REF!</definedName>
    <definedName name="___ipc2002" localSheetId="2">#REF!</definedName>
    <definedName name="___ipc2002">#REF!</definedName>
    <definedName name="___ipc2003" localSheetId="1">#REF!</definedName>
    <definedName name="___ipc2003" localSheetId="2">#REF!</definedName>
    <definedName name="___ipc2003">#REF!</definedName>
    <definedName name="___ipc98" localSheetId="1">#REF!</definedName>
    <definedName name="___ipc98" localSheetId="2">#REF!</definedName>
    <definedName name="___ipc98">#REF!</definedName>
    <definedName name="___ipc99" localSheetId="1">#REF!</definedName>
    <definedName name="___ipc99" localSheetId="2">#REF!</definedName>
    <definedName name="___ipc99">#REF!</definedName>
    <definedName name="___me98" localSheetId="1">[5]Programa!#REF!</definedName>
    <definedName name="___me98" localSheetId="2">[5]Programa!#REF!</definedName>
    <definedName name="___me98">[5]Programa!#REF!</definedName>
    <definedName name="___mk14" localSheetId="1">[6]NFPEntps!#REF!</definedName>
    <definedName name="___mk14" localSheetId="2">[6]NFPEntps!#REF!</definedName>
    <definedName name="___mk14">[6]NFPEntps!#REF!</definedName>
    <definedName name="___npp2000" localSheetId="1">#REF!</definedName>
    <definedName name="___npp2000" localSheetId="2">#REF!</definedName>
    <definedName name="___npp2000">#REF!</definedName>
    <definedName name="___npp2001" localSheetId="1">#REF!</definedName>
    <definedName name="___npp2001" localSheetId="2">#REF!</definedName>
    <definedName name="___npp2001">#REF!</definedName>
    <definedName name="___npp2002" localSheetId="1">#REF!</definedName>
    <definedName name="___npp2002" localSheetId="2">#REF!</definedName>
    <definedName name="___npp2002">#REF!</definedName>
    <definedName name="___npp2003" localSheetId="1">#REF!</definedName>
    <definedName name="___npp2003" localSheetId="2">#REF!</definedName>
    <definedName name="___npp2003">#REF!</definedName>
    <definedName name="___npp98" localSheetId="1">#REF!</definedName>
    <definedName name="___npp98" localSheetId="2">#REF!</definedName>
    <definedName name="___npp98">#REF!</definedName>
    <definedName name="___npp99" localSheetId="1">#REF!</definedName>
    <definedName name="___npp99" localSheetId="2">#REF!</definedName>
    <definedName name="___npp99">#REF!</definedName>
    <definedName name="___OUT1" localSheetId="1">#REF!</definedName>
    <definedName name="___OUT1" localSheetId="2">#REF!</definedName>
    <definedName name="___OUT1">#REF!</definedName>
    <definedName name="___OUT2" localSheetId="1">'[4]Serv&amp;Trans'!#REF!</definedName>
    <definedName name="___OUT2" localSheetId="2">'[4]Serv&amp;Trans'!#REF!</definedName>
    <definedName name="___OUT2">'[4]Serv&amp;Trans'!#REF!</definedName>
    <definedName name="___OUT3" localSheetId="1">#REF!</definedName>
    <definedName name="___OUT3" localSheetId="2">#REF!</definedName>
    <definedName name="___OUT3">#REF!</definedName>
    <definedName name="___OUT4" localSheetId="1">#REF!</definedName>
    <definedName name="___OUT4" localSheetId="2">#REF!</definedName>
    <definedName name="___OUT4">#REF!</definedName>
    <definedName name="___OUT5" localSheetId="1">#REF!</definedName>
    <definedName name="___OUT5" localSheetId="2">#REF!</definedName>
    <definedName name="___OUT5">#REF!</definedName>
    <definedName name="___OUT6" localSheetId="1">#REF!</definedName>
    <definedName name="___OUT6" localSheetId="2">#REF!</definedName>
    <definedName name="___OUT6">#REF!</definedName>
    <definedName name="___OUT7" localSheetId="1">#REF!</definedName>
    <definedName name="___OUT7" localSheetId="2">#REF!</definedName>
    <definedName name="___OUT7">#REF!</definedName>
    <definedName name="___pib2000" localSheetId="1">#REF!</definedName>
    <definedName name="___pib2000" localSheetId="2">#REF!</definedName>
    <definedName name="___pib2000">#REF!</definedName>
    <definedName name="___pib2001" localSheetId="1">#REF!</definedName>
    <definedName name="___pib2001" localSheetId="2">#REF!</definedName>
    <definedName name="___pib2001">#REF!</definedName>
    <definedName name="___pib2002" localSheetId="1">#REF!</definedName>
    <definedName name="___pib2002" localSheetId="2">#REF!</definedName>
    <definedName name="___pib2002">#REF!</definedName>
    <definedName name="___pib2003" localSheetId="1">#REF!</definedName>
    <definedName name="___pib2003" localSheetId="2">#REF!</definedName>
    <definedName name="___pib2003">#REF!</definedName>
    <definedName name="___pib98" localSheetId="1">[5]Programa!#REF!</definedName>
    <definedName name="___pib98" localSheetId="2">[5]Programa!#REF!</definedName>
    <definedName name="___pib98">[5]Programa!#REF!</definedName>
    <definedName name="___pib99" localSheetId="1">#REF!</definedName>
    <definedName name="___pib99" localSheetId="2">#REF!</definedName>
    <definedName name="___pib99">#REF!</definedName>
    <definedName name="___POR96" localSheetId="1">#REF!</definedName>
    <definedName name="___POR96" localSheetId="2">#REF!</definedName>
    <definedName name="___POR96">#REF!</definedName>
    <definedName name="___PRN96" localSheetId="1">#REF!</definedName>
    <definedName name="___PRN96" localSheetId="2">#REF!</definedName>
    <definedName name="___PRN96">#REF!</definedName>
    <definedName name="___sel10" localSheetId="1">'[2]EVALUACIÓN SOCIOECONÓMICA'!#REF!</definedName>
    <definedName name="___sel10" localSheetId="2">'[2]EVALUACIÓN SOCIOECONÓMICA'!#REF!</definedName>
    <definedName name="___sel10">'[2]EVALUACIÓN SOCIOECONÓMICA'!#REF!</definedName>
    <definedName name="___sel11" localSheetId="1">'[2]EVALUACIÓN SOCIOECONÓMICA'!#REF!</definedName>
    <definedName name="___sel11" localSheetId="2">'[2]EVALUACIÓN SOCIOECONÓMICA'!#REF!</definedName>
    <definedName name="___sel11">'[2]EVALUACIÓN SOCIOECONÓMICA'!#REF!</definedName>
    <definedName name="___sel12" localSheetId="1">'[2]EVALUACIÓN PRIVADA'!#REF!</definedName>
    <definedName name="___sel12" localSheetId="2">'[2]EVALUACIÓN PRIVADA'!#REF!</definedName>
    <definedName name="___sel12">'[2]EVALUACIÓN PRIVADA'!#REF!</definedName>
    <definedName name="___sel13" localSheetId="1">'[2]EVALUACIÓN PRIVADA'!#REF!</definedName>
    <definedName name="___sel13" localSheetId="2">'[2]EVALUACIÓN PRIVADA'!#REF!</definedName>
    <definedName name="___sel13">'[2]EVALUACIÓN PRIVADA'!#REF!</definedName>
    <definedName name="___sel14" localSheetId="1">'[2]EVALUACIÓN PRIVADA'!#REF!</definedName>
    <definedName name="___sel14" localSheetId="2">'[2]EVALUACIÓN PRIVADA'!#REF!</definedName>
    <definedName name="___sel14">'[2]EVALUACIÓN PRIVADA'!#REF!</definedName>
    <definedName name="___sel16" localSheetId="1">'[2]EVALUACIÓN PRIVADA'!#REF!</definedName>
    <definedName name="___sel16" localSheetId="2">'[2]EVALUACIÓN PRIVADA'!#REF!</definedName>
    <definedName name="___sel16">'[2]EVALUACIÓN PRIVADA'!#REF!</definedName>
    <definedName name="___sel18" localSheetId="1">[2]FINANCIACIÓN!#REF!</definedName>
    <definedName name="___sel18" localSheetId="2">[2]FINANCIACIÓN!#REF!</definedName>
    <definedName name="___sel18">[2]FINANCIACIÓN!#REF!</definedName>
    <definedName name="___sel22" localSheetId="1">'[2]EVALUACIÓN PRIVADA'!#REF!</definedName>
    <definedName name="___sel22" localSheetId="2">'[2]EVALUACIÓN PRIVADA'!#REF!</definedName>
    <definedName name="___sel22">'[2]EVALUACIÓN PRIVADA'!#REF!</definedName>
    <definedName name="___sel23" localSheetId="1">'[2]EVALUACIÓN SOCIOECONÓMICA'!#REF!</definedName>
    <definedName name="___sel23" localSheetId="2">'[2]EVALUACIÓN SOCIOECONÓMICA'!#REF!</definedName>
    <definedName name="___sel23">'[2]EVALUACIÓN SOCIOECONÓMICA'!#REF!</definedName>
    <definedName name="___sel24" localSheetId="1">'[2]EVALUACIÓN SOCIOECONÓMICA'!#REF!</definedName>
    <definedName name="___sel24" localSheetId="2">'[2]EVALUACIÓN SOCIOECONÓMICA'!#REF!</definedName>
    <definedName name="___sel24">'[2]EVALUACIÓN SOCIOECONÓMICA'!#REF!</definedName>
    <definedName name="___sel31" localSheetId="1">'[2]EVALUACIÓN PRIVADA'!#REF!</definedName>
    <definedName name="___sel31" localSheetId="2">'[2]EVALUACIÓN PRIVADA'!#REF!</definedName>
    <definedName name="___sel31">'[2]EVALUACIÓN PRIVADA'!#REF!</definedName>
    <definedName name="___sel32" localSheetId="1">'[2]EVALUACIÓN PRIVADA'!#REF!</definedName>
    <definedName name="___sel32" localSheetId="2">'[2]EVALUACIÓN PRIVADA'!#REF!</definedName>
    <definedName name="___sel32">'[2]EVALUACIÓN PRIVADA'!#REF!</definedName>
    <definedName name="___sel33" localSheetId="1">'[2]EVALUACIÓN SOCIOECONÓMICA'!#REF!</definedName>
    <definedName name="___sel33" localSheetId="2">'[2]EVALUACIÓN SOCIOECONÓMICA'!#REF!</definedName>
    <definedName name="___sel33">'[2]EVALUACIÓN SOCIOECONÓMICA'!#REF!</definedName>
    <definedName name="___sel34" localSheetId="1">'[2]EVALUACIÓN SOCIOECONÓMICA'!#REF!</definedName>
    <definedName name="___sel34" localSheetId="2">'[2]EVALUACIÓN SOCIOECONÓMICA'!#REF!</definedName>
    <definedName name="___sel34">'[2]EVALUACIÓN SOCIOECONÓMICA'!#REF!</definedName>
    <definedName name="___sel5" localSheetId="1">[2]ALTERNATIVAS!#REF!</definedName>
    <definedName name="___sel5" localSheetId="2">[2]ALTERNATIVAS!#REF!</definedName>
    <definedName name="___sel5">[2]ALTERNATIVAS!#REF!</definedName>
    <definedName name="___sel6" localSheetId="1">'[2]EVALUACIÓN SOCIOECONÓMICA'!#REF!</definedName>
    <definedName name="___sel6" localSheetId="2">'[2]EVALUACIÓN SOCIOECONÓMICA'!#REF!</definedName>
    <definedName name="___sel6">'[2]EVALUACIÓN SOCIOECONÓMICA'!#REF!</definedName>
    <definedName name="___sel7" localSheetId="1">'[2]EVALUACIÓN SOCIOECONÓMICA'!#REF!</definedName>
    <definedName name="___sel7" localSheetId="2">'[2]EVALUACIÓN SOCIOECONÓMICA'!#REF!</definedName>
    <definedName name="___sel7">'[2]EVALUACIÓN SOCIOECONÓMICA'!#REF!</definedName>
    <definedName name="___sel8" localSheetId="1">'[2]EVALUACIÓN SOCIOECONÓMICA'!#REF!</definedName>
    <definedName name="___sel8" localSheetId="2">'[2]EVALUACIÓN SOCIOECONÓMICA'!#REF!</definedName>
    <definedName name="___sel8">'[2]EVALUACIÓN SOCIOECONÓMICA'!#REF!</definedName>
    <definedName name="___sel9" localSheetId="1">'[2]EVALUACIÓN SOCIOECONÓMICA'!#REF!</definedName>
    <definedName name="___sel9" localSheetId="2">'[2]EVALUACIÓN SOCIOECONÓMICA'!#REF!</definedName>
    <definedName name="___sel9">'[2]EVALUACIÓN SOCIOECONÓMICA'!#REF!</definedName>
    <definedName name="___SRN96" localSheetId="1">#REF!</definedName>
    <definedName name="___SRN96" localSheetId="2">#REF!</definedName>
    <definedName name="___SRN96">#REF!</definedName>
    <definedName name="___SRT11" localSheetId="2" hidden="1">{"Minpmon",#N/A,FALSE,"Monthinput"}</definedName>
    <definedName name="___SRT11" hidden="1">{"Minpmon",#N/A,FALSE,"Monthinput"}</definedName>
    <definedName name="___tAB4" localSheetId="1">#REF!</definedName>
    <definedName name="___tAB4" localSheetId="2">#REF!</definedName>
    <definedName name="___tAB4">#REF!</definedName>
    <definedName name="___tot2" localSheetId="1">'[2]EVALUACIÓN PRIVADA'!#REF!</definedName>
    <definedName name="___tot2" localSheetId="2">'[2]EVALUACIÓN PRIVADA'!#REF!</definedName>
    <definedName name="___tot2">'[2]EVALUACIÓN PRIVADA'!#REF!</definedName>
    <definedName name="___tot3" localSheetId="1">'[2]EVALUACIÓN PRIVADA'!#REF!</definedName>
    <definedName name="___tot3" localSheetId="2">'[2]EVALUACIÓN PRIVADA'!#REF!</definedName>
    <definedName name="___tot3">'[2]EVALUACIÓN PRIVADA'!#REF!</definedName>
    <definedName name="___UES96" localSheetId="1">#REF!</definedName>
    <definedName name="___UES96" localSheetId="2">#REF!</definedName>
    <definedName name="___UES96">#REF!</definedName>
    <definedName name="__1__123Graph_AFIG_D" localSheetId="1" hidden="1">#REF!</definedName>
    <definedName name="__1__123Graph_AFIG_D" localSheetId="2" hidden="1">#REF!</definedName>
    <definedName name="__1__123Graph_AFIG_D" hidden="1">#REF!</definedName>
    <definedName name="__123Graph_A" localSheetId="1" hidden="1">[7]SPNF!#REF!</definedName>
    <definedName name="__123Graph_A" localSheetId="2" hidden="1">[7]SPNF!#REF!</definedName>
    <definedName name="__123Graph_A" hidden="1">[8]SPNF!#REF!</definedName>
    <definedName name="__123Graph_B" localSheetId="1" hidden="1">'[9]Central Govt'!#REF!</definedName>
    <definedName name="__123Graph_B" localSheetId="2" hidden="1">'[9]Central Govt'!#REF!</definedName>
    <definedName name="__123Graph_B" hidden="1">'[9]Central Govt'!#REF!</definedName>
    <definedName name="__123Graph_C" localSheetId="1" hidden="1">[7]SPNF!#REF!</definedName>
    <definedName name="__123Graph_C" localSheetId="2" hidden="1">[7]SPNF!#REF!</definedName>
    <definedName name="__123Graph_C" hidden="1">[8]SPNF!#REF!</definedName>
    <definedName name="__123Graph_D" hidden="1">[10]FLUJO!$B$7937:$C$7937</definedName>
    <definedName name="__123Graph_E" localSheetId="1" hidden="1">[7]SPNF!#REF!</definedName>
    <definedName name="__123Graph_E" localSheetId="2" hidden="1">[7]SPNF!#REF!</definedName>
    <definedName name="__123Graph_E" hidden="1">[8]SPNF!#REF!</definedName>
    <definedName name="__123Graph_F" localSheetId="1" hidden="1">[7]SPNF!#REF!</definedName>
    <definedName name="__123Graph_F" localSheetId="2" hidden="1">[7]SPNF!#REF!</definedName>
    <definedName name="__123Graph_F" hidden="1">[8]SPNF!#REF!</definedName>
    <definedName name="__123Graph_X" hidden="1">[10]FLUJO!$B$7901:$C$7901</definedName>
    <definedName name="__2__123Graph_ATERMS_OF_TRADE" localSheetId="1" hidden="1">#REF!</definedName>
    <definedName name="__2__123Graph_ATERMS_OF_TRADE" localSheetId="2" hidden="1">#REF!</definedName>
    <definedName name="__2__123Graph_ATERMS_OF_TRADE" hidden="1">#REF!</definedName>
    <definedName name="__3__123Graph_BTERMS_OF_TRADE" localSheetId="1" hidden="1">#REF!</definedName>
    <definedName name="__3__123Graph_BTERMS_OF_TRADE" localSheetId="2" hidden="1">#REF!</definedName>
    <definedName name="__3__123Graph_BTERMS_OF_TRADE" hidden="1">#REF!</definedName>
    <definedName name="__4__123Graph_XFIG_D" localSheetId="1" hidden="1">#REF!</definedName>
    <definedName name="__4__123Graph_XFIG_D" localSheetId="2" hidden="1">#REF!</definedName>
    <definedName name="__4__123Graph_XFIG_D" hidden="1">#REF!</definedName>
    <definedName name="__5__123Graph_XTERMS_OF_TRADE" localSheetId="1" hidden="1">#REF!</definedName>
    <definedName name="__5__123Graph_XTERMS_OF_TRADE" localSheetId="2" hidden="1">#REF!</definedName>
    <definedName name="__5__123Graph_XTERMS_OF_TRADE" hidden="1">#REF!</definedName>
    <definedName name="__abs1" localSheetId="1">#REF!</definedName>
    <definedName name="__abs1" localSheetId="2">#REF!</definedName>
    <definedName name="__abs1">#REF!</definedName>
    <definedName name="__abs2" localSheetId="1">#REF!</definedName>
    <definedName name="__abs2" localSheetId="2">#REF!</definedName>
    <definedName name="__abs2">#REF!</definedName>
    <definedName name="__abs3" localSheetId="1">#REF!</definedName>
    <definedName name="__abs3" localSheetId="2">#REF!</definedName>
    <definedName name="__abs3">#REF!</definedName>
    <definedName name="__aen1" localSheetId="1">#REF!</definedName>
    <definedName name="__aen1" localSheetId="2">#REF!</definedName>
    <definedName name="__aen1">#REF!</definedName>
    <definedName name="__aen2" localSheetId="1">#REF!</definedName>
    <definedName name="__aen2" localSheetId="2">#REF!</definedName>
    <definedName name="__aen2">#REF!</definedName>
    <definedName name="__bem98" localSheetId="1">[5]Programa!#REF!</definedName>
    <definedName name="__bem98" localSheetId="2">[5]Programa!#REF!</definedName>
    <definedName name="__bem98">[5]Programa!#REF!</definedName>
    <definedName name="__BOP1" localSheetId="1">#REF!</definedName>
    <definedName name="__BOP1" localSheetId="2">#REF!</definedName>
    <definedName name="__BOP1">#REF!</definedName>
    <definedName name="__BOP2" localSheetId="1">#REF!</definedName>
    <definedName name="__BOP2" localSheetId="2">#REF!</definedName>
    <definedName name="__BOP2">#REF!</definedName>
    <definedName name="__cap2" localSheetId="1">'[2]EVALUACIÓN PRIVADA'!#REF!</definedName>
    <definedName name="__cap2" localSheetId="2">'[2]EVALUACIÓN PRIVADA'!#REF!</definedName>
    <definedName name="__cap2">'[2]EVALUACIÓN PRIVADA'!#REF!</definedName>
    <definedName name="__cap3" localSheetId="1">'[2]EVALUACIÓN PRIVADA'!#REF!</definedName>
    <definedName name="__cap3" localSheetId="2">'[2]EVALUACIÓN PRIVADA'!#REF!</definedName>
    <definedName name="__cap3">'[2]EVALUACIÓN PRIVADA'!#REF!</definedName>
    <definedName name="__cas2" localSheetId="1">'[2]EVALUACIÓN SOCIOECONÓMICA'!#REF!</definedName>
    <definedName name="__cas2" localSheetId="2">'[2]EVALUACIÓN SOCIOECONÓMICA'!#REF!</definedName>
    <definedName name="__cas2">'[2]EVALUACIÓN SOCIOECONÓMICA'!#REF!</definedName>
    <definedName name="__cas3" localSheetId="1">'[2]EVALUACIÓN SOCIOECONÓMICA'!#REF!</definedName>
    <definedName name="__cas3" localSheetId="2">'[2]EVALUACIÓN SOCIOECONÓMICA'!#REF!</definedName>
    <definedName name="__cas3">'[2]EVALUACIÓN SOCIOECONÓMICA'!#REF!</definedName>
    <definedName name="__CEL96" localSheetId="1">#REF!</definedName>
    <definedName name="__CEL96" localSheetId="2">#REF!</definedName>
    <definedName name="__CEL96">#REF!</definedName>
    <definedName name="__cud21" localSheetId="1">#REF!</definedName>
    <definedName name="__cud21" localSheetId="2">#REF!</definedName>
    <definedName name="__cud21">#REF!</definedName>
    <definedName name="__dcc2000" localSheetId="1">#REF!</definedName>
    <definedName name="__dcc2000" localSheetId="2">#REF!</definedName>
    <definedName name="__dcc2000">#REF!</definedName>
    <definedName name="__dcc2001" localSheetId="1">#REF!</definedName>
    <definedName name="__dcc2001" localSheetId="2">#REF!</definedName>
    <definedName name="__dcc2001">#REF!</definedName>
    <definedName name="__dcc2002" localSheetId="1">#REF!</definedName>
    <definedName name="__dcc2002" localSheetId="2">#REF!</definedName>
    <definedName name="__dcc2002">#REF!</definedName>
    <definedName name="__dcc2003" localSheetId="1">#REF!</definedName>
    <definedName name="__dcc2003" localSheetId="2">#REF!</definedName>
    <definedName name="__dcc2003">#REF!</definedName>
    <definedName name="__dcc98" localSheetId="1">[5]Programa!#REF!</definedName>
    <definedName name="__dcc98" localSheetId="2">[5]Programa!#REF!</definedName>
    <definedName name="__dcc98">[5]Programa!#REF!</definedName>
    <definedName name="__dcc99" localSheetId="1">#REF!</definedName>
    <definedName name="__dcc99" localSheetId="2">#REF!</definedName>
    <definedName name="__dcc99">#REF!</definedName>
    <definedName name="__DES2" localSheetId="1">'[2]EVALUACIÓN PRIVADA'!#REF!</definedName>
    <definedName name="__DES2" localSheetId="2">'[2]EVALUACIÓN PRIVADA'!#REF!</definedName>
    <definedName name="__DES2">'[2]EVALUACIÓN PRIVADA'!#REF!</definedName>
    <definedName name="__DES3" localSheetId="1">'[2]EVALUACIÓN PRIVADA'!#REF!</definedName>
    <definedName name="__DES3" localSheetId="2">'[2]EVALUACIÓN PRIVADA'!#REF!</definedName>
    <definedName name="__DES3">'[2]EVALUACIÓN PRIVADA'!#REF!</definedName>
    <definedName name="__dic96" localSheetId="1">#REF!</definedName>
    <definedName name="__dic96" localSheetId="2">#REF!</definedName>
    <definedName name="__dic96">#REF!</definedName>
    <definedName name="__emi2000" localSheetId="1">#REF!</definedName>
    <definedName name="__emi2000" localSheetId="2">#REF!</definedName>
    <definedName name="__emi2000">#REF!</definedName>
    <definedName name="__emi2001" localSheetId="1">#REF!</definedName>
    <definedName name="__emi2001" localSheetId="2">#REF!</definedName>
    <definedName name="__emi2001">#REF!</definedName>
    <definedName name="__emi2002" localSheetId="1">#REF!</definedName>
    <definedName name="__emi2002" localSheetId="2">#REF!</definedName>
    <definedName name="__emi2002">#REF!</definedName>
    <definedName name="__emi2003" localSheetId="1">#REF!</definedName>
    <definedName name="__emi2003" localSheetId="2">#REF!</definedName>
    <definedName name="__emi2003">#REF!</definedName>
    <definedName name="__emi98" localSheetId="1">#REF!</definedName>
    <definedName name="__emi98" localSheetId="2">#REF!</definedName>
    <definedName name="__emi98">#REF!</definedName>
    <definedName name="__emi99" localSheetId="1">#REF!</definedName>
    <definedName name="__emi99" localSheetId="2">#REF!</definedName>
    <definedName name="__emi99">#REF!</definedName>
    <definedName name="__FIS96" localSheetId="1">#REF!</definedName>
    <definedName name="__FIS96" localSheetId="2">#REF!</definedName>
    <definedName name="__FIS96">#REF!</definedName>
    <definedName name="__Ind12" localSheetId="1">'[2]ANÁLISIS DE SENSIBILIDAD'!#REF!</definedName>
    <definedName name="__Ind12" localSheetId="2">'[2]ANÁLISIS DE SENSIBILIDAD'!#REF!</definedName>
    <definedName name="__Ind12">'[2]ANÁLISIS DE SENSIBILIDAD'!#REF!</definedName>
    <definedName name="__Ind17" localSheetId="1">'[2]ANÁLISIS DE SENSIBILIDAD'!#REF!</definedName>
    <definedName name="__Ind17" localSheetId="2">'[2]ANÁLISIS DE SENSIBILIDAD'!#REF!</definedName>
    <definedName name="__Ind17">'[2]ANÁLISIS DE SENSIBILIDAD'!#REF!</definedName>
    <definedName name="__Ind18" localSheetId="1">'[2]ANÁLISIS DE SENSIBILIDAD'!#REF!</definedName>
    <definedName name="__Ind18" localSheetId="2">'[2]ANÁLISIS DE SENSIBILIDAD'!#REF!</definedName>
    <definedName name="__Ind18">'[2]ANÁLISIS DE SENSIBILIDAD'!#REF!</definedName>
    <definedName name="__Ind22" localSheetId="1">'[2]ANÁLISIS DE SENSIBILIDAD'!#REF!</definedName>
    <definedName name="__Ind22" localSheetId="2">'[2]ANÁLISIS DE SENSIBILIDAD'!#REF!</definedName>
    <definedName name="__Ind22">'[2]ANÁLISIS DE SENSIBILIDAD'!#REF!</definedName>
    <definedName name="__Ind27" localSheetId="1">'[2]ANÁLISIS DE SENSIBILIDAD'!#REF!</definedName>
    <definedName name="__Ind27" localSheetId="2">'[2]ANÁLISIS DE SENSIBILIDAD'!#REF!</definedName>
    <definedName name="__Ind27">'[2]ANÁLISIS DE SENSIBILIDAD'!#REF!</definedName>
    <definedName name="__Ind28" localSheetId="1">'[2]ANÁLISIS DE SENSIBILIDAD'!#REF!</definedName>
    <definedName name="__Ind28" localSheetId="2">'[2]ANÁLISIS DE SENSIBILIDAD'!#REF!</definedName>
    <definedName name="__Ind28">'[2]ANÁLISIS DE SENSIBILIDAD'!#REF!</definedName>
    <definedName name="__Ind32" localSheetId="1">'[2]ANÁLISIS DE SENSIBILIDAD'!#REF!</definedName>
    <definedName name="__Ind32" localSheetId="2">'[2]ANÁLISIS DE SENSIBILIDAD'!#REF!</definedName>
    <definedName name="__Ind32">'[2]ANÁLISIS DE SENSIBILIDAD'!#REF!</definedName>
    <definedName name="__Ind41" localSheetId="1">[2]INDICADORES!#REF!</definedName>
    <definedName name="__Ind41" localSheetId="2">[2]INDICADORES!#REF!</definedName>
    <definedName name="__Ind41">[2]INDICADORES!#REF!</definedName>
    <definedName name="__Ind42" localSheetId="1">[2]INDICADORES!#REF!</definedName>
    <definedName name="__Ind42" localSheetId="2">[2]INDICADORES!#REF!</definedName>
    <definedName name="__Ind42">[2]INDICADORES!#REF!</definedName>
    <definedName name="__Ind43" localSheetId="1">[2]INDICADORES!#REF!</definedName>
    <definedName name="__Ind43" localSheetId="2">[2]INDICADORES!#REF!</definedName>
    <definedName name="__Ind43">[2]INDICADORES!#REF!</definedName>
    <definedName name="__INE1" localSheetId="1">#REF!</definedName>
    <definedName name="__INE1" localSheetId="2">#REF!</definedName>
    <definedName name="__INE1">#REF!</definedName>
    <definedName name="__ipc2000" localSheetId="1">#REF!</definedName>
    <definedName name="__ipc2000" localSheetId="2">#REF!</definedName>
    <definedName name="__ipc2000">#REF!</definedName>
    <definedName name="__ipc2001" localSheetId="1">#REF!</definedName>
    <definedName name="__ipc2001" localSheetId="2">#REF!</definedName>
    <definedName name="__ipc2001">#REF!</definedName>
    <definedName name="__ipc2002" localSheetId="1">#REF!</definedName>
    <definedName name="__ipc2002" localSheetId="2">#REF!</definedName>
    <definedName name="__ipc2002">#REF!</definedName>
    <definedName name="__ipc2003" localSheetId="1">#REF!</definedName>
    <definedName name="__ipc2003" localSheetId="2">#REF!</definedName>
    <definedName name="__ipc2003">#REF!</definedName>
    <definedName name="__ipc98" localSheetId="1">#REF!</definedName>
    <definedName name="__ipc98" localSheetId="2">#REF!</definedName>
    <definedName name="__ipc98">#REF!</definedName>
    <definedName name="__ipc99" localSheetId="1">#REF!</definedName>
    <definedName name="__ipc99" localSheetId="2">#REF!</definedName>
    <definedName name="__ipc99">#REF!</definedName>
    <definedName name="__me98" localSheetId="1">[5]Programa!#REF!</definedName>
    <definedName name="__me98" localSheetId="2">[5]Programa!#REF!</definedName>
    <definedName name="__me98">[5]Programa!#REF!</definedName>
    <definedName name="__mk14" localSheetId="1">[6]NFPEntps!#REF!</definedName>
    <definedName name="__mk14" localSheetId="2">[6]NFPEntps!#REF!</definedName>
    <definedName name="__mk14">[6]NFPEntps!#REF!</definedName>
    <definedName name="__npp2000" localSheetId="1">#REF!</definedName>
    <definedName name="__npp2000" localSheetId="2">#REF!</definedName>
    <definedName name="__npp2000">#REF!</definedName>
    <definedName name="__npp2001" localSheetId="1">#REF!</definedName>
    <definedName name="__npp2001" localSheetId="2">#REF!</definedName>
    <definedName name="__npp2001">#REF!</definedName>
    <definedName name="__npp2002" localSheetId="1">#REF!</definedName>
    <definedName name="__npp2002" localSheetId="2">#REF!</definedName>
    <definedName name="__npp2002">#REF!</definedName>
    <definedName name="__npp2003" localSheetId="1">#REF!</definedName>
    <definedName name="__npp2003" localSheetId="2">#REF!</definedName>
    <definedName name="__npp2003">#REF!</definedName>
    <definedName name="__npp98" localSheetId="1">#REF!</definedName>
    <definedName name="__npp98" localSheetId="2">#REF!</definedName>
    <definedName name="__npp98">#REF!</definedName>
    <definedName name="__npp99" localSheetId="1">#REF!</definedName>
    <definedName name="__npp99" localSheetId="2">#REF!</definedName>
    <definedName name="__npp99">#REF!</definedName>
    <definedName name="__OUT1" localSheetId="1">#REF!</definedName>
    <definedName name="__OUT1" localSheetId="2">#REF!</definedName>
    <definedName name="__OUT1">#REF!</definedName>
    <definedName name="__OUT2" localSheetId="1">'[4]Serv&amp;Trans'!#REF!</definedName>
    <definedName name="__OUT2" localSheetId="2">'[4]Serv&amp;Trans'!#REF!</definedName>
    <definedName name="__OUT2">'[4]Serv&amp;Trans'!#REF!</definedName>
    <definedName name="__OUT3" localSheetId="1">#REF!</definedName>
    <definedName name="__OUT3" localSheetId="2">#REF!</definedName>
    <definedName name="__OUT3">#REF!</definedName>
    <definedName name="__OUT4" localSheetId="1">#REF!</definedName>
    <definedName name="__OUT4" localSheetId="2">#REF!</definedName>
    <definedName name="__OUT4">#REF!</definedName>
    <definedName name="__OUT5" localSheetId="1">#REF!</definedName>
    <definedName name="__OUT5" localSheetId="2">#REF!</definedName>
    <definedName name="__OUT5">#REF!</definedName>
    <definedName name="__OUT6" localSheetId="1">#REF!</definedName>
    <definedName name="__OUT6" localSheetId="2">#REF!</definedName>
    <definedName name="__OUT6">#REF!</definedName>
    <definedName name="__OUT7" localSheetId="1">#REF!</definedName>
    <definedName name="__OUT7" localSheetId="2">#REF!</definedName>
    <definedName name="__OUT7">#REF!</definedName>
    <definedName name="__pib2000" localSheetId="1">#REF!</definedName>
    <definedName name="__pib2000" localSheetId="2">#REF!</definedName>
    <definedName name="__pib2000">#REF!</definedName>
    <definedName name="__pib2001" localSheetId="1">#REF!</definedName>
    <definedName name="__pib2001" localSheetId="2">#REF!</definedName>
    <definedName name="__pib2001">#REF!</definedName>
    <definedName name="__pib2002" localSheetId="1">#REF!</definedName>
    <definedName name="__pib2002" localSheetId="2">#REF!</definedName>
    <definedName name="__pib2002">#REF!</definedName>
    <definedName name="__pib2003" localSheetId="1">#REF!</definedName>
    <definedName name="__pib2003" localSheetId="2">#REF!</definedName>
    <definedName name="__pib2003">#REF!</definedName>
    <definedName name="__pib98" localSheetId="1">[5]Programa!#REF!</definedName>
    <definedName name="__pib98" localSheetId="2">[5]Programa!#REF!</definedName>
    <definedName name="__pib98">[5]Programa!#REF!</definedName>
    <definedName name="__pib99" localSheetId="1">#REF!</definedName>
    <definedName name="__pib99" localSheetId="2">#REF!</definedName>
    <definedName name="__pib99">#REF!</definedName>
    <definedName name="__POR96" localSheetId="1">#REF!</definedName>
    <definedName name="__POR96" localSheetId="2">#REF!</definedName>
    <definedName name="__POR96">#REF!</definedName>
    <definedName name="__PRN96" localSheetId="1">#REF!</definedName>
    <definedName name="__PRN96" localSheetId="2">#REF!</definedName>
    <definedName name="__PRN96">#REF!</definedName>
    <definedName name="__sel10" localSheetId="1">'[2]EVALUACIÓN SOCIOECONÓMICA'!#REF!</definedName>
    <definedName name="__sel10" localSheetId="2">'[2]EVALUACIÓN SOCIOECONÓMICA'!#REF!</definedName>
    <definedName name="__sel10">'[2]EVALUACIÓN SOCIOECONÓMICA'!#REF!</definedName>
    <definedName name="__sel11" localSheetId="1">'[2]EVALUACIÓN SOCIOECONÓMICA'!#REF!</definedName>
    <definedName name="__sel11" localSheetId="2">'[2]EVALUACIÓN SOCIOECONÓMICA'!#REF!</definedName>
    <definedName name="__sel11">'[2]EVALUACIÓN SOCIOECONÓMICA'!#REF!</definedName>
    <definedName name="__sel12" localSheetId="1">'[2]EVALUACIÓN PRIVADA'!#REF!</definedName>
    <definedName name="__sel12" localSheetId="2">'[2]EVALUACIÓN PRIVADA'!#REF!</definedName>
    <definedName name="__sel12">'[2]EVALUACIÓN PRIVADA'!#REF!</definedName>
    <definedName name="__sel13" localSheetId="1">'[2]EVALUACIÓN PRIVADA'!#REF!</definedName>
    <definedName name="__sel13" localSheetId="2">'[2]EVALUACIÓN PRIVADA'!#REF!</definedName>
    <definedName name="__sel13">'[2]EVALUACIÓN PRIVADA'!#REF!</definedName>
    <definedName name="__sel14" localSheetId="1">'[2]EVALUACIÓN PRIVADA'!#REF!</definedName>
    <definedName name="__sel14" localSheetId="2">'[2]EVALUACIÓN PRIVADA'!#REF!</definedName>
    <definedName name="__sel14">'[2]EVALUACIÓN PRIVADA'!#REF!</definedName>
    <definedName name="__sel16" localSheetId="1">'[2]EVALUACIÓN PRIVADA'!#REF!</definedName>
    <definedName name="__sel16" localSheetId="2">'[2]EVALUACIÓN PRIVADA'!#REF!</definedName>
    <definedName name="__sel16">'[2]EVALUACIÓN PRIVADA'!#REF!</definedName>
    <definedName name="__sel18" localSheetId="1">[2]FINANCIACIÓN!#REF!</definedName>
    <definedName name="__sel18" localSheetId="2">[2]FINANCIACIÓN!#REF!</definedName>
    <definedName name="__sel18">[2]FINANCIACIÓN!#REF!</definedName>
    <definedName name="__sel22" localSheetId="1">'[2]EVALUACIÓN PRIVADA'!#REF!</definedName>
    <definedName name="__sel22" localSheetId="2">'[2]EVALUACIÓN PRIVADA'!#REF!</definedName>
    <definedName name="__sel22">'[2]EVALUACIÓN PRIVADA'!#REF!</definedName>
    <definedName name="__sel23" localSheetId="1">'[2]EVALUACIÓN SOCIOECONÓMICA'!#REF!</definedName>
    <definedName name="__sel23" localSheetId="2">'[2]EVALUACIÓN SOCIOECONÓMICA'!#REF!</definedName>
    <definedName name="__sel23">'[2]EVALUACIÓN SOCIOECONÓMICA'!#REF!</definedName>
    <definedName name="__sel24" localSheetId="1">'[2]EVALUACIÓN SOCIOECONÓMICA'!#REF!</definedName>
    <definedName name="__sel24" localSheetId="2">'[2]EVALUACIÓN SOCIOECONÓMICA'!#REF!</definedName>
    <definedName name="__sel24">'[2]EVALUACIÓN SOCIOECONÓMICA'!#REF!</definedName>
    <definedName name="__sel31" localSheetId="1">'[2]EVALUACIÓN PRIVADA'!#REF!</definedName>
    <definedName name="__sel31" localSheetId="2">'[2]EVALUACIÓN PRIVADA'!#REF!</definedName>
    <definedName name="__sel31">'[2]EVALUACIÓN PRIVADA'!#REF!</definedName>
    <definedName name="__sel32" localSheetId="1">'[2]EVALUACIÓN PRIVADA'!#REF!</definedName>
    <definedName name="__sel32" localSheetId="2">'[2]EVALUACIÓN PRIVADA'!#REF!</definedName>
    <definedName name="__sel32">'[2]EVALUACIÓN PRIVADA'!#REF!</definedName>
    <definedName name="__sel33" localSheetId="1">'[2]EVALUACIÓN SOCIOECONÓMICA'!#REF!</definedName>
    <definedName name="__sel33" localSheetId="2">'[2]EVALUACIÓN SOCIOECONÓMICA'!#REF!</definedName>
    <definedName name="__sel33">'[2]EVALUACIÓN SOCIOECONÓMICA'!#REF!</definedName>
    <definedName name="__sel34" localSheetId="1">'[2]EVALUACIÓN SOCIOECONÓMICA'!#REF!</definedName>
    <definedName name="__sel34" localSheetId="2">'[2]EVALUACIÓN SOCIOECONÓMICA'!#REF!</definedName>
    <definedName name="__sel34">'[2]EVALUACIÓN SOCIOECONÓMICA'!#REF!</definedName>
    <definedName name="__sel5" localSheetId="1">[2]ALTERNATIVAS!#REF!</definedName>
    <definedName name="__sel5" localSheetId="2">[2]ALTERNATIVAS!#REF!</definedName>
    <definedName name="__sel5">[2]ALTERNATIVAS!#REF!</definedName>
    <definedName name="__sel6" localSheetId="1">'[2]EVALUACIÓN SOCIOECONÓMICA'!#REF!</definedName>
    <definedName name="__sel6" localSheetId="2">'[2]EVALUACIÓN SOCIOECONÓMICA'!#REF!</definedName>
    <definedName name="__sel6">'[2]EVALUACIÓN SOCIOECONÓMICA'!#REF!</definedName>
    <definedName name="__sel7" localSheetId="1">'[2]EVALUACIÓN SOCIOECONÓMICA'!#REF!</definedName>
    <definedName name="__sel7" localSheetId="2">'[2]EVALUACIÓN SOCIOECONÓMICA'!#REF!</definedName>
    <definedName name="__sel7">'[2]EVALUACIÓN SOCIOECONÓMICA'!#REF!</definedName>
    <definedName name="__sel8" localSheetId="1">'[2]EVALUACIÓN SOCIOECONÓMICA'!#REF!</definedName>
    <definedName name="__sel8" localSheetId="2">'[2]EVALUACIÓN SOCIOECONÓMICA'!#REF!</definedName>
    <definedName name="__sel8">'[2]EVALUACIÓN SOCIOECONÓMICA'!#REF!</definedName>
    <definedName name="__sel9" localSheetId="1">'[2]EVALUACIÓN SOCIOECONÓMICA'!#REF!</definedName>
    <definedName name="__sel9" localSheetId="2">'[2]EVALUACIÓN SOCIOECONÓMICA'!#REF!</definedName>
    <definedName name="__sel9">'[2]EVALUACIÓN SOCIOECONÓMICA'!#REF!</definedName>
    <definedName name="__SRN96" localSheetId="1">#REF!</definedName>
    <definedName name="__SRN96" localSheetId="2">#REF!</definedName>
    <definedName name="__SRN96">#REF!</definedName>
    <definedName name="__SRT11" localSheetId="2" hidden="1">{"Minpmon",#N/A,FALSE,"Monthinput"}</definedName>
    <definedName name="__SRT11" hidden="1">{"Minpmon",#N/A,FALSE,"Monthinput"}</definedName>
    <definedName name="__tAB4" localSheetId="1">#REF!</definedName>
    <definedName name="__tAB4" localSheetId="2">#REF!</definedName>
    <definedName name="__tAB4">#REF!</definedName>
    <definedName name="__tot2" localSheetId="1">'[2]EVALUACIÓN PRIVADA'!#REF!</definedName>
    <definedName name="__tot2" localSheetId="2">'[2]EVALUACIÓN PRIVADA'!#REF!</definedName>
    <definedName name="__tot2">'[2]EVALUACIÓN PRIVADA'!#REF!</definedName>
    <definedName name="__tot3" localSheetId="1">'[2]EVALUACIÓN PRIVADA'!#REF!</definedName>
    <definedName name="__tot3" localSheetId="2">'[2]EVALUACIÓN PRIVADA'!#REF!</definedName>
    <definedName name="__tot3">'[2]EVALUACIÓN PRIVADA'!#REF!</definedName>
    <definedName name="__UES96" localSheetId="1">#REF!</definedName>
    <definedName name="__UES96" localSheetId="2">#REF!</definedName>
    <definedName name="__UES96">#REF!</definedName>
    <definedName name="_1___123Graph_AFIG_D" localSheetId="1" hidden="1">#REF!</definedName>
    <definedName name="_1___123Graph_AFIG_D" localSheetId="2" hidden="1">#REF!</definedName>
    <definedName name="_1___123Graph_AFIG_D" hidden="1">#REF!</definedName>
    <definedName name="_1__123Graph_AFIG_D" localSheetId="1" hidden="1">#REF!</definedName>
    <definedName name="_1__123Graph_AFIG_D" localSheetId="2" hidden="1">#REF!</definedName>
    <definedName name="_1__123Graph_AFIG_D" hidden="1">#REF!</definedName>
    <definedName name="_2__123Graph_ATERMS_OF_TRADE" localSheetId="1" hidden="1">#REF!</definedName>
    <definedName name="_2__123Graph_ATERMS_OF_TRADE" localSheetId="2" hidden="1">#REF!</definedName>
    <definedName name="_2__123Graph_ATERMS_OF_TRADE" hidden="1">#REF!</definedName>
    <definedName name="_3__123Graph_BTERMS_OF_TRADE" localSheetId="1" hidden="1">#REF!</definedName>
    <definedName name="_3__123Graph_BTERMS_OF_TRADE" localSheetId="2" hidden="1">#REF!</definedName>
    <definedName name="_3__123Graph_BTERMS_OF_TRADE" hidden="1">#REF!</definedName>
    <definedName name="_4__123Graph_XFIG_D" localSheetId="1" hidden="1">#REF!</definedName>
    <definedName name="_4__123Graph_XFIG_D" localSheetId="2" hidden="1">#REF!</definedName>
    <definedName name="_4__123Graph_XFIG_D" hidden="1">#REF!</definedName>
    <definedName name="_5__123Graph_XTERMS_OF_TRADE" localSheetId="1" hidden="1">#REF!</definedName>
    <definedName name="_5__123Graph_XTERMS_OF_TRADE" localSheetId="2" hidden="1">#REF!</definedName>
    <definedName name="_5__123Graph_XTERMS_OF_TRADE" hidden="1">#REF!</definedName>
    <definedName name="_abs1" localSheetId="1">#REF!</definedName>
    <definedName name="_abs1" localSheetId="2">#REF!</definedName>
    <definedName name="_abs1">#REF!</definedName>
    <definedName name="_abs2" localSheetId="1">#REF!</definedName>
    <definedName name="_abs2" localSheetId="2">#REF!</definedName>
    <definedName name="_abs2">#REF!</definedName>
    <definedName name="_abs3" localSheetId="1">#REF!</definedName>
    <definedName name="_abs3" localSheetId="2">#REF!</definedName>
    <definedName name="_abs3">#REF!</definedName>
    <definedName name="_aen1" localSheetId="1">#REF!</definedName>
    <definedName name="_aen1" localSheetId="2">#REF!</definedName>
    <definedName name="_aen1">#REF!</definedName>
    <definedName name="_aen2" localSheetId="1">#REF!</definedName>
    <definedName name="_aen2" localSheetId="2">#REF!</definedName>
    <definedName name="_aen2">#REF!</definedName>
    <definedName name="_ast2" localSheetId="1">'[2]EVALUACIÓN SOCIOECONÓMICA'!#REF!</definedName>
    <definedName name="_ast2" localSheetId="2">'[2]EVALUACIÓN SOCIOECONÓMICA'!#REF!</definedName>
    <definedName name="_ast2">'[2]EVALUACIÓN SOCIOECONÓMICA'!#REF!</definedName>
    <definedName name="_bem98" localSheetId="1">[11]Programa!#REF!</definedName>
    <definedName name="_bem98" localSheetId="2">[11]Programa!#REF!</definedName>
    <definedName name="_bem98">[12]Programa!#REF!</definedName>
    <definedName name="_BOP1" localSheetId="1">#REF!</definedName>
    <definedName name="_BOP1" localSheetId="2">#REF!</definedName>
    <definedName name="_BOP1">#REF!</definedName>
    <definedName name="_BOP2" localSheetId="1">#REF!</definedName>
    <definedName name="_BOP2" localSheetId="2">#REF!</definedName>
    <definedName name="_BOP2">#REF!</definedName>
    <definedName name="_cap2" localSheetId="1">'[2]EVALUACIÓN PRIVADA'!#REF!</definedName>
    <definedName name="_cap2" localSheetId="2">'[2]EVALUACIÓN PRIVADA'!#REF!</definedName>
    <definedName name="_cap2">'[2]EVALUACIÓN PRIVADA'!#REF!</definedName>
    <definedName name="_cap3" localSheetId="1">'[2]EVALUACIÓN PRIVADA'!#REF!</definedName>
    <definedName name="_cap3" localSheetId="2">'[2]EVALUACIÓN PRIVADA'!#REF!</definedName>
    <definedName name="_cap3">'[2]EVALUACIÓN PRIVADA'!#REF!</definedName>
    <definedName name="_cas2" localSheetId="1">'[2]EVALUACIÓN SOCIOECONÓMICA'!#REF!</definedName>
    <definedName name="_cas2" localSheetId="2">'[2]EVALUACIÓN SOCIOECONÓMICA'!#REF!</definedName>
    <definedName name="_cas2">'[2]EVALUACIÓN SOCIOECONÓMICA'!#REF!</definedName>
    <definedName name="_cas3" localSheetId="1">'[2]EVALUACIÓN SOCIOECONÓMICA'!#REF!</definedName>
    <definedName name="_cas3" localSheetId="2">'[2]EVALUACIÓN SOCIOECONÓMICA'!#REF!</definedName>
    <definedName name="_cas3">'[2]EVALUACIÓN SOCIOECONÓMICA'!#REF!</definedName>
    <definedName name="_CEL96" localSheetId="1">#REF!</definedName>
    <definedName name="_CEL96" localSheetId="2">#REF!</definedName>
    <definedName name="_CEL96">#REF!</definedName>
    <definedName name="_cud21" localSheetId="1">#REF!</definedName>
    <definedName name="_cud21" localSheetId="2">#REF!</definedName>
    <definedName name="_cud21">#REF!</definedName>
    <definedName name="_dcc2000" localSheetId="1">#REF!</definedName>
    <definedName name="_dcc2000" localSheetId="2">#REF!</definedName>
    <definedName name="_dcc2000">#REF!</definedName>
    <definedName name="_dcc2001" localSheetId="1">#REF!</definedName>
    <definedName name="_dcc2001" localSheetId="2">#REF!</definedName>
    <definedName name="_dcc2001">#REF!</definedName>
    <definedName name="_dcc2002" localSheetId="1">#REF!</definedName>
    <definedName name="_dcc2002" localSheetId="2">#REF!</definedName>
    <definedName name="_dcc2002">#REF!</definedName>
    <definedName name="_dcc2003" localSheetId="1">#REF!</definedName>
    <definedName name="_dcc2003" localSheetId="2">#REF!</definedName>
    <definedName name="_dcc2003">#REF!</definedName>
    <definedName name="_dcc98" localSheetId="1">[11]Programa!#REF!</definedName>
    <definedName name="_dcc98" localSheetId="2">[11]Programa!#REF!</definedName>
    <definedName name="_dcc98">[12]Programa!#REF!</definedName>
    <definedName name="_dcc99" localSheetId="1">#REF!</definedName>
    <definedName name="_dcc99" localSheetId="2">#REF!</definedName>
    <definedName name="_dcc99">#REF!</definedName>
    <definedName name="_DES2" localSheetId="1">'[2]EVALUACIÓN PRIVADA'!#REF!</definedName>
    <definedName name="_DES2" localSheetId="2">'[2]EVALUACIÓN PRIVADA'!#REF!</definedName>
    <definedName name="_DES2">'[2]EVALUACIÓN PRIVADA'!#REF!</definedName>
    <definedName name="_DES3" localSheetId="1">'[2]EVALUACIÓN PRIVADA'!#REF!</definedName>
    <definedName name="_DES3" localSheetId="2">'[2]EVALUACIÓN PRIVADA'!#REF!</definedName>
    <definedName name="_DES3">'[2]EVALUACIÓN PRIVADA'!#REF!</definedName>
    <definedName name="_dic96" localSheetId="1">#REF!</definedName>
    <definedName name="_dic96" localSheetId="2">#REF!</definedName>
    <definedName name="_dic96">#REF!</definedName>
    <definedName name="_emi2000" localSheetId="1">#REF!</definedName>
    <definedName name="_emi2000" localSheetId="2">#REF!</definedName>
    <definedName name="_emi2000">#REF!</definedName>
    <definedName name="_emi2001" localSheetId="1">#REF!</definedName>
    <definedName name="_emi2001" localSheetId="2">#REF!</definedName>
    <definedName name="_emi2001">#REF!</definedName>
    <definedName name="_emi2002" localSheetId="1">#REF!</definedName>
    <definedName name="_emi2002" localSheetId="2">#REF!</definedName>
    <definedName name="_emi2002">#REF!</definedName>
    <definedName name="_emi2003" localSheetId="1">#REF!</definedName>
    <definedName name="_emi2003" localSheetId="2">#REF!</definedName>
    <definedName name="_emi2003">#REF!</definedName>
    <definedName name="_emi98" localSheetId="1">#REF!</definedName>
    <definedName name="_emi98" localSheetId="2">#REF!</definedName>
    <definedName name="_emi98">#REF!</definedName>
    <definedName name="_emi99" localSheetId="1">#REF!</definedName>
    <definedName name="_emi99" localSheetId="2">#REF!</definedName>
    <definedName name="_emi99">#REF!</definedName>
    <definedName name="_emo2004" localSheetId="1">#REF!</definedName>
    <definedName name="_emo2004" localSheetId="2">#REF!</definedName>
    <definedName name="_emo2004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'Solde Crédits Mai 2223'!$A$5:$O$175</definedName>
    <definedName name="_xlnm._FilterDatabase" localSheetId="2" hidden="1">'Solde crédits Oct.&amp; Mai 2223'!$A$5:$O$175</definedName>
    <definedName name="_xlnm._FilterDatabase" hidden="1">[13]C!$P$428:$T$428</definedName>
    <definedName name="_FIS96" localSheetId="1">#REF!</definedName>
    <definedName name="_FIS96" localSheetId="2">#REF!</definedName>
    <definedName name="_FIS96">#REF!</definedName>
    <definedName name="_Ind12" localSheetId="1">'[2]ANÁLISIS DE SENSIBILIDAD'!#REF!</definedName>
    <definedName name="_Ind12" localSheetId="2">'[2]ANÁLISIS DE SENSIBILIDAD'!#REF!</definedName>
    <definedName name="_Ind12">'[2]ANÁLISIS DE SENSIBILIDAD'!#REF!</definedName>
    <definedName name="_Ind17" localSheetId="1">'[2]ANÁLISIS DE SENSIBILIDAD'!#REF!</definedName>
    <definedName name="_Ind17" localSheetId="2">'[2]ANÁLISIS DE SENSIBILIDAD'!#REF!</definedName>
    <definedName name="_Ind17">'[2]ANÁLISIS DE SENSIBILIDAD'!#REF!</definedName>
    <definedName name="_Ind18" localSheetId="1">'[2]ANÁLISIS DE SENSIBILIDAD'!#REF!</definedName>
    <definedName name="_Ind18" localSheetId="2">'[2]ANÁLISIS DE SENSIBILIDAD'!#REF!</definedName>
    <definedName name="_Ind18">'[2]ANÁLISIS DE SENSIBILIDAD'!#REF!</definedName>
    <definedName name="_Ind22" localSheetId="1">'[2]ANÁLISIS DE SENSIBILIDAD'!#REF!</definedName>
    <definedName name="_Ind22" localSheetId="2">'[2]ANÁLISIS DE SENSIBILIDAD'!#REF!</definedName>
    <definedName name="_Ind22">'[2]ANÁLISIS DE SENSIBILIDAD'!#REF!</definedName>
    <definedName name="_Ind27" localSheetId="1">'[2]ANÁLISIS DE SENSIBILIDAD'!#REF!</definedName>
    <definedName name="_Ind27" localSheetId="2">'[2]ANÁLISIS DE SENSIBILIDAD'!#REF!</definedName>
    <definedName name="_Ind27">'[2]ANÁLISIS DE SENSIBILIDAD'!#REF!</definedName>
    <definedName name="_Ind28" localSheetId="1">'[2]ANÁLISIS DE SENSIBILIDAD'!#REF!</definedName>
    <definedName name="_Ind28" localSheetId="2">'[2]ANÁLISIS DE SENSIBILIDAD'!#REF!</definedName>
    <definedName name="_Ind28">'[2]ANÁLISIS DE SENSIBILIDAD'!#REF!</definedName>
    <definedName name="_Ind32" localSheetId="1">'[2]ANÁLISIS DE SENSIBILIDAD'!#REF!</definedName>
    <definedName name="_Ind32" localSheetId="2">'[2]ANÁLISIS DE SENSIBILIDAD'!#REF!</definedName>
    <definedName name="_Ind32">'[2]ANÁLISIS DE SENSIBILIDAD'!#REF!</definedName>
    <definedName name="_Ind41" localSheetId="1">[2]INDICADORES!#REF!</definedName>
    <definedName name="_Ind41" localSheetId="2">[2]INDICADORES!#REF!</definedName>
    <definedName name="_Ind41">[2]INDICADORES!#REF!</definedName>
    <definedName name="_Ind42" localSheetId="1">[2]INDICADORES!#REF!</definedName>
    <definedName name="_Ind42" localSheetId="2">[2]INDICADORES!#REF!</definedName>
    <definedName name="_Ind42">[2]INDICADORES!#REF!</definedName>
    <definedName name="_Ind43" localSheetId="1">[2]INDICADORES!#REF!</definedName>
    <definedName name="_Ind43" localSheetId="2">[2]INDICADORES!#REF!</definedName>
    <definedName name="_Ind43">[2]INDICADORES!#REF!</definedName>
    <definedName name="_INE1" localSheetId="1">#REF!</definedName>
    <definedName name="_INE1" localSheetId="2">#REF!</definedName>
    <definedName name="_INE1">#REF!</definedName>
    <definedName name="_ipc2000" localSheetId="1">#REF!</definedName>
    <definedName name="_ipc2000" localSheetId="2">#REF!</definedName>
    <definedName name="_ipc2000">#REF!</definedName>
    <definedName name="_ipc2001" localSheetId="1">#REF!</definedName>
    <definedName name="_ipc2001" localSheetId="2">#REF!</definedName>
    <definedName name="_ipc2001">#REF!</definedName>
    <definedName name="_ipc2002" localSheetId="1">#REF!</definedName>
    <definedName name="_ipc2002" localSheetId="2">#REF!</definedName>
    <definedName name="_ipc2002">#REF!</definedName>
    <definedName name="_ipc2003" localSheetId="1">#REF!</definedName>
    <definedName name="_ipc2003" localSheetId="2">#REF!</definedName>
    <definedName name="_ipc2003">#REF!</definedName>
    <definedName name="_ipc98" localSheetId="1">#REF!</definedName>
    <definedName name="_ipc98" localSheetId="2">#REF!</definedName>
    <definedName name="_ipc98">#REF!</definedName>
    <definedName name="_ipc99" localSheetId="1">#REF!</definedName>
    <definedName name="_ipc99" localSheetId="2">#REF!</definedName>
    <definedName name="_ipc99">#REF!</definedName>
    <definedName name="_me98" localSheetId="1">[11]Programa!#REF!</definedName>
    <definedName name="_me98" localSheetId="2">[11]Programa!#REF!</definedName>
    <definedName name="_me98">[12]Programa!#REF!</definedName>
    <definedName name="_mk14" localSheetId="1">[14]NFPEntps!#REF!</definedName>
    <definedName name="_mk14" localSheetId="2">[14]NFPEntps!#REF!</definedName>
    <definedName name="_mk14">[15]NFPEntps!#REF!</definedName>
    <definedName name="_npp2000" localSheetId="1">#REF!</definedName>
    <definedName name="_npp2000" localSheetId="2">#REF!</definedName>
    <definedName name="_npp2000">#REF!</definedName>
    <definedName name="_npp2001" localSheetId="1">#REF!</definedName>
    <definedName name="_npp2001" localSheetId="2">#REF!</definedName>
    <definedName name="_npp2001">#REF!</definedName>
    <definedName name="_npp2002" localSheetId="1">#REF!</definedName>
    <definedName name="_npp2002" localSheetId="2">#REF!</definedName>
    <definedName name="_npp2002">#REF!</definedName>
    <definedName name="_npp2003" localSheetId="1">#REF!</definedName>
    <definedName name="_npp2003" localSheetId="2">#REF!</definedName>
    <definedName name="_npp2003">#REF!</definedName>
    <definedName name="_npp98" localSheetId="1">#REF!</definedName>
    <definedName name="_npp98" localSheetId="2">#REF!</definedName>
    <definedName name="_npp98">#REF!</definedName>
    <definedName name="_npp99" localSheetId="1">#REF!</definedName>
    <definedName name="_npp99" localSheetId="2">#REF!</definedName>
    <definedName name="_npp99">#REF!</definedName>
    <definedName name="_Order1" hidden="1">255</definedName>
    <definedName name="_OUT1" localSheetId="1">#REF!</definedName>
    <definedName name="_OUT1" localSheetId="2">#REF!</definedName>
    <definedName name="_OUT1">#REF!</definedName>
    <definedName name="_OUT2" localSheetId="1">'[4]Serv&amp;Trans'!#REF!</definedName>
    <definedName name="_OUT2" localSheetId="2">'[4]Serv&amp;Trans'!#REF!</definedName>
    <definedName name="_OUT2">'[4]Serv&amp;Trans'!#REF!</definedName>
    <definedName name="_OUT3" localSheetId="1">#REF!</definedName>
    <definedName name="_OUT3" localSheetId="2">#REF!</definedName>
    <definedName name="_OUT3">#REF!</definedName>
    <definedName name="_OUT4" localSheetId="1">#REF!</definedName>
    <definedName name="_OUT4" localSheetId="2">#REF!</definedName>
    <definedName name="_OUT4">#REF!</definedName>
    <definedName name="_OUT5" localSheetId="1">#REF!</definedName>
    <definedName name="_OUT5" localSheetId="2">#REF!</definedName>
    <definedName name="_OUT5">#REF!</definedName>
    <definedName name="_OUT6" localSheetId="1">#REF!</definedName>
    <definedName name="_OUT6" localSheetId="2">#REF!</definedName>
    <definedName name="_OUT6">#REF!</definedName>
    <definedName name="_OUT7" localSheetId="1">#REF!</definedName>
    <definedName name="_OUT7" localSheetId="2">#REF!</definedName>
    <definedName name="_OUT7">#REF!</definedName>
    <definedName name="_Parse_Out" localSheetId="1" hidden="1">#REF!</definedName>
    <definedName name="_Parse_Out" localSheetId="2" hidden="1">#REF!</definedName>
    <definedName name="_Parse_Out" hidden="1">#REF!</definedName>
    <definedName name="_pib2000" localSheetId="1">#REF!</definedName>
    <definedName name="_pib2000" localSheetId="2">#REF!</definedName>
    <definedName name="_pib2000">#REF!</definedName>
    <definedName name="_pib2001" localSheetId="1">#REF!</definedName>
    <definedName name="_pib2001" localSheetId="2">#REF!</definedName>
    <definedName name="_pib2001">#REF!</definedName>
    <definedName name="_pib2002" localSheetId="1">#REF!</definedName>
    <definedName name="_pib2002" localSheetId="2">#REF!</definedName>
    <definedName name="_pib2002">#REF!</definedName>
    <definedName name="_pib2003" localSheetId="1">#REF!</definedName>
    <definedName name="_pib2003" localSheetId="2">#REF!</definedName>
    <definedName name="_pib2003">#REF!</definedName>
    <definedName name="_pib98" localSheetId="1">[11]Programa!#REF!</definedName>
    <definedName name="_pib98" localSheetId="2">[11]Programa!#REF!</definedName>
    <definedName name="_pib98">[12]Programa!#REF!</definedName>
    <definedName name="_pib99" localSheetId="1">#REF!</definedName>
    <definedName name="_pib99" localSheetId="2">#REF!</definedName>
    <definedName name="_pib99">#REF!</definedName>
    <definedName name="_POR96" localSheetId="1">#REF!</definedName>
    <definedName name="_POR96" localSheetId="2">#REF!</definedName>
    <definedName name="_POR96">#REF!</definedName>
    <definedName name="_PRN96" localSheetId="1">#REF!</definedName>
    <definedName name="_PRN96" localSheetId="2">#REF!</definedName>
    <definedName name="_PRN96">#REF!</definedName>
    <definedName name="_Regression_Int" hidden="1">1</definedName>
    <definedName name="_Regression_Out" hidden="1">[13]C!$AK$18:$AK$18</definedName>
    <definedName name="_Regression_X" hidden="1">[13]C!$AK$11:$AU$11</definedName>
    <definedName name="_Regression_Y" hidden="1">[13]C!$AK$10:$AU$10</definedName>
    <definedName name="_sel10" localSheetId="1">'[2]EVALUACIÓN SOCIOECONÓMICA'!#REF!</definedName>
    <definedName name="_sel10" localSheetId="2">'[2]EVALUACIÓN SOCIOECONÓMICA'!#REF!</definedName>
    <definedName name="_sel10">'[2]EVALUACIÓN SOCIOECONÓMICA'!#REF!</definedName>
    <definedName name="_sel11" localSheetId="1">'[2]EVALUACIÓN SOCIOECONÓMICA'!#REF!</definedName>
    <definedName name="_sel11" localSheetId="2">'[2]EVALUACIÓN SOCIOECONÓMICA'!#REF!</definedName>
    <definedName name="_sel11">'[2]EVALUACIÓN SOCIOECONÓMICA'!#REF!</definedName>
    <definedName name="_sel12" localSheetId="1">'[2]EVALUACIÓN PRIVADA'!#REF!</definedName>
    <definedName name="_sel12" localSheetId="2">'[2]EVALUACIÓN PRIVADA'!#REF!</definedName>
    <definedName name="_sel12">'[2]EVALUACIÓN PRIVADA'!#REF!</definedName>
    <definedName name="_sel13" localSheetId="1">'[2]EVALUACIÓN PRIVADA'!#REF!</definedName>
    <definedName name="_sel13" localSheetId="2">'[2]EVALUACIÓN PRIVADA'!#REF!</definedName>
    <definedName name="_sel13">'[2]EVALUACIÓN PRIVADA'!#REF!</definedName>
    <definedName name="_sel14" localSheetId="1">'[2]EVALUACIÓN PRIVADA'!#REF!</definedName>
    <definedName name="_sel14" localSheetId="2">'[2]EVALUACIÓN PRIVADA'!#REF!</definedName>
    <definedName name="_sel14">'[2]EVALUACIÓN PRIVADA'!#REF!</definedName>
    <definedName name="_sel16" localSheetId="1">'[2]EVALUACIÓN PRIVADA'!#REF!</definedName>
    <definedName name="_sel16" localSheetId="2">'[2]EVALUACIÓN PRIVADA'!#REF!</definedName>
    <definedName name="_sel16">'[2]EVALUACIÓN PRIVADA'!#REF!</definedName>
    <definedName name="_sel18" localSheetId="1">[2]FINANCIACIÓN!#REF!</definedName>
    <definedName name="_sel18" localSheetId="2">[2]FINANCIACIÓN!#REF!</definedName>
    <definedName name="_sel18">[2]FINANCIACIÓN!#REF!</definedName>
    <definedName name="_sel22" localSheetId="1">'[2]EVALUACIÓN PRIVADA'!#REF!</definedName>
    <definedName name="_sel22" localSheetId="2">'[2]EVALUACIÓN PRIVADA'!#REF!</definedName>
    <definedName name="_sel22">'[2]EVALUACIÓN PRIVADA'!#REF!</definedName>
    <definedName name="_sel23" localSheetId="1">'[2]EVALUACIÓN SOCIOECONÓMICA'!#REF!</definedName>
    <definedName name="_sel23" localSheetId="2">'[2]EVALUACIÓN SOCIOECONÓMICA'!#REF!</definedName>
    <definedName name="_sel23">'[2]EVALUACIÓN SOCIOECONÓMICA'!#REF!</definedName>
    <definedName name="_sel24" localSheetId="1">'[2]EVALUACIÓN SOCIOECONÓMICA'!#REF!</definedName>
    <definedName name="_sel24" localSheetId="2">'[2]EVALUACIÓN SOCIOECONÓMICA'!#REF!</definedName>
    <definedName name="_sel24">'[2]EVALUACIÓN SOCIOECONÓMICA'!#REF!</definedName>
    <definedName name="_sel31" localSheetId="1">'[2]EVALUACIÓN PRIVADA'!#REF!</definedName>
    <definedName name="_sel31" localSheetId="2">'[2]EVALUACIÓN PRIVADA'!#REF!</definedName>
    <definedName name="_sel31">'[2]EVALUACIÓN PRIVADA'!#REF!</definedName>
    <definedName name="_sel32" localSheetId="1">'[2]EVALUACIÓN PRIVADA'!#REF!</definedName>
    <definedName name="_sel32" localSheetId="2">'[2]EVALUACIÓN PRIVADA'!#REF!</definedName>
    <definedName name="_sel32">'[2]EVALUACIÓN PRIVADA'!#REF!</definedName>
    <definedName name="_sel33" localSheetId="1">'[2]EVALUACIÓN SOCIOECONÓMICA'!#REF!</definedName>
    <definedName name="_sel33" localSheetId="2">'[2]EVALUACIÓN SOCIOECONÓMICA'!#REF!</definedName>
    <definedName name="_sel33">'[2]EVALUACIÓN SOCIOECONÓMICA'!#REF!</definedName>
    <definedName name="_sel34" localSheetId="1">'[2]EVALUACIÓN SOCIOECONÓMICA'!#REF!</definedName>
    <definedName name="_sel34" localSheetId="2">'[2]EVALUACIÓN SOCIOECONÓMICA'!#REF!</definedName>
    <definedName name="_sel34">'[2]EVALUACIÓN SOCIOECONÓMICA'!#REF!</definedName>
    <definedName name="_sel5" localSheetId="1">[2]ALTERNATIVAS!#REF!</definedName>
    <definedName name="_sel5" localSheetId="2">[2]ALTERNATIVAS!#REF!</definedName>
    <definedName name="_sel5">[2]ALTERNATIVAS!#REF!</definedName>
    <definedName name="_sel6" localSheetId="1">'[2]EVALUACIÓN SOCIOECONÓMICA'!#REF!</definedName>
    <definedName name="_sel6" localSheetId="2">'[2]EVALUACIÓN SOCIOECONÓMICA'!#REF!</definedName>
    <definedName name="_sel6">'[2]EVALUACIÓN SOCIOECONÓMICA'!#REF!</definedName>
    <definedName name="_sel7" localSheetId="1">'[2]EVALUACIÓN SOCIOECONÓMICA'!#REF!</definedName>
    <definedName name="_sel7" localSheetId="2">'[2]EVALUACIÓN SOCIOECONÓMICA'!#REF!</definedName>
    <definedName name="_sel7">'[2]EVALUACIÓN SOCIOECONÓMICA'!#REF!</definedName>
    <definedName name="_sel8" localSheetId="1">'[2]EVALUACIÓN SOCIOECONÓMICA'!#REF!</definedName>
    <definedName name="_sel8" localSheetId="2">'[2]EVALUACIÓN SOCIOECONÓMICA'!#REF!</definedName>
    <definedName name="_sel8">'[2]EVALUACIÓN SOCIOECONÓMICA'!#REF!</definedName>
    <definedName name="_sel9" localSheetId="1">'[2]EVALUACIÓN SOCIOECONÓMICA'!#REF!</definedName>
    <definedName name="_sel9" localSheetId="2">'[2]EVALUACIÓN SOCIOECONÓMICA'!#REF!</definedName>
    <definedName name="_sel9">'[2]EVALUACIÓN SOCIOECONÓMICA'!#REF!</definedName>
    <definedName name="_SRN96" localSheetId="1">#REF!</definedName>
    <definedName name="_SRN96" localSheetId="2">#REF!</definedName>
    <definedName name="_SRN96">#REF!</definedName>
    <definedName name="_SRT11" localSheetId="1" hidden="1">{"Minpmon",#N/A,FALSE,"Monthinput"}</definedName>
    <definedName name="_SRT11" localSheetId="2" hidden="1">{"Minpmon",#N/A,FALSE,"Monthinput"}</definedName>
    <definedName name="_SRT11" hidden="1">{"Minpmon",#N/A,FALSE,"Monthinput"}</definedName>
    <definedName name="_tAB4" localSheetId="1">#REF!</definedName>
    <definedName name="_tAB4" localSheetId="2">#REF!</definedName>
    <definedName name="_tAB4">#REF!</definedName>
    <definedName name="_tot2" localSheetId="1">'[2]EVALUACIÓN PRIVADA'!#REF!</definedName>
    <definedName name="_tot2" localSheetId="2">'[2]EVALUACIÓN PRIVADA'!#REF!</definedName>
    <definedName name="_tot2">'[2]EVALUACIÓN PRIVADA'!#REF!</definedName>
    <definedName name="_tot3" localSheetId="1">'[2]EVALUACIÓN PRIVADA'!#REF!</definedName>
    <definedName name="_tot3" localSheetId="2">'[2]EVALUACIÓN PRIVADA'!#REF!</definedName>
    <definedName name="_tot3">'[2]EVALUACIÓN PRIVADA'!#REF!</definedName>
    <definedName name="_UES96" localSheetId="1">#REF!</definedName>
    <definedName name="_UES96" localSheetId="2">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 localSheetId="1">#REF!</definedName>
    <definedName name="a" localSheetId="2">#REF!</definedName>
    <definedName name="a">#REF!</definedName>
    <definedName name="A_impresión_IM" localSheetId="1">#REF!</definedName>
    <definedName name="A_impresión_IM" localSheetId="2">#REF!</definedName>
    <definedName name="A_impresión_IM">#REF!</definedName>
    <definedName name="A_MPCE" localSheetId="1">#REF!</definedName>
    <definedName name="A_MPCE" localSheetId="2">#REF!</definedName>
    <definedName name="A_MPCE">#REF!</definedName>
    <definedName name="AA" localSheetId="1">#REF!</definedName>
    <definedName name="AA" localSheetId="2">#REF!</definedName>
    <definedName name="AA">#REF!</definedName>
    <definedName name="AA__Contents_and_file_description" localSheetId="1">#REF!</definedName>
    <definedName name="AA__Contents_and_file_description" localSheetId="2">#REF!</definedName>
    <definedName name="AA__Contents_and_file_description">#REF!</definedName>
    <definedName name="aaa" localSheetId="1" hidden="1">{"Riqfin97",#N/A,FALSE,"Tran";"Riqfinpro",#N/A,FALSE,"Tran"}</definedName>
    <definedName name="aaa" localSheetId="2" hidden="1">{"Riqfin97",#N/A,FALSE,"Tran";"Riqfinpro",#N/A,FALSE,"Tran"}</definedName>
    <definedName name="aaa" hidden="1">{"Riqfin97",#N/A,FALSE,"Tran";"Riqfinpro",#N/A,FALSE,"Tran"}</definedName>
    <definedName name="aaaaaaaaaa" localSheetId="2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 localSheetId="1">[11]Programa!#REF!</definedName>
    <definedName name="abr" localSheetId="2">[11]Programa!#REF!</definedName>
    <definedName name="abr">[12]Programa!#REF!</definedName>
    <definedName name="Accumulated_flows" localSheetId="1">[18]Program!#REF!</definedName>
    <definedName name="Accumulated_flows" localSheetId="2">[18]Program!#REF!</definedName>
    <definedName name="Accumulated_flows">[18]Program!#REF!</definedName>
    <definedName name="ACPAZ96" localSheetId="1">#REF!</definedName>
    <definedName name="ACPAZ96" localSheetId="2">#REF!</definedName>
    <definedName name="ACPAZ96">#REF!</definedName>
    <definedName name="ACTIVATE" localSheetId="1">#REF!</definedName>
    <definedName name="ACTIVATE" localSheetId="2">#REF!</definedName>
    <definedName name="ACTIVATE">#REF!</definedName>
    <definedName name="ActualNumberOfPayments" localSheetId="2">#N/A</definedName>
    <definedName name="ActualNumberOfPayments">#N/A</definedName>
    <definedName name="ad" localSheetId="1" hidden="1">{"Riqfin97",#N/A,FALSE,"Tran";"Riqfinpro",#N/A,FALSE,"Tran"}</definedName>
    <definedName name="ad" localSheetId="2" hidden="1">{"Riqfin97",#N/A,FALSE,"Tran";"Riqfinpro",#N/A,FALSE,"Tran"}</definedName>
    <definedName name="ad" hidden="1">{"Riqfin97",#N/A,FALSE,"Tran";"Riqfinpro",#N/A,FALSE,"Tran"}</definedName>
    <definedName name="af" localSheetId="1" hidden="1">{"Tab1",#N/A,FALSE,"P";"Tab2",#N/A,FALSE,"P"}</definedName>
    <definedName name="af" localSheetId="2" hidden="1">{"Tab1",#N/A,FALSE,"P";"Tab2",#N/A,FALSE,"P"}</definedName>
    <definedName name="af" hidden="1">{"Tab1",#N/A,FALSE,"P";"Tab2",#N/A,FALSE,"P"}</definedName>
    <definedName name="afc">OFFSET('[19]PROGR&amp;PROJETS_21-22'!$AA$7,0,0,COUNTA('[19]PROGR&amp;PROJETS_21-22'!$O:$O)+165,1)</definedName>
    <definedName name="ag" localSheetId="1" hidden="1">{"Tab1",#N/A,FALSE,"P";"Tab2",#N/A,FALSE,"P"}</definedName>
    <definedName name="ag" localSheetId="2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localSheetId="2" hidden="1">{"Riqfin97",#N/A,FALSE,"Tran";"Riqfinpro",#N/A,FALSE,"Tran"}</definedName>
    <definedName name="ah" hidden="1">{"Riqfin97",#N/A,FALSE,"Tran";"Riqfinpro",#N/A,FALSE,"Tran"}</definedName>
    <definedName name="ahme2000" localSheetId="1">#REF!</definedName>
    <definedName name="ahme2000" localSheetId="2">#REF!</definedName>
    <definedName name="ahme2000">#REF!</definedName>
    <definedName name="ahme2001" localSheetId="1">#REF!</definedName>
    <definedName name="ahme2001" localSheetId="2">#REF!</definedName>
    <definedName name="ahme2001">#REF!</definedName>
    <definedName name="ahme2002" localSheetId="1">#REF!</definedName>
    <definedName name="ahme2002" localSheetId="2">#REF!</definedName>
    <definedName name="ahme2002">#REF!</definedName>
    <definedName name="ahme2003" localSheetId="1">#REF!</definedName>
    <definedName name="ahme2003" localSheetId="2">#REF!</definedName>
    <definedName name="ahme2003">#REF!</definedName>
    <definedName name="ahme98" localSheetId="1">[11]Programa!#REF!</definedName>
    <definedName name="ahme98" localSheetId="2">[11]Programa!#REF!</definedName>
    <definedName name="ahme98">[12]Programa!#REF!</definedName>
    <definedName name="ahme98s" localSheetId="1">#REF!</definedName>
    <definedName name="ahme98s" localSheetId="2">#REF!</definedName>
    <definedName name="ahme98s">#REF!</definedName>
    <definedName name="ahme99" localSheetId="1">#REF!</definedName>
    <definedName name="ahme99" localSheetId="2">#REF!</definedName>
    <definedName name="ahme99">#REF!</definedName>
    <definedName name="ahome" localSheetId="1">#REF!</definedName>
    <definedName name="ahome" localSheetId="2">#REF!</definedName>
    <definedName name="ahome">#REF!</definedName>
    <definedName name="ahome98" localSheetId="1">[11]Programa!#REF!</definedName>
    <definedName name="ahome98" localSheetId="2">[11]Programa!#REF!</definedName>
    <definedName name="ahome98">[12]Programa!#REF!</definedName>
    <definedName name="ahome98j" localSheetId="1">[11]Programa!#REF!</definedName>
    <definedName name="ahome98j" localSheetId="2">[11]Programa!#REF!</definedName>
    <definedName name="ahome98j">[12]Programa!#REF!</definedName>
    <definedName name="ahorro" localSheetId="1">#REF!</definedName>
    <definedName name="ahorro" localSheetId="2">#REF!</definedName>
    <definedName name="ahorro">#REF!</definedName>
    <definedName name="ahorro2000" localSheetId="1">#REF!</definedName>
    <definedName name="ahorro2000" localSheetId="2">#REF!</definedName>
    <definedName name="ahorro2000">#REF!</definedName>
    <definedName name="ahorro2001" localSheetId="1">#REF!</definedName>
    <definedName name="ahorro2001" localSheetId="2">#REF!</definedName>
    <definedName name="ahorro2001">#REF!</definedName>
    <definedName name="ahorro2002" localSheetId="1">#REF!</definedName>
    <definedName name="ahorro2002" localSheetId="2">#REF!</definedName>
    <definedName name="ahorro2002">#REF!</definedName>
    <definedName name="ahorro2003" localSheetId="1">#REF!</definedName>
    <definedName name="ahorro2003" localSheetId="2">#REF!</definedName>
    <definedName name="ahorro2003">#REF!</definedName>
    <definedName name="ahorro98" localSheetId="1">[11]Programa!#REF!</definedName>
    <definedName name="ahorro98" localSheetId="2">[11]Programa!#REF!</definedName>
    <definedName name="ahorro98">[12]Programa!#REF!</definedName>
    <definedName name="ahorro98j" localSheetId="1">[11]Programa!#REF!</definedName>
    <definedName name="ahorro98j" localSheetId="2">[11]Programa!#REF!</definedName>
    <definedName name="ahorro98j">[12]Programa!#REF!</definedName>
    <definedName name="ahorro98s" localSheetId="1">#REF!</definedName>
    <definedName name="ahorro98s" localSheetId="2">#REF!</definedName>
    <definedName name="ahorro98s">#REF!</definedName>
    <definedName name="ahorro99" localSheetId="1">#REF!</definedName>
    <definedName name="ahorro99" localSheetId="2">#REF!</definedName>
    <definedName name="ahorro99">#REF!</definedName>
    <definedName name="aj" localSheetId="1" hidden="1">{"Riqfin97",#N/A,FALSE,"Tran";"Riqfinpro",#N/A,FALSE,"Tran"}</definedName>
    <definedName name="aj" localSheetId="2" hidden="1">{"Riqfin97",#N/A,FALSE,"Tran";"Riqfinpro",#N/A,FALSE,"Tran"}</definedName>
    <definedName name="aj" hidden="1">{"Riqfin97",#N/A,FALSE,"Tran";"Riqfinpro",#N/A,FALSE,"Tran"}</definedName>
    <definedName name="AJUST" localSheetId="1">#REF!</definedName>
    <definedName name="AJUST" localSheetId="2">#REF!</definedName>
    <definedName name="AJUST">#REF!</definedName>
    <definedName name="ajust0" localSheetId="1">#REF!</definedName>
    <definedName name="ajust0" localSheetId="2">#REF!</definedName>
    <definedName name="ajust0">#REF!</definedName>
    <definedName name="ajust1" localSheetId="1">#REF!</definedName>
    <definedName name="ajust1" localSheetId="2">#REF!</definedName>
    <definedName name="ajust1">#REF!</definedName>
    <definedName name="ajustsal" localSheetId="1">#REF!</definedName>
    <definedName name="ajustsal" localSheetId="2">#REF!</definedName>
    <definedName name="ajustsal">#REF!</definedName>
    <definedName name="ajustsal_1" localSheetId="1">#REF!</definedName>
    <definedName name="ajustsal_1" localSheetId="2">#REF!</definedName>
    <definedName name="ajustsal_1">#REF!</definedName>
    <definedName name="al" localSheetId="1" hidden="1">{"Riqfin97",#N/A,FALSE,"Tran";"Riqfinpro",#N/A,FALSE,"Tran"}</definedName>
    <definedName name="al" localSheetId="2" hidden="1">{"Riqfin97",#N/A,FALSE,"Tran";"Riqfinpro",#N/A,FALSE,"Tran"}</definedName>
    <definedName name="al" hidden="1">{"Riqfin97",#N/A,FALSE,"Tran";"Riqfinpro",#N/A,FALSE,"Tran"}</definedName>
    <definedName name="alkor" localSheetId="1">[2]ALTERNATIVAS!#REF!</definedName>
    <definedName name="alkor" localSheetId="2">[2]ALTERNATIVAS!#REF!</definedName>
    <definedName name="alkor">[2]ALTERNATIVAS!#REF!</definedName>
    <definedName name="all" localSheetId="1">#REF!</definedName>
    <definedName name="all" localSheetId="2">#REF!</definedName>
    <definedName name="all">#REF!</definedName>
    <definedName name="alternativa" localSheetId="1">[2]ALTERNATIVAS!#REF!</definedName>
    <definedName name="alternativa" localSheetId="2">[2]ALTERNATIVAS!#REF!</definedName>
    <definedName name="alternativa">[2]ALTERNATIVAS!#REF!</definedName>
    <definedName name="AlternativaSeleccionada" localSheetId="1">'[2]ANÁLISIS DE SENSIBILIDAD'!#REF!</definedName>
    <definedName name="AlternativaSeleccionada" localSheetId="2">'[2]ANÁLISIS DE SENSIBILIDAD'!#REF!</definedName>
    <definedName name="AlternativaSeleccionada">'[2]ANÁLISIS DE SENSIBILIDAD'!#REF!</definedName>
    <definedName name="amortext" localSheetId="1">#REF!</definedName>
    <definedName name="amortext" localSheetId="2">#REF!</definedName>
    <definedName name="amortext">#REF!</definedName>
    <definedName name="amortint" localSheetId="1">#REF!</definedName>
    <definedName name="amortint" localSheetId="2">#REF!</definedName>
    <definedName name="amortint">#REF!</definedName>
    <definedName name="ANDA96" localSheetId="1">#REF!</definedName>
    <definedName name="ANDA96" localSheetId="2">#REF!</definedName>
    <definedName name="ANDA96">#REF!</definedName>
    <definedName name="AÑO_1999" localSheetId="1">#REF!</definedName>
    <definedName name="AÑO_1999" localSheetId="2">#REF!</definedName>
    <definedName name="AÑO_1999">#REF!</definedName>
    <definedName name="años2" localSheetId="1">'[2]EVALUACIÓN PRIVADA'!#REF!</definedName>
    <definedName name="años2" localSheetId="2">'[2]EVALUACIÓN PRIVADA'!#REF!</definedName>
    <definedName name="años2">'[2]EVALUACIÓN PRIVADA'!#REF!</definedName>
    <definedName name="años3" localSheetId="1">'[2]EVALUACIÓN PRIVADA'!#REF!</definedName>
    <definedName name="años3" localSheetId="2">'[2]EVALUACIÓN PRIVADA'!#REF!</definedName>
    <definedName name="años3">'[2]EVALUACIÓN PRIVADA'!#REF!</definedName>
    <definedName name="ANTECEDENTES" localSheetId="1">[2]PREPARACION!#REF!</definedName>
    <definedName name="ANTECEDENTES" localSheetId="2">[2]PREPARACION!#REF!</definedName>
    <definedName name="ANTECEDENTES">[2]PREPARACION!#REF!</definedName>
    <definedName name="ANTEL96" localSheetId="1">#REF!</definedName>
    <definedName name="ANTEL96" localSheetId="2">#REF!</definedName>
    <definedName name="ANTEL96">#REF!</definedName>
    <definedName name="ANTERIEUR" localSheetId="1">[20]mensuel_section_alinea!#REF!</definedName>
    <definedName name="ANTERIEUR" localSheetId="2">[20]mensuel_section_alinea!#REF!</definedName>
    <definedName name="ANTERIEUR">[20]mensuel_section_alinea!#REF!</definedName>
    <definedName name="ARCHIVES">'[21]NOUVEAUX-PROGRAMMES 2012-2013_'!$F$1004</definedName>
    <definedName name="areor" localSheetId="1">#REF!</definedName>
    <definedName name="areor" localSheetId="2">#REF!</definedName>
    <definedName name="areor">#REF!</definedName>
    <definedName name="as" localSheetId="1" hidden="1">{"Minpmon",#N/A,FALSE,"Monthinput"}</definedName>
    <definedName name="as" localSheetId="2" hidden="1">{"Minpmon",#N/A,FALSE,"Monthinput"}</definedName>
    <definedName name="as" hidden="1">{"Minpmon",#N/A,FALSE,"Monthinput"}</definedName>
    <definedName name="aug" localSheetId="1">[22]section_article!#REF!</definedName>
    <definedName name="aug" localSheetId="2">[22]section_article!#REF!</definedName>
    <definedName name="aug">[23]section_article!#REF!</definedName>
    <definedName name="AUTOMECA1" localSheetId="2">#N/A</definedName>
    <definedName name="AUTOMECA1">#N/A</definedName>
    <definedName name="Autres" localSheetId="2" hidden="1">{"Riqfin97",#N/A,FALSE,"Tran";"Riqfinpro",#N/A,FALSE,"Tran"}</definedName>
    <definedName name="Autres" hidden="1">{"Riqfin97",#N/A,FALSE,"Tran";"Riqfinpro",#N/A,FALSE,"Tran"}</definedName>
    <definedName name="b" localSheetId="1">#REF!</definedName>
    <definedName name="b" localSheetId="2">#REF!</definedName>
    <definedName name="b">#REF!</definedName>
    <definedName name="B_MEF" localSheetId="1">#REF!</definedName>
    <definedName name="B_MEF" localSheetId="2">#REF!</definedName>
    <definedName name="B_MEF">#REF!</definedName>
    <definedName name="B_S" localSheetId="1">#REF!</definedName>
    <definedName name="B_S" localSheetId="2">#REF!</definedName>
    <definedName name="B_S">#REF!</definedName>
    <definedName name="bancos" localSheetId="1">#REF!</definedName>
    <definedName name="bancos" localSheetId="2">#REF!</definedName>
    <definedName name="bancos">#REF!</definedName>
    <definedName name="BANCOS_COMERCIALES" localSheetId="1">#REF!</definedName>
    <definedName name="BANCOS_COMERCIALES" localSheetId="2">#REF!</definedName>
    <definedName name="BANCOS_COMERCIALES">#REF!</definedName>
    <definedName name="Bank_soundness" localSheetId="1">#REF!</definedName>
    <definedName name="Bank_soundness" localSheetId="2">#REF!</definedName>
    <definedName name="Bank_soundness">#REF!</definedName>
    <definedName name="BaseYear" localSheetId="1">#REF!</definedName>
    <definedName name="BaseYear" localSheetId="2">#REF!</definedName>
    <definedName name="BaseYear">#REF!</definedName>
    <definedName name="Basic_Data" localSheetId="1">#REF!</definedName>
    <definedName name="Basic_Data" localSheetId="2">#REF!</definedName>
    <definedName name="Basic_Data">#REF!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hidden="1">{"Riqfin97",#N/A,FALSE,"Tran";"Riqfinpro",#N/A,FALSE,"Tran"}</definedName>
    <definedName name="BB__Data_Exports_from_Real__Sector_File" localSheetId="1">#REF!</definedName>
    <definedName name="BB__Data_Exports_from_Real__Sector_File" localSheetId="2">#REF!</definedName>
    <definedName name="BB__Data_Exports_from_Real__Sector_File">#REF!</definedName>
    <definedName name="BB__Data_Imports_from_BOP_File" localSheetId="1">#REF!</definedName>
    <definedName name="BB__Data_Imports_from_BOP_File" localSheetId="2">#REF!</definedName>
    <definedName name="BB__Data_Imports_from_BOP_File">#REF!</definedName>
    <definedName name="BB__Data_Imports_from_Fiscal_File" localSheetId="1">#REF!</definedName>
    <definedName name="BB__Data_Imports_from_Fiscal_File" localSheetId="2">#REF!</definedName>
    <definedName name="BB__Data_Imports_from_Fiscal_File">#REF!</definedName>
    <definedName name="BB__Data_Imports_from_Monetary_File" localSheetId="1">#REF!</definedName>
    <definedName name="BB__Data_Imports_from_Monetary_File" localSheetId="2">#REF!</definedName>
    <definedName name="BB__Data_Imports_from_Monetary_File">#REF!</definedName>
    <definedName name="BB__Data_inputs_for_projections" localSheetId="1">#REF!</definedName>
    <definedName name="BB__Data_inputs_for_projections" localSheetId="2">#REF!</definedName>
    <definedName name="BB__Data_inputs_for_projections">#REF!</definedName>
    <definedName name="bbbb" localSheetId="1" hidden="1">{"Minpmon",#N/A,FALSE,"Monthinput"}</definedName>
    <definedName name="bbbb" localSheetId="2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localSheetId="2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1">'[2]EVALUACIÓN PRIVADA'!#REF!</definedName>
    <definedName name="bcaeinicial2" localSheetId="2">'[2]EVALUACIÓN PRIVADA'!#REF!</definedName>
    <definedName name="bcaeinicial2">'[2]EVALUACIÓN PRIVADA'!#REF!</definedName>
    <definedName name="bcaeinicial3" localSheetId="1">'[2]EVALUACIÓN PRIVADA'!#REF!</definedName>
    <definedName name="bcaeinicial3" localSheetId="2">'[2]EVALUACIÓN PRIVADA'!#REF!</definedName>
    <definedName name="bcaeinicial3">'[2]EVALUACIÓN PRIVADA'!#REF!</definedName>
    <definedName name="bcaminicial2" localSheetId="1">'[2]EVALUACIÓN PRIVADA'!#REF!</definedName>
    <definedName name="bcaminicial2" localSheetId="2">'[2]EVALUACIÓN PRIVADA'!#REF!</definedName>
    <definedName name="bcaminicial2">'[2]EVALUACIÓN PRIVADA'!#REF!</definedName>
    <definedName name="bcaminicial3" localSheetId="1">'[2]EVALUACIÓN PRIVADA'!#REF!</definedName>
    <definedName name="bcaminicial3" localSheetId="2">'[2]EVALUACIÓN PRIVADA'!#REF!</definedName>
    <definedName name="bcaminicial3">'[2]EVALUACIÓN PRIVADA'!#REF!</definedName>
    <definedName name="bcos" localSheetId="1">#REF!</definedName>
    <definedName name="bcos" localSheetId="2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1">[11]Programa!#REF!</definedName>
    <definedName name="bem" localSheetId="2">[11]Programa!#REF!</definedName>
    <definedName name="bem">[12]Programa!#REF!</definedName>
    <definedName name="BENE" localSheetId="1">[24]Liste!#REF!</definedName>
    <definedName name="BENE" localSheetId="2">[24]Liste!#REF!</definedName>
    <definedName name="BENE">[24]Liste!#REF!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1">#REF!</definedName>
    <definedName name="bf" localSheetId="2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#N/A</definedName>
    <definedName name="BFLD_DF" localSheetId="2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OFFSET('[19]PROGR&amp;PROJETS_21-22'!$AD$7,0,0,COUNTA('[19]PROGR&amp;PROJETS_21-22'!$O:$O)+165,1)</definedName>
    <definedName name="BK">#N/A</definedName>
    <definedName name="BKF">#N/A</definedName>
    <definedName name="BMG" localSheetId="1">[25]Q6!$E$28:$AH$28</definedName>
    <definedName name="BMG" localSheetId="2">[25]Q6!$E$28:$AH$28</definedName>
    <definedName name="BMG">[26]Q6!$E$28:$AH$28</definedName>
    <definedName name="BMII">#N/A</definedName>
    <definedName name="BMIIB">#N/A</definedName>
    <definedName name="BMIIG">#N/A</definedName>
    <definedName name="BOP" localSheetId="1">#REF!</definedName>
    <definedName name="BOP" localSheetId="2">#REF!</definedName>
    <definedName name="BOP">#REF!</definedName>
    <definedName name="BOP_Q96" localSheetId="1">#REF!</definedName>
    <definedName name="BOP_Q96" localSheetId="2">#REF!</definedName>
    <definedName name="BOP_Q96">#REF!</definedName>
    <definedName name="BOP_Q97" localSheetId="1">#REF!</definedName>
    <definedName name="BOP_Q97" localSheetId="2">#REF!</definedName>
    <definedName name="BOP_Q97">#REF!</definedName>
    <definedName name="BOP_SUM" localSheetId="1">#REF!</definedName>
    <definedName name="BOP_SUM" localSheetId="2">#REF!</definedName>
    <definedName name="BOP_SUM">#REF!</definedName>
    <definedName name="BXG" localSheetId="1">[25]Q6!$E$26:$AH$26</definedName>
    <definedName name="BXG" localSheetId="2">[25]Q6!$E$26:$AH$26</definedName>
    <definedName name="BXG">[26]Q6!$E$26:$AH$26</definedName>
    <definedName name="C_MARNDR" localSheetId="1">#REF!</definedName>
    <definedName name="C_MARNDR" localSheetId="2">#REF!</definedName>
    <definedName name="C_MARNDR">#REF!</definedName>
    <definedName name="caep2" localSheetId="1">'[2]EVALUACIÓN PRIVADA'!#REF!</definedName>
    <definedName name="caep2" localSheetId="2">'[2]EVALUACIÓN PRIVADA'!#REF!</definedName>
    <definedName name="caep2">'[2]EVALUACIÓN PRIVADA'!#REF!</definedName>
    <definedName name="caep3" localSheetId="1">'[2]EVALUACIÓN PRIVADA'!#REF!</definedName>
    <definedName name="caep3" localSheetId="2">'[2]EVALUACIÓN PRIVADA'!#REF!</definedName>
    <definedName name="caep3">'[2]EVALUACIÓN PRIVADA'!#REF!</definedName>
    <definedName name="caes2" localSheetId="1">'[2]EVALUACIÓN SOCIOECONÓMICA'!#REF!</definedName>
    <definedName name="caes2" localSheetId="2">'[2]EVALUACIÓN SOCIOECONÓMICA'!#REF!</definedName>
    <definedName name="caes2">'[2]EVALUACIÓN SOCIOECONÓMICA'!#REF!</definedName>
    <definedName name="caes3" localSheetId="1">'[2]EVALUACIÓN SOCIOECONÓMICA'!#REF!</definedName>
    <definedName name="caes3" localSheetId="2">'[2]EVALUACIÓN SOCIOECONÓMICA'!#REF!</definedName>
    <definedName name="caes3">'[2]EVALUACIÓN SOCIOECONÓMICA'!#REF!</definedName>
    <definedName name="CAJA" localSheetId="1">#REF!</definedName>
    <definedName name="CAJA" localSheetId="2">#REF!</definedName>
    <definedName name="CAJA">#REF!</definedName>
    <definedName name="calcNGS_NGDP">#N/A</definedName>
    <definedName name="CAT" localSheetId="1">#REF!</definedName>
    <definedName name="CAT" localSheetId="2">#REF!</definedName>
    <definedName name="CAT">#REF!</definedName>
    <definedName name="categorie">OFFSET([27]Code!$A$2,0,0,COUNTA([27]Code!$A:$A)-1,1)</definedName>
    <definedName name="categoriedesc">OFFSET([27]Code!$A$2,0,0,COUNTA([27]Code!$A:$A)-1,2)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hidden="1">{"Riqfin97",#N/A,FALSE,"Tran";"Riqfinpro",#N/A,FALSE,"Tran"}</definedName>
    <definedName name="CC_1" localSheetId="1">#REF!</definedName>
    <definedName name="CC_1" localSheetId="2">#REF!</definedName>
    <definedName name="CC_1">#REF!</definedName>
    <definedName name="CC_1__CPI_data" localSheetId="1">#REF!</definedName>
    <definedName name="CC_1__CPI_data" localSheetId="2">#REF!</definedName>
    <definedName name="CC_1__CPI_data">#REF!</definedName>
    <definedName name="CC_1__GDP_by_Final_Demand_Component" localSheetId="1">#REF!</definedName>
    <definedName name="CC_1__GDP_by_Final_Demand_Component" localSheetId="2">#REF!</definedName>
    <definedName name="CC_1__GDP_by_Final_Demand_Component">#REF!</definedName>
    <definedName name="CC_1__Gross_Domestic_Investment" localSheetId="1">#REF!</definedName>
    <definedName name="CC_1__Gross_Domestic_Investment" localSheetId="2">#REF!</definedName>
    <definedName name="CC_1__Gross_Domestic_Investment">#REF!</definedName>
    <definedName name="CC_1__National_Income_at_current_prices" localSheetId="1">#REF!</definedName>
    <definedName name="CC_1__National_Income_at_current_prices" localSheetId="2">#REF!</definedName>
    <definedName name="CC_1__National_Income_at_current_prices">#REF!</definedName>
    <definedName name="CC_1__Real_GDP_by_Sector" localSheetId="1">#REF!</definedName>
    <definedName name="CC_1__Real_GDP_by_Sector" localSheetId="2">#REF!</definedName>
    <definedName name="CC_1__Real_GDP_by_Sector">#REF!</definedName>
    <definedName name="CC_1__Selected_Wage_Indicators" localSheetId="1">#REF!</definedName>
    <definedName name="CC_1__Selected_Wage_Indicators" localSheetId="2">#REF!</definedName>
    <definedName name="CC_1__Selected_Wage_Indicators">#REF!</definedName>
    <definedName name="CC_1__Statistics_Agriculture" localSheetId="1">#REF!</definedName>
    <definedName name="CC_1__Statistics_Agriculture" localSheetId="2">#REF!</definedName>
    <definedName name="CC_1__Statistics_Agriculture">#REF!</definedName>
    <definedName name="CC_1__Statistics_Manufacturing_Production" localSheetId="1">#REF!</definedName>
    <definedName name="CC_1__Statistics_Manufacturing_Production" localSheetId="2">#REF!</definedName>
    <definedName name="CC_1__Statistics_Manufacturing_Production">#REF!</definedName>
    <definedName name="CC_2" localSheetId="1">#REF!</definedName>
    <definedName name="CC_2" localSheetId="2">#REF!</definedName>
    <definedName name="CC_2">#REF!</definedName>
    <definedName name="ccbccr" localSheetId="1">#REF!</definedName>
    <definedName name="ccbccr" localSheetId="2">#REF!</definedName>
    <definedName name="ccbccr">#REF!</definedName>
    <definedName name="ccc" localSheetId="1">#N/A</definedName>
    <definedName name="ccc" localSheetId="2">#N/A</definedName>
    <definedName name="ccc">#N/A</definedName>
    <definedName name="cccc" localSheetId="1">#N/A</definedName>
    <definedName name="cccc" localSheetId="2">#N/A</definedName>
    <definedName name="cccc">#N/A</definedName>
    <definedName name="ccccc" localSheetId="1" hidden="1">{"Minpmon",#N/A,FALSE,"Monthinput"}</definedName>
    <definedName name="ccccc" localSheetId="2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localSheetId="2" hidden="1">{"Tab1",#N/A,FALSE,"P";"Tab2",#N/A,FALSE,"P"}</definedName>
    <definedName name="cccccccccccccc" hidden="1">{"Tab1",#N/A,FALSE,"P";"Tab2",#N/A,FALSE,"P"}</definedName>
    <definedName name="ccccccccccccccccccccccc" localSheetId="2" hidden="1">{"Minpmon",#N/A,FALSE,"Monthinput"}</definedName>
    <definedName name="ccccccccccccccccccccccc" hidden="1">{"Minpmon",#N/A,FALSE,"Monthinput"}</definedName>
    <definedName name="cccm" localSheetId="1" hidden="1">{"Riqfin97",#N/A,FALSE,"Tran";"Riqfinpro",#N/A,FALSE,"Tran"}</definedName>
    <definedName name="cccm" localSheetId="2" hidden="1">{"Riqfin97",#N/A,FALSE,"Tran";"Riqfinpro",#N/A,FALSE,"Tran"}</definedName>
    <definedName name="cccm" hidden="1">{"Riqfin97",#N/A,FALSE,"Tran";"Riqfinpro",#N/A,FALSE,"Tran"}</definedName>
    <definedName name="ccme" localSheetId="1">#REF!</definedName>
    <definedName name="ccme" localSheetId="2">#REF!</definedName>
    <definedName name="ccme">#REF!</definedName>
    <definedName name="ccme2000" localSheetId="1">#REF!</definedName>
    <definedName name="ccme2000" localSheetId="2">#REF!</definedName>
    <definedName name="ccme2000">#REF!</definedName>
    <definedName name="ccme2001" localSheetId="1">#REF!</definedName>
    <definedName name="ccme2001" localSheetId="2">#REF!</definedName>
    <definedName name="ccme2001">#REF!</definedName>
    <definedName name="ccme2002" localSheetId="1">#REF!</definedName>
    <definedName name="ccme2002" localSheetId="2">#REF!</definedName>
    <definedName name="ccme2002">#REF!</definedName>
    <definedName name="ccme2003" localSheetId="1">#REF!</definedName>
    <definedName name="ccme2003" localSheetId="2">#REF!</definedName>
    <definedName name="ccme2003">#REF!</definedName>
    <definedName name="ccme98" localSheetId="1">[11]Programa!#REF!</definedName>
    <definedName name="ccme98" localSheetId="2">[11]Programa!#REF!</definedName>
    <definedName name="ccme98">[12]Programa!#REF!</definedName>
    <definedName name="ccme98j" localSheetId="1">[11]Programa!#REF!</definedName>
    <definedName name="ccme98j" localSheetId="2">[11]Programa!#REF!</definedName>
    <definedName name="ccme98j">[12]Programa!#REF!</definedName>
    <definedName name="ccme98s" localSheetId="1">#REF!</definedName>
    <definedName name="ccme98s" localSheetId="2">#REF!</definedName>
    <definedName name="ccme98s">#REF!</definedName>
    <definedName name="ccme99" localSheetId="1">#REF!</definedName>
    <definedName name="ccme99" localSheetId="2">#REF!</definedName>
    <definedName name="ccme99">#REF!</definedName>
    <definedName name="CCode">[28]Codes!$A$2</definedName>
    <definedName name="cde" localSheetId="1" hidden="1">{"Riqfin97",#N/A,FALSE,"Tran";"Riqfinpro",#N/A,FALSE,"Tran"}</definedName>
    <definedName name="cde" localSheetId="2" hidden="1">{"Riqfin97",#N/A,FALSE,"Tran";"Riqfinpro",#N/A,FALSE,"Tran"}</definedName>
    <definedName name="cde" hidden="1">{"Riqfin97",#N/A,FALSE,"Tran";"Riqfinpro",#N/A,FALSE,"Tran"}</definedName>
    <definedName name="celda0" localSheetId="1">[2]PREPARACION!#REF!</definedName>
    <definedName name="celda0" localSheetId="2">[2]PREPARACION!#REF!</definedName>
    <definedName name="celda0">[2]PREPARACION!#REF!</definedName>
    <definedName name="celda10" localSheetId="1">'[2]EVALUACIÓN SOCIOECONÓMICA'!#REF!</definedName>
    <definedName name="celda10" localSheetId="2">'[2]EVALUACIÓN SOCIOECONÓMICA'!#REF!</definedName>
    <definedName name="celda10">'[2]EVALUACIÓN SOCIOECONÓMICA'!#REF!</definedName>
    <definedName name="celda10a" localSheetId="1">'[2]EVALUACIÓN SOCIOECONÓMICA'!#REF!</definedName>
    <definedName name="celda10a" localSheetId="2">'[2]EVALUACIÓN SOCIOECONÓMICA'!#REF!</definedName>
    <definedName name="celda10a">'[2]EVALUACIÓN SOCIOECONÓMICA'!#REF!</definedName>
    <definedName name="celda11" localSheetId="1">'[2]EVALUACIÓN SOCIOECONÓMICA'!#REF!</definedName>
    <definedName name="celda11" localSheetId="2">'[2]EVALUACIÓN SOCIOECONÓMICA'!#REF!</definedName>
    <definedName name="celda11">'[2]EVALUACIÓN SOCIOECONÓMICA'!#REF!</definedName>
    <definedName name="celda11a" localSheetId="1">'[2]EVALUACIÓN SOCIOECONÓMICA'!#REF!</definedName>
    <definedName name="celda11a" localSheetId="2">'[2]EVALUACIÓN SOCIOECONÓMICA'!#REF!</definedName>
    <definedName name="celda11a">'[2]EVALUACIÓN SOCIOECONÓMICA'!#REF!</definedName>
    <definedName name="celda12" localSheetId="1">'[2]EVALUACIÓN PRIVADA'!#REF!</definedName>
    <definedName name="celda12" localSheetId="2">'[2]EVALUACIÓN PRIVADA'!#REF!</definedName>
    <definedName name="celda12">'[2]EVALUACIÓN PRIVADA'!#REF!</definedName>
    <definedName name="celda12a" localSheetId="1">'[2]EVALUACIÓN PRIVADA'!#REF!</definedName>
    <definedName name="celda12a" localSheetId="2">'[2]EVALUACIÓN PRIVADA'!#REF!</definedName>
    <definedName name="celda12a">'[2]EVALUACIÓN PRIVADA'!#REF!</definedName>
    <definedName name="celda13" localSheetId="1">'[2]EVALUACIÓN PRIVADA'!#REF!</definedName>
    <definedName name="celda13" localSheetId="2">'[2]EVALUACIÓN PRIVADA'!#REF!</definedName>
    <definedName name="celda13">'[2]EVALUACIÓN PRIVADA'!#REF!</definedName>
    <definedName name="celda13a" localSheetId="1">'[2]EVALUACIÓN PRIVADA'!#REF!</definedName>
    <definedName name="celda13a" localSheetId="2">'[2]EVALUACIÓN PRIVADA'!#REF!</definedName>
    <definedName name="celda13a">'[2]EVALUACIÓN PRIVADA'!#REF!</definedName>
    <definedName name="celda14" localSheetId="1">'[2]EVALUACIÓN PRIVADA'!#REF!</definedName>
    <definedName name="celda14" localSheetId="2">'[2]EVALUACIÓN PRIVADA'!#REF!</definedName>
    <definedName name="celda14">'[2]EVALUACIÓN PRIVADA'!#REF!</definedName>
    <definedName name="celda14a" localSheetId="1">'[2]EVALUACIÓN PRIVADA'!#REF!</definedName>
    <definedName name="celda14a" localSheetId="2">'[2]EVALUACIÓN PRIVADA'!#REF!</definedName>
    <definedName name="celda14a">'[2]EVALUACIÓN PRIVADA'!#REF!</definedName>
    <definedName name="celda15" localSheetId="1">'[2]EVALUACIÓN PRIVADA'!#REF!</definedName>
    <definedName name="celda15" localSheetId="2">'[2]EVALUACIÓN PRIVADA'!#REF!</definedName>
    <definedName name="celda15">'[2]EVALUACIÓN PRIVADA'!#REF!</definedName>
    <definedName name="celda16" localSheetId="1">'[2]EVALUACIÓN PRIVADA'!#REF!</definedName>
    <definedName name="celda16" localSheetId="2">'[2]EVALUACIÓN PRIVADA'!#REF!</definedName>
    <definedName name="celda16">'[2]EVALUACIÓN PRIVADA'!#REF!</definedName>
    <definedName name="celda16a" localSheetId="1">'[2]EVALUACIÓN PRIVADA'!#REF!</definedName>
    <definedName name="celda16a" localSheetId="2">'[2]EVALUACIÓN PRIVADA'!#REF!</definedName>
    <definedName name="celda16a">'[2]EVALUACIÓN PRIVADA'!#REF!</definedName>
    <definedName name="celda18" localSheetId="1">[2]FINANCIACIÓN!#REF!</definedName>
    <definedName name="celda18" localSheetId="2">[2]FINANCIACIÓN!#REF!</definedName>
    <definedName name="celda18">[2]FINANCIACIÓN!#REF!</definedName>
    <definedName name="celda18b" localSheetId="1">[2]FINANCIACIÓN!#REF!</definedName>
    <definedName name="celda18b" localSheetId="2">[2]FINANCIACIÓN!#REF!</definedName>
    <definedName name="celda18b">[2]FINANCIACIÓN!#REF!</definedName>
    <definedName name="celda19" localSheetId="1">[2]PREPARACION!#REF!</definedName>
    <definedName name="celda19" localSheetId="2">[2]PREPARACION!#REF!</definedName>
    <definedName name="celda19">[2]PREPARACION!#REF!</definedName>
    <definedName name="celda20" localSheetId="1">[2]ALTERNATIVAS!#REF!</definedName>
    <definedName name="celda20" localSheetId="2">[2]ALTERNATIVAS!#REF!</definedName>
    <definedName name="celda20">[2]ALTERNATIVAS!#REF!</definedName>
    <definedName name="celda21c" localSheetId="1">'[2]EVALUACIÓN PRIVADA'!#REF!</definedName>
    <definedName name="celda21c" localSheetId="2">'[2]EVALUACIÓN PRIVADA'!#REF!</definedName>
    <definedName name="celda21c">'[2]EVALUACIÓN PRIVADA'!#REF!</definedName>
    <definedName name="celda22" localSheetId="1">'[2]EVALUACIÓN PRIVADA'!#REF!</definedName>
    <definedName name="celda22" localSheetId="2">'[2]EVALUACIÓN PRIVADA'!#REF!</definedName>
    <definedName name="celda22">'[2]EVALUACIÓN PRIVADA'!#REF!</definedName>
    <definedName name="celda22a" localSheetId="1">'[2]EVALUACIÓN PRIVADA'!#REF!</definedName>
    <definedName name="celda22a" localSheetId="2">'[2]EVALUACIÓN PRIVADA'!#REF!</definedName>
    <definedName name="celda22a">'[2]EVALUACIÓN PRIVADA'!#REF!</definedName>
    <definedName name="celda22b" localSheetId="1">'[2]EVALUACIÓN PRIVADA'!#REF!</definedName>
    <definedName name="celda22b" localSheetId="2">'[2]EVALUACIÓN PRIVADA'!#REF!</definedName>
    <definedName name="celda22b">'[2]EVALUACIÓN PRIVADA'!#REF!</definedName>
    <definedName name="celda22c" localSheetId="1">'[2]EVALUACIÓN PRIVADA'!#REF!</definedName>
    <definedName name="celda22c" localSheetId="2">'[2]EVALUACIÓN PRIVADA'!#REF!</definedName>
    <definedName name="celda22c">'[2]EVALUACIÓN PRIVADA'!#REF!</definedName>
    <definedName name="celda22d" localSheetId="1">'[2]EVALUACIÓN PRIVADA'!#REF!</definedName>
    <definedName name="celda22d" localSheetId="2">'[2]EVALUACIÓN PRIVADA'!#REF!</definedName>
    <definedName name="celda22d">'[2]EVALUACIÓN PRIVADA'!#REF!</definedName>
    <definedName name="celda22e" localSheetId="1">'[2]EVALUACIÓN PRIVADA'!#REF!</definedName>
    <definedName name="celda22e" localSheetId="2">'[2]EVALUACIÓN PRIVADA'!#REF!</definedName>
    <definedName name="celda22e">'[2]EVALUACIÓN PRIVADA'!#REF!</definedName>
    <definedName name="celda22f" localSheetId="1">'[2]EVALUACIÓN PRIVADA'!#REF!</definedName>
    <definedName name="celda22f" localSheetId="2">'[2]EVALUACIÓN PRIVADA'!#REF!</definedName>
    <definedName name="celda22f">'[2]EVALUACIÓN PRIVADA'!#REF!</definedName>
    <definedName name="celda22g" localSheetId="1">'[2]EVALUACIÓN PRIVADA'!#REF!</definedName>
    <definedName name="celda22g" localSheetId="2">'[2]EVALUACIÓN PRIVADA'!#REF!</definedName>
    <definedName name="celda22g">'[2]EVALUACIÓN PRIVADA'!#REF!</definedName>
    <definedName name="celda22h" localSheetId="1">'[2]EVALUACIÓN PRIVADA'!#REF!</definedName>
    <definedName name="celda22h" localSheetId="2">'[2]EVALUACIÓN PRIVADA'!#REF!</definedName>
    <definedName name="celda22h">'[2]EVALUACIÓN PRIVADA'!#REF!</definedName>
    <definedName name="celda22i" localSheetId="1">'[2]EVALUACIÓN PRIVADA'!#REF!</definedName>
    <definedName name="celda22i" localSheetId="2">'[2]EVALUACIÓN PRIVADA'!#REF!</definedName>
    <definedName name="celda22i">'[2]EVALUACIÓN PRIVADA'!#REF!</definedName>
    <definedName name="celda22j" localSheetId="1">'[2]EVALUACIÓN PRIVADA'!#REF!</definedName>
    <definedName name="celda22j" localSheetId="2">'[2]EVALUACIÓN PRIVADA'!#REF!</definedName>
    <definedName name="celda22j">'[2]EVALUACIÓN PRIVADA'!#REF!</definedName>
    <definedName name="celda23" localSheetId="1">'[2]EVALUACIÓN SOCIOECONÓMICA'!#REF!</definedName>
    <definedName name="celda23" localSheetId="2">'[2]EVALUACIÓN SOCIOECONÓMICA'!#REF!</definedName>
    <definedName name="celda23">'[2]EVALUACIÓN SOCIOECONÓMICA'!#REF!</definedName>
    <definedName name="celda23a" localSheetId="1">'[2]EVALUACIÓN SOCIOECONÓMICA'!#REF!</definedName>
    <definedName name="celda23a" localSheetId="2">'[2]EVALUACIÓN SOCIOECONÓMICA'!#REF!</definedName>
    <definedName name="celda23a">'[2]EVALUACIÓN SOCIOECONÓMICA'!#REF!</definedName>
    <definedName name="celda23b" localSheetId="1">'[2]EVALUACIÓN SOCIOECONÓMICA'!#REF!</definedName>
    <definedName name="celda23b" localSheetId="2">'[2]EVALUACIÓN SOCIOECONÓMICA'!#REF!</definedName>
    <definedName name="celda23b">'[2]EVALUACIÓN SOCIOECONÓMICA'!#REF!</definedName>
    <definedName name="celda23c" localSheetId="1">'[2]EVALUACIÓN SOCIOECONÓMICA'!#REF!</definedName>
    <definedName name="celda23c" localSheetId="2">'[2]EVALUACIÓN SOCIOECONÓMICA'!#REF!</definedName>
    <definedName name="celda23c">'[2]EVALUACIÓN SOCIOECONÓMICA'!#REF!</definedName>
    <definedName name="celda24" localSheetId="1">'[2]EVALUACIÓN SOCIOECONÓMICA'!#REF!</definedName>
    <definedName name="celda24" localSheetId="2">'[2]EVALUACIÓN SOCIOECONÓMICA'!#REF!</definedName>
    <definedName name="celda24">'[2]EVALUACIÓN SOCIOECONÓMICA'!#REF!</definedName>
    <definedName name="celda24a" localSheetId="1">'[2]EVALUACIÓN SOCIOECONÓMICA'!#REF!</definedName>
    <definedName name="celda24a" localSheetId="2">'[2]EVALUACIÓN SOCIOECONÓMICA'!#REF!</definedName>
    <definedName name="celda24a">'[2]EVALUACIÓN SOCIOECONÓMICA'!#REF!</definedName>
    <definedName name="celda24b" localSheetId="1">'[2]EVALUACIÓN SOCIOECONÓMICA'!#REF!</definedName>
    <definedName name="celda24b" localSheetId="2">'[2]EVALUACIÓN SOCIOECONÓMICA'!#REF!</definedName>
    <definedName name="celda24b">'[2]EVALUACIÓN SOCIOECONÓMICA'!#REF!</definedName>
    <definedName name="celda24c" localSheetId="1">'[2]EVALUACIÓN SOCIOECONÓMICA'!#REF!</definedName>
    <definedName name="celda24c" localSheetId="2">'[2]EVALUACIÓN SOCIOECONÓMICA'!#REF!</definedName>
    <definedName name="celda24c">'[2]EVALUACIÓN SOCIOECONÓMICA'!#REF!</definedName>
    <definedName name="celda24d" localSheetId="1">'[2]EVALUACIÓN SOCIOECONÓMICA'!#REF!</definedName>
    <definedName name="celda24d" localSheetId="2">'[2]EVALUACIÓN SOCIOECONÓMICA'!#REF!</definedName>
    <definedName name="celda24d">'[2]EVALUACIÓN SOCIOECONÓMICA'!#REF!</definedName>
    <definedName name="celda24e" localSheetId="1">'[2]EVALUACIÓN SOCIOECONÓMICA'!#REF!</definedName>
    <definedName name="celda24e" localSheetId="2">'[2]EVALUACIÓN SOCIOECONÓMICA'!#REF!</definedName>
    <definedName name="celda24e">'[2]EVALUACIÓN SOCIOECONÓMICA'!#REF!</definedName>
    <definedName name="celda24f" localSheetId="1">'[2]EVALUACIÓN SOCIOECONÓMICA'!#REF!</definedName>
    <definedName name="celda24f" localSheetId="2">'[2]EVALUACIÓN SOCIOECONÓMICA'!#REF!</definedName>
    <definedName name="celda24f">'[2]EVALUACIÓN SOCIOECONÓMICA'!#REF!</definedName>
    <definedName name="celda24g" localSheetId="1">'[2]EVALUACIÓN SOCIOECONÓMICA'!#REF!</definedName>
    <definedName name="celda24g" localSheetId="2">'[2]EVALUACIÓN SOCIOECONÓMICA'!#REF!</definedName>
    <definedName name="celda24g">'[2]EVALUACIÓN SOCIOECONÓMICA'!#REF!</definedName>
    <definedName name="celda24h" localSheetId="1">'[2]EVALUACIÓN SOCIOECONÓMICA'!#REF!</definedName>
    <definedName name="celda24h" localSheetId="2">'[2]EVALUACIÓN SOCIOECONÓMICA'!#REF!</definedName>
    <definedName name="celda24h">'[2]EVALUACIÓN SOCIOECONÓMICA'!#REF!</definedName>
    <definedName name="celda25" localSheetId="1">'[2]EVALUACIÓN SOCIOECONÓMICA'!#REF!</definedName>
    <definedName name="celda25" localSheetId="2">'[2]EVALUACIÓN SOCIOECONÓMICA'!#REF!</definedName>
    <definedName name="celda25">'[2]EVALUACIÓN SOCIOECONÓMICA'!#REF!</definedName>
    <definedName name="celda26" localSheetId="1">'[2]EVALUACIÓN SOCIOECONÓMICA'!#REF!</definedName>
    <definedName name="celda26" localSheetId="2">'[2]EVALUACIÓN SOCIOECONÓMICA'!#REF!</definedName>
    <definedName name="celda26">'[2]EVALUACIÓN SOCIOECONÓMICA'!#REF!</definedName>
    <definedName name="celda27" localSheetId="1">'[2]EVALUACIÓN SOCIOECONÓMICA'!#REF!</definedName>
    <definedName name="celda27" localSheetId="2">'[2]EVALUACIÓN SOCIOECONÓMICA'!#REF!</definedName>
    <definedName name="celda27">'[2]EVALUACIÓN SOCIOECONÓMICA'!#REF!</definedName>
    <definedName name="celda28" localSheetId="1">'[2]EVALUACIÓN SOCIOECONÓMICA'!#REF!</definedName>
    <definedName name="celda28" localSheetId="2">'[2]EVALUACIÓN SOCIOECONÓMICA'!#REF!</definedName>
    <definedName name="celda28">'[2]EVALUACIÓN SOCIOECONÓMICA'!#REF!</definedName>
    <definedName name="celda29" localSheetId="1">'[2]EVALUACIÓN PRIVADA'!#REF!</definedName>
    <definedName name="celda29" localSheetId="2">'[2]EVALUACIÓN PRIVADA'!#REF!</definedName>
    <definedName name="celda29">'[2]EVALUACIÓN PRIVADA'!#REF!</definedName>
    <definedName name="celda2h" localSheetId="1">'[2]EVALUACIÓN PRIVADA'!#REF!</definedName>
    <definedName name="celda2h" localSheetId="2">'[2]EVALUACIÓN PRIVADA'!#REF!</definedName>
    <definedName name="celda2h">'[2]EVALUACIÓN PRIVADA'!#REF!</definedName>
    <definedName name="celda2i" localSheetId="1">'[2]EVALUACIÓN PRIVADA'!#REF!</definedName>
    <definedName name="celda2i" localSheetId="2">'[2]EVALUACIÓN PRIVADA'!#REF!</definedName>
    <definedName name="celda2i">'[2]EVALUACIÓN PRIVADA'!#REF!</definedName>
    <definedName name="celda30" localSheetId="1">'[2]EVALUACIÓN PRIVADA'!#REF!</definedName>
    <definedName name="celda30" localSheetId="2">'[2]EVALUACIÓN PRIVADA'!#REF!</definedName>
    <definedName name="celda30">'[2]EVALUACIÓN PRIVADA'!#REF!</definedName>
    <definedName name="celda31" localSheetId="1">'[2]EVALUACIÓN PRIVADA'!#REF!</definedName>
    <definedName name="celda31" localSheetId="2">'[2]EVALUACIÓN PRIVADA'!#REF!</definedName>
    <definedName name="celda31">'[2]EVALUACIÓN PRIVADA'!#REF!</definedName>
    <definedName name="celda31a" localSheetId="1">'[2]EVALUACIÓN PRIVADA'!#REF!</definedName>
    <definedName name="celda31a" localSheetId="2">'[2]EVALUACIÓN PRIVADA'!#REF!</definedName>
    <definedName name="celda31a">'[2]EVALUACIÓN PRIVADA'!#REF!</definedName>
    <definedName name="celda31b" localSheetId="1">'[2]EVALUACIÓN PRIVADA'!#REF!</definedName>
    <definedName name="celda31b" localSheetId="2">'[2]EVALUACIÓN PRIVADA'!#REF!</definedName>
    <definedName name="celda31b">'[2]EVALUACIÓN PRIVADA'!#REF!</definedName>
    <definedName name="celda31c" localSheetId="1">'[2]EVALUACIÓN PRIVADA'!#REF!</definedName>
    <definedName name="celda31c" localSheetId="2">'[2]EVALUACIÓN PRIVADA'!#REF!</definedName>
    <definedName name="celda31c">'[2]EVALUACIÓN PRIVADA'!#REF!</definedName>
    <definedName name="celda32" localSheetId="1">'[2]EVALUACIÓN PRIVADA'!#REF!</definedName>
    <definedName name="celda32" localSheetId="2">'[2]EVALUACIÓN PRIVADA'!#REF!</definedName>
    <definedName name="celda32">'[2]EVALUACIÓN PRIVADA'!#REF!</definedName>
    <definedName name="celda32a" localSheetId="1">'[2]EVALUACIÓN PRIVADA'!#REF!</definedName>
    <definedName name="celda32a" localSheetId="2">'[2]EVALUACIÓN PRIVADA'!#REF!</definedName>
    <definedName name="celda32a">'[2]EVALUACIÓN PRIVADA'!#REF!</definedName>
    <definedName name="celda32b" localSheetId="1">'[2]EVALUACIÓN PRIVADA'!#REF!</definedName>
    <definedName name="celda32b" localSheetId="2">'[2]EVALUACIÓN PRIVADA'!#REF!</definedName>
    <definedName name="celda32b">'[2]EVALUACIÓN PRIVADA'!#REF!</definedName>
    <definedName name="celda32c" localSheetId="1">'[2]EVALUACIÓN PRIVADA'!#REF!</definedName>
    <definedName name="celda32c" localSheetId="2">'[2]EVALUACIÓN PRIVADA'!#REF!</definedName>
    <definedName name="celda32c">'[2]EVALUACIÓN PRIVADA'!#REF!</definedName>
    <definedName name="celda32d" localSheetId="1">'[2]EVALUACIÓN PRIVADA'!#REF!</definedName>
    <definedName name="celda32d" localSheetId="2">'[2]EVALUACIÓN PRIVADA'!#REF!</definedName>
    <definedName name="celda32d">'[2]EVALUACIÓN PRIVADA'!#REF!</definedName>
    <definedName name="celda32e" localSheetId="1">'[2]EVALUACIÓN PRIVADA'!#REF!</definedName>
    <definedName name="celda32e" localSheetId="2">'[2]EVALUACIÓN PRIVADA'!#REF!</definedName>
    <definedName name="celda32e">'[2]EVALUACIÓN PRIVADA'!#REF!</definedName>
    <definedName name="celda32f" localSheetId="1">'[2]EVALUACIÓN PRIVADA'!#REF!</definedName>
    <definedName name="celda32f" localSheetId="2">'[2]EVALUACIÓN PRIVADA'!#REF!</definedName>
    <definedName name="celda32f">'[2]EVALUACIÓN PRIVADA'!#REF!</definedName>
    <definedName name="celda32g" localSheetId="1">'[2]EVALUACIÓN PRIVADA'!#REF!</definedName>
    <definedName name="celda32g" localSheetId="2">'[2]EVALUACIÓN PRIVADA'!#REF!</definedName>
    <definedName name="celda32g">'[2]EVALUACIÓN PRIVADA'!#REF!</definedName>
    <definedName name="celda32h" localSheetId="1">'[2]EVALUACIÓN PRIVADA'!#REF!</definedName>
    <definedName name="celda32h" localSheetId="2">'[2]EVALUACIÓN PRIVADA'!#REF!</definedName>
    <definedName name="celda32h">'[2]EVALUACIÓN PRIVADA'!#REF!</definedName>
    <definedName name="celda32i" localSheetId="1">'[2]EVALUACIÓN PRIVADA'!#REF!</definedName>
    <definedName name="celda32i" localSheetId="2">'[2]EVALUACIÓN PRIVADA'!#REF!</definedName>
    <definedName name="celda32i">'[2]EVALUACIÓN PRIVADA'!#REF!</definedName>
    <definedName name="celda32j" localSheetId="1">'[2]EVALUACIÓN PRIVADA'!#REF!</definedName>
    <definedName name="celda32j" localSheetId="2">'[2]EVALUACIÓN PRIVADA'!#REF!</definedName>
    <definedName name="celda32j">'[2]EVALUACIÓN PRIVADA'!#REF!</definedName>
    <definedName name="celda33" localSheetId="1">'[2]EVALUACIÓN SOCIOECONÓMICA'!#REF!</definedName>
    <definedName name="celda33" localSheetId="2">'[2]EVALUACIÓN SOCIOECONÓMICA'!#REF!</definedName>
    <definedName name="celda33">'[2]EVALUACIÓN SOCIOECONÓMICA'!#REF!</definedName>
    <definedName name="celda33a" localSheetId="1">'[2]EVALUACIÓN SOCIOECONÓMICA'!#REF!</definedName>
    <definedName name="celda33a" localSheetId="2">'[2]EVALUACIÓN SOCIOECONÓMICA'!#REF!</definedName>
    <definedName name="celda33a">'[2]EVALUACIÓN SOCIOECONÓMICA'!#REF!</definedName>
    <definedName name="celda33b" localSheetId="1">'[2]EVALUACIÓN SOCIOECONÓMICA'!#REF!</definedName>
    <definedName name="celda33b" localSheetId="2">'[2]EVALUACIÓN SOCIOECONÓMICA'!#REF!</definedName>
    <definedName name="celda33b">'[2]EVALUACIÓN SOCIOECONÓMICA'!#REF!</definedName>
    <definedName name="celda33c" localSheetId="1">'[2]EVALUACIÓN SOCIOECONÓMICA'!#REF!</definedName>
    <definedName name="celda33c" localSheetId="2">'[2]EVALUACIÓN SOCIOECONÓMICA'!#REF!</definedName>
    <definedName name="celda33c">'[2]EVALUACIÓN SOCIOECONÓMICA'!#REF!</definedName>
    <definedName name="celda34" localSheetId="1">'[2]EVALUACIÓN SOCIOECONÓMICA'!#REF!</definedName>
    <definedName name="celda34" localSheetId="2">'[2]EVALUACIÓN SOCIOECONÓMICA'!#REF!</definedName>
    <definedName name="celda34">'[2]EVALUACIÓN SOCIOECONÓMICA'!#REF!</definedName>
    <definedName name="celda34a" localSheetId="1">'[2]EVALUACIÓN SOCIOECONÓMICA'!#REF!</definedName>
    <definedName name="celda34a" localSheetId="2">'[2]EVALUACIÓN SOCIOECONÓMICA'!#REF!</definedName>
    <definedName name="celda34a">'[2]EVALUACIÓN SOCIOECONÓMICA'!#REF!</definedName>
    <definedName name="celda34b" localSheetId="1">'[2]EVALUACIÓN SOCIOECONÓMICA'!#REF!</definedName>
    <definedName name="celda34b" localSheetId="2">'[2]EVALUACIÓN SOCIOECONÓMICA'!#REF!</definedName>
    <definedName name="celda34b">'[2]EVALUACIÓN SOCIOECONÓMICA'!#REF!</definedName>
    <definedName name="celda34c" localSheetId="1">'[2]EVALUACIÓN SOCIOECONÓMICA'!#REF!</definedName>
    <definedName name="celda34c" localSheetId="2">'[2]EVALUACIÓN SOCIOECONÓMICA'!#REF!</definedName>
    <definedName name="celda34c">'[2]EVALUACIÓN SOCIOECONÓMICA'!#REF!</definedName>
    <definedName name="celda34d" localSheetId="1">'[2]EVALUACIÓN SOCIOECONÓMICA'!#REF!</definedName>
    <definedName name="celda34d" localSheetId="2">'[2]EVALUACIÓN SOCIOECONÓMICA'!#REF!</definedName>
    <definedName name="celda34d">'[2]EVALUACIÓN SOCIOECONÓMICA'!#REF!</definedName>
    <definedName name="celda34e" localSheetId="1">'[2]EVALUACIÓN SOCIOECONÓMICA'!#REF!</definedName>
    <definedName name="celda34e" localSheetId="2">'[2]EVALUACIÓN SOCIOECONÓMICA'!#REF!</definedName>
    <definedName name="celda34e">'[2]EVALUACIÓN SOCIOECONÓMICA'!#REF!</definedName>
    <definedName name="celda34f" localSheetId="1">'[2]EVALUACIÓN SOCIOECONÓMICA'!#REF!</definedName>
    <definedName name="celda34f" localSheetId="2">'[2]EVALUACIÓN SOCIOECONÓMICA'!#REF!</definedName>
    <definedName name="celda34f">'[2]EVALUACIÓN SOCIOECONÓMICA'!#REF!</definedName>
    <definedName name="celda34g" localSheetId="1">'[2]EVALUACIÓN SOCIOECONÓMICA'!#REF!</definedName>
    <definedName name="celda34g" localSheetId="2">'[2]EVALUACIÓN SOCIOECONÓMICA'!#REF!</definedName>
    <definedName name="celda34g">'[2]EVALUACIÓN SOCIOECONÓMICA'!#REF!</definedName>
    <definedName name="celda34h" localSheetId="1">'[2]EVALUACIÓN SOCIOECONÓMICA'!#REF!</definedName>
    <definedName name="celda34h" localSheetId="2">'[2]EVALUACIÓN SOCIOECONÓMICA'!#REF!</definedName>
    <definedName name="celda34h">'[2]EVALUACIÓN SOCIOECONÓMICA'!#REF!</definedName>
    <definedName name="celda35" localSheetId="1">[2]FINANCIACIÓN!#REF!</definedName>
    <definedName name="celda35" localSheetId="2">[2]FINANCIACIÓN!#REF!</definedName>
    <definedName name="celda35">[2]FINANCIACIÓN!#REF!</definedName>
    <definedName name="Celda36" localSheetId="1">[2]ALTERNATIVAS!#REF!</definedName>
    <definedName name="Celda36" localSheetId="2">[2]ALTERNATIVAS!#REF!</definedName>
    <definedName name="Celda36">[2]ALTERNATIVAS!#REF!</definedName>
    <definedName name="celda37" localSheetId="1">[2]ALTERNATIVAS!#REF!</definedName>
    <definedName name="celda37" localSheetId="2">[2]ALTERNATIVAS!#REF!</definedName>
    <definedName name="celda37">[2]ALTERNATIVAS!#REF!</definedName>
    <definedName name="celda38" localSheetId="1">[2]ALTERNATIVAS!#REF!</definedName>
    <definedName name="celda38" localSheetId="2">[2]ALTERNATIVAS!#REF!</definedName>
    <definedName name="celda38">[2]ALTERNATIVAS!#REF!</definedName>
    <definedName name="celda5" localSheetId="1">[2]ALTERNATIVAS!#REF!</definedName>
    <definedName name="celda5" localSheetId="2">[2]ALTERNATIVAS!#REF!</definedName>
    <definedName name="celda5">[2]ALTERNATIVAS!#REF!</definedName>
    <definedName name="celda6" localSheetId="1">'[2]EVALUACIÓN SOCIOECONÓMICA'!#REF!</definedName>
    <definedName name="celda6" localSheetId="2">'[2]EVALUACIÓN SOCIOECONÓMICA'!#REF!</definedName>
    <definedName name="celda6">'[2]EVALUACIÓN SOCIOECONÓMICA'!#REF!</definedName>
    <definedName name="celda6a" localSheetId="1">'[2]EVALUACIÓN SOCIOECONÓMICA'!#REF!</definedName>
    <definedName name="celda6a" localSheetId="2">'[2]EVALUACIÓN SOCIOECONÓMICA'!#REF!</definedName>
    <definedName name="celda6a">'[2]EVALUACIÓN SOCIOECONÓMICA'!#REF!</definedName>
    <definedName name="celda7" localSheetId="1">'[2]EVALUACIÓN SOCIOECONÓMICA'!#REF!</definedName>
    <definedName name="celda7" localSheetId="2">'[2]EVALUACIÓN SOCIOECONÓMICA'!#REF!</definedName>
    <definedName name="celda7">'[2]EVALUACIÓN SOCIOECONÓMICA'!#REF!</definedName>
    <definedName name="celda7a" localSheetId="1">'[2]EVALUACIÓN SOCIOECONÓMICA'!#REF!</definedName>
    <definedName name="celda7a" localSheetId="2">'[2]EVALUACIÓN SOCIOECONÓMICA'!#REF!</definedName>
    <definedName name="celda7a">'[2]EVALUACIÓN SOCIOECONÓMICA'!#REF!</definedName>
    <definedName name="celda8" localSheetId="1">'[2]EVALUACIÓN SOCIOECONÓMICA'!#REF!</definedName>
    <definedName name="celda8" localSheetId="2">'[2]EVALUACIÓN SOCIOECONÓMICA'!#REF!</definedName>
    <definedName name="celda8">'[2]EVALUACIÓN SOCIOECONÓMICA'!#REF!</definedName>
    <definedName name="celda8a" localSheetId="1">'[2]EVALUACIÓN SOCIOECONÓMICA'!#REF!</definedName>
    <definedName name="celda8a" localSheetId="2">'[2]EVALUACIÓN SOCIOECONÓMICA'!#REF!</definedName>
    <definedName name="celda8a">'[2]EVALUACIÓN SOCIOECONÓMICA'!#REF!</definedName>
    <definedName name="celda9" localSheetId="1">'[2]EVALUACIÓN SOCIOECONÓMICA'!#REF!</definedName>
    <definedName name="celda9" localSheetId="2">'[2]EVALUACIÓN SOCIOECONÓMICA'!#REF!</definedName>
    <definedName name="celda9">'[2]EVALUACIÓN SOCIOECONÓMICA'!#REF!</definedName>
    <definedName name="celda9a" localSheetId="1">'[2]EVALUACIÓN SOCIOECONÓMICA'!#REF!</definedName>
    <definedName name="celda9a" localSheetId="2">'[2]EVALUACIÓN SOCIOECONÓMICA'!#REF!</definedName>
    <definedName name="celda9a">'[2]EVALUACIÓN SOCIOECONÓMICA'!#REF!</definedName>
    <definedName name="celdacontrol2" localSheetId="1">'[2]EVALUACIÓN SOCIOECONÓMICA'!#REF!</definedName>
    <definedName name="celdacontrol2" localSheetId="2">'[2]EVALUACIÓN SOCIOECONÓMICA'!#REF!</definedName>
    <definedName name="celdacontrol2">'[2]EVALUACIÓN SOCIOECONÓMICA'!#REF!</definedName>
    <definedName name="celdacontrol3" localSheetId="1">'[2]EVALUACIÓN SOCIOECONÓMICA'!#REF!</definedName>
    <definedName name="celdacontrol3" localSheetId="2">'[2]EVALUACIÓN SOCIOECONÓMICA'!#REF!</definedName>
    <definedName name="celdacontrol3">'[2]EVALUACIÓN SOCIOECONÓMICA'!#REF!</definedName>
    <definedName name="celdatotal" localSheetId="1">'[2]EVALUACIÓN SOCIOECONÓMICA'!#REF!</definedName>
    <definedName name="celdatotal" localSheetId="2">'[2]EVALUACIÓN SOCIOECONÓMICA'!#REF!</definedName>
    <definedName name="celdatotal">'[2]EVALUACIÓN SOCIOECONÓMICA'!#REF!</definedName>
    <definedName name="celdatotal2" localSheetId="1">'[2]EVALUACIÓN SOCIOECONÓMICA'!#REF!</definedName>
    <definedName name="celdatotal2" localSheetId="2">'[2]EVALUACIÓN SOCIOECONÓMICA'!#REF!</definedName>
    <definedName name="celdatotal2">'[2]EVALUACIÓN SOCIOECONÓMICA'!#REF!</definedName>
    <definedName name="celdatotal3" localSheetId="1">'[2]EVALUACIÓN SOCIOECONÓMICA'!#REF!</definedName>
    <definedName name="celdatotal3" localSheetId="2">'[2]EVALUACIÓN SOCIOECONÓMICA'!#REF!</definedName>
    <definedName name="celdatotal3">'[2]EVALUACIÓN SOCIOECONÓMICA'!#REF!</definedName>
    <definedName name="celdatotal4" localSheetId="1">'[2]EVALUACIÓN PRIVADA'!#REF!</definedName>
    <definedName name="celdatotal4" localSheetId="2">'[2]EVALUACIÓN PRIVADA'!#REF!</definedName>
    <definedName name="celdatotal4">'[2]EVALUACIÓN PRIVADA'!#REF!</definedName>
    <definedName name="celdatotal5" localSheetId="1">'[2]EVALUACIÓN PRIVADA'!#REF!</definedName>
    <definedName name="celdatotal5" localSheetId="2">'[2]EVALUACIÓN PRIVADA'!#REF!</definedName>
    <definedName name="celdatotal5">'[2]EVALUACIÓN PRIVADA'!#REF!</definedName>
    <definedName name="celdatotal6" localSheetId="1">'[2]EVALUACIÓN PRIVADA'!#REF!</definedName>
    <definedName name="celdatotal6" localSheetId="2">'[2]EVALUACIÓN PRIVADA'!#REF!</definedName>
    <definedName name="celdatotal6">'[2]EVALUACIÓN PRIVADA'!#REF!</definedName>
    <definedName name="celdax" localSheetId="1">[2]PREPARACION!#REF!</definedName>
    <definedName name="celdax" localSheetId="2">[2]PREPARACION!#REF!</definedName>
    <definedName name="celdax">[2]PREPARACION!#REF!</definedName>
    <definedName name="celdaxa" localSheetId="1">[2]PREPARACION!#REF!</definedName>
    <definedName name="celdaxa" localSheetId="2">[2]PREPARACION!#REF!</definedName>
    <definedName name="celdaxa">[2]PREPARACION!#REF!</definedName>
    <definedName name="CENGOVT" localSheetId="1">#REF!</definedName>
    <definedName name="CENGOVT" localSheetId="2">#REF!</definedName>
    <definedName name="CENGOVT">#REF!</definedName>
    <definedName name="CEP" localSheetId="1">#REF!</definedName>
    <definedName name="CEP" localSheetId="2">#REF!</definedName>
    <definedName name="CEP">#REF!</definedName>
    <definedName name="CEPA96" localSheetId="1">#REF!</definedName>
    <definedName name="CEPA96" localSheetId="2">#REF!</definedName>
    <definedName name="CEPA96">#REF!</definedName>
    <definedName name="CGBUDG" localSheetId="1">#REF!</definedName>
    <definedName name="CGBUDG" localSheetId="2">#REF!</definedName>
    <definedName name="CGBUDG">#REF!</definedName>
    <definedName name="CGBUDG_" localSheetId="1">#REF!</definedName>
    <definedName name="CGBUDG_" localSheetId="2">#REF!</definedName>
    <definedName name="CGBUDG_">#REF!</definedName>
    <definedName name="CGEXBUDG" localSheetId="1">#REF!</definedName>
    <definedName name="CGEXBUDG" localSheetId="2">#REF!</definedName>
    <definedName name="CGEXBUDG">#REF!</definedName>
    <definedName name="CGFIS" localSheetId="1">#REF!</definedName>
    <definedName name="CGFIS" localSheetId="2">#REF!</definedName>
    <definedName name="CGFIS">#REF!</definedName>
    <definedName name="CGNRP" localSheetId="1">#REF!</definedName>
    <definedName name="CGNRP" localSheetId="2">#REF!</definedName>
    <definedName name="CGNRP">#REF!</definedName>
    <definedName name="CHAPITRE" localSheetId="1">#REF!</definedName>
    <definedName name="CHAPITRE" localSheetId="2">#REF!</definedName>
    <definedName name="CHAPITRE" localSheetId="0">#REF!</definedName>
    <definedName name="CHAPITRE">#REF!</definedName>
    <definedName name="CHAPITRE_" localSheetId="0">#REF!</definedName>
    <definedName name="CHAPITRE_">[29]FEV06!$B$12</definedName>
    <definedName name="CHAPITRE1" localSheetId="1">'[30]solde des crédits'!$B$12</definedName>
    <definedName name="CHAPITRE1" localSheetId="2">'[30]solde des crédits'!$B$12</definedName>
    <definedName name="CHAPITRE1" localSheetId="0">#REF!</definedName>
    <definedName name="CHAPITRE1">'[31]solde des crédits'!$B$12</definedName>
    <definedName name="chapitredesc">OFFSET([27]Code!$G$2,0,0,COUNTA([27]Code!$G:$G)-1,2)</definedName>
    <definedName name="cmbccr" localSheetId="1">#REF!</definedName>
    <definedName name="cmbccr" localSheetId="2">#REF!</definedName>
    <definedName name="cmbccr">#REF!</definedName>
    <definedName name="cmbcom" localSheetId="1">#REF!</definedName>
    <definedName name="cmbcom" localSheetId="2">#REF!</definedName>
    <definedName name="cmbcom">#REF!</definedName>
    <definedName name="cmsbn" localSheetId="1">#REF!</definedName>
    <definedName name="cmsbn" localSheetId="2">#REF!</definedName>
    <definedName name="cmsbn">#REF!</definedName>
    <definedName name="cnspnf" localSheetId="1">#REF!</definedName>
    <definedName name="cnspnf" localSheetId="2">#REF!</definedName>
    <definedName name="cnspnf">#REF!</definedName>
    <definedName name="code">OFFSET([19]dataPIP!$A$2,0,0,COUNTA([19]dataPIP!$A:$A)-1,1)</definedName>
    <definedName name="code_2">OFFSET('[19]PROGR&amp;PROJETS_21-22'!$O$7,0,0,COUNTA('[19]PROGR&amp;PROJETS_21-22'!$O:$O)+165,1)</definedName>
    <definedName name="ColumnTitle1">#REF!</definedName>
    <definedName name="componentes" localSheetId="1">[2]ALTERNATIVAS!#REF!</definedName>
    <definedName name="componentes" localSheetId="2">[2]ALTERNATIVAS!#REF!</definedName>
    <definedName name="componentes">[2]ALTERNATIVAS!#REF!</definedName>
    <definedName name="componentes2" localSheetId="1">[2]ALTERNATIVAS!#REF!</definedName>
    <definedName name="componentes2" localSheetId="2">[2]ALTERNATIVAS!#REF!</definedName>
    <definedName name="componentes2">[2]ALTERNATIVAS!#REF!</definedName>
    <definedName name="componentes3" localSheetId="1">[2]ALTERNATIVAS!#REF!</definedName>
    <definedName name="componentes3" localSheetId="2">[2]ALTERNATIVAS!#REF!</definedName>
    <definedName name="componentes3">[2]ALTERNATIVAS!#REF!</definedName>
    <definedName name="conor" localSheetId="1">#REF!</definedName>
    <definedName name="conor" localSheetId="2">#REF!</definedName>
    <definedName name="conor">#REF!</definedName>
    <definedName name="cons" localSheetId="1">#REF!</definedName>
    <definedName name="cons" localSheetId="2">#REF!</definedName>
    <definedName name="cons">#REF!</definedName>
    <definedName name="COUNTER" localSheetId="1">#REF!</definedName>
    <definedName name="COUNTER" localSheetId="2">#REF!</definedName>
    <definedName name="COUNTER">#REF!</definedName>
    <definedName name="CountryName" localSheetId="1">#REF!</definedName>
    <definedName name="CountryName" localSheetId="2">#REF!</definedName>
    <definedName name="CountryName">#REF!</definedName>
    <definedName name="CPI" localSheetId="1">#REF!</definedName>
    <definedName name="CPI" localSheetId="2">#REF!</definedName>
    <definedName name="CPI">#REF!</definedName>
    <definedName name="CPICUM" localSheetId="1">#REF!</definedName>
    <definedName name="CPICUM" localSheetId="2">#REF!</definedName>
    <definedName name="CPICUM">#REF!</definedName>
    <definedName name="cppc" localSheetId="1">'[2]EVALUACIÓN SOCIOECONÓMICA'!#REF!</definedName>
    <definedName name="cppc" localSheetId="2">'[2]EVALUACIÓN SOCIOECONÓMICA'!#REF!</definedName>
    <definedName name="cppc">'[2]EVALUACIÓN SOCIOECONÓMICA'!#REF!</definedName>
    <definedName name="cppc2" localSheetId="1">'[2]EVALUACIÓN SOCIOECONÓMICA'!#REF!</definedName>
    <definedName name="cppc2" localSheetId="2">'[2]EVALUACIÓN SOCIOECONÓMICA'!#REF!</definedName>
    <definedName name="cppc2">'[2]EVALUACIÓN SOCIOECONÓMICA'!#REF!</definedName>
    <definedName name="cppc3" localSheetId="1">'[2]EVALUACIÓN SOCIOECONÓMICA'!#REF!</definedName>
    <definedName name="cppc3" localSheetId="2">'[2]EVALUACIÓN SOCIOECONÓMICA'!#REF!</definedName>
    <definedName name="cppc3">'[2]EVALUACIÓN SOCIOECONÓMICA'!#REF!</definedName>
    <definedName name="cppcp" localSheetId="1">'[2]EVALUACIÓN PRIVADA'!#REF!</definedName>
    <definedName name="cppcp" localSheetId="2">'[2]EVALUACIÓN PRIVADA'!#REF!</definedName>
    <definedName name="cppcp">'[2]EVALUACIÓN PRIVADA'!#REF!</definedName>
    <definedName name="CRECWM">[32]SUPUESTOS!A$15</definedName>
    <definedName name="cred" localSheetId="1">#REF!</definedName>
    <definedName name="cred" localSheetId="2">#REF!</definedName>
    <definedName name="cred">#REF!</definedName>
    <definedName name="cred1" localSheetId="1">#REF!</definedName>
    <definedName name="cred1" localSheetId="2">#REF!</definedName>
    <definedName name="cred1">#REF!</definedName>
    <definedName name="cred2000" localSheetId="1">#REF!</definedName>
    <definedName name="cred2000" localSheetId="2">#REF!</definedName>
    <definedName name="cred2000">#REF!</definedName>
    <definedName name="cred2001" localSheetId="1">#REF!</definedName>
    <definedName name="cred2001" localSheetId="2">#REF!</definedName>
    <definedName name="cred2001">#REF!</definedName>
    <definedName name="cred2002" localSheetId="1">#REF!</definedName>
    <definedName name="cred2002" localSheetId="2">#REF!</definedName>
    <definedName name="cred2002">#REF!</definedName>
    <definedName name="cred2003" localSheetId="1">#REF!</definedName>
    <definedName name="cred2003" localSheetId="2">#REF!</definedName>
    <definedName name="cred2003">#REF!</definedName>
    <definedName name="cred98" localSheetId="1">[11]Programa!#REF!</definedName>
    <definedName name="cred98" localSheetId="2">[11]Programa!#REF!</definedName>
    <definedName name="cred98">[12]Programa!#REF!</definedName>
    <definedName name="cred98j" localSheetId="1">[11]Programa!#REF!</definedName>
    <definedName name="cred98j" localSheetId="2">[11]Programa!#REF!</definedName>
    <definedName name="cred98j">[12]Programa!#REF!</definedName>
    <definedName name="cred98s" localSheetId="1">#REF!</definedName>
    <definedName name="cred98s" localSheetId="2">#REF!</definedName>
    <definedName name="cred98s">#REF!</definedName>
    <definedName name="cred99" localSheetId="1">#REF!</definedName>
    <definedName name="cred99" localSheetId="2">#REF!</definedName>
    <definedName name="cred99">#REF!</definedName>
    <definedName name="CSCCA" localSheetId="1">#REF!</definedName>
    <definedName name="CSCCA" localSheetId="2">#REF!</definedName>
    <definedName name="CSCCA">#REF!</definedName>
    <definedName name="cuad1" localSheetId="1">#REF!</definedName>
    <definedName name="cuad1" localSheetId="2">#REF!</definedName>
    <definedName name="cuad1">#REF!</definedName>
    <definedName name="cuad10" localSheetId="1">#REF!</definedName>
    <definedName name="cuad10" localSheetId="2">#REF!</definedName>
    <definedName name="cuad10">#REF!</definedName>
    <definedName name="cuad11" localSheetId="1">#REF!</definedName>
    <definedName name="cuad11" localSheetId="2">#REF!</definedName>
    <definedName name="cuad11">#REF!</definedName>
    <definedName name="cuad12" localSheetId="1">#REF!</definedName>
    <definedName name="cuad12" localSheetId="2">#REF!</definedName>
    <definedName name="cuad12">#REF!</definedName>
    <definedName name="cuad13" localSheetId="1">#REF!</definedName>
    <definedName name="cuad13" localSheetId="2">#REF!</definedName>
    <definedName name="cuad13">#REF!</definedName>
    <definedName name="cuad14" localSheetId="1">#REF!</definedName>
    <definedName name="cuad14" localSheetId="2">#REF!</definedName>
    <definedName name="cuad14">#REF!</definedName>
    <definedName name="cuad15" localSheetId="1">#REF!</definedName>
    <definedName name="cuad15" localSheetId="2">#REF!</definedName>
    <definedName name="cuad15">#REF!</definedName>
    <definedName name="cuad16" localSheetId="1">#REF!</definedName>
    <definedName name="cuad16" localSheetId="2">#REF!</definedName>
    <definedName name="cuad16">#REF!</definedName>
    <definedName name="cuad17" localSheetId="1">#REF!</definedName>
    <definedName name="cuad17" localSheetId="2">#REF!</definedName>
    <definedName name="cuad17">#REF!</definedName>
    <definedName name="cuad18" localSheetId="1">#REF!</definedName>
    <definedName name="cuad18" localSheetId="2">#REF!</definedName>
    <definedName name="cuad18">#REF!</definedName>
    <definedName name="cuad19" localSheetId="1">#REF!</definedName>
    <definedName name="cuad19" localSheetId="2">#REF!</definedName>
    <definedName name="cuad19">#REF!</definedName>
    <definedName name="cuad2" localSheetId="1">#REF!</definedName>
    <definedName name="cuad2" localSheetId="2">#REF!</definedName>
    <definedName name="cuad2">#REF!</definedName>
    <definedName name="cuad20" localSheetId="1">#REF!</definedName>
    <definedName name="cuad20" localSheetId="2">#REF!</definedName>
    <definedName name="cuad20">#REF!</definedName>
    <definedName name="cuad21" localSheetId="1">#REF!</definedName>
    <definedName name="cuad21" localSheetId="2">#REF!</definedName>
    <definedName name="cuad21">#REF!</definedName>
    <definedName name="cuad22" localSheetId="1">#REF!</definedName>
    <definedName name="cuad22" localSheetId="2">#REF!</definedName>
    <definedName name="cuad22">#REF!</definedName>
    <definedName name="cuad23" localSheetId="1">#REF!</definedName>
    <definedName name="cuad23" localSheetId="2">#REF!</definedName>
    <definedName name="cuad23">#REF!</definedName>
    <definedName name="cuad24" localSheetId="1">#REF!</definedName>
    <definedName name="cuad24" localSheetId="2">#REF!</definedName>
    <definedName name="cuad24">#REF!</definedName>
    <definedName name="cuad25" localSheetId="1">#REF!</definedName>
    <definedName name="cuad25" localSheetId="2">#REF!</definedName>
    <definedName name="cuad25">#REF!</definedName>
    <definedName name="cuad3" localSheetId="1">#REF!</definedName>
    <definedName name="cuad3" localSheetId="2">#REF!</definedName>
    <definedName name="cuad3">#REF!</definedName>
    <definedName name="cuad4" localSheetId="1">#REF!</definedName>
    <definedName name="cuad4" localSheetId="2">#REF!</definedName>
    <definedName name="cuad4">#REF!</definedName>
    <definedName name="cuad5" localSheetId="1">#REF!</definedName>
    <definedName name="cuad5" localSheetId="2">#REF!</definedName>
    <definedName name="cuad5">#REF!</definedName>
    <definedName name="cuad6" localSheetId="1">#REF!</definedName>
    <definedName name="cuad6" localSheetId="2">#REF!</definedName>
    <definedName name="cuad6">#REF!</definedName>
    <definedName name="cuad7" localSheetId="1">#REF!</definedName>
    <definedName name="cuad7" localSheetId="2">#REF!</definedName>
    <definedName name="cuad7">#REF!</definedName>
    <definedName name="cuad8" localSheetId="1">#REF!</definedName>
    <definedName name="cuad8" localSheetId="2">#REF!</definedName>
    <definedName name="cuad8">#REF!</definedName>
    <definedName name="cuad9" localSheetId="1">#REF!</definedName>
    <definedName name="cuad9" localSheetId="2">#REF!</definedName>
    <definedName name="cuad9">#REF!</definedName>
    <definedName name="CUADR11" localSheetId="1">#REF!</definedName>
    <definedName name="CUADR11" localSheetId="2">#REF!</definedName>
    <definedName name="CUADR11">#REF!</definedName>
    <definedName name="CUADROI" localSheetId="1">#REF!</definedName>
    <definedName name="CUADROI" localSheetId="2">#REF!</definedName>
    <definedName name="CUADROI">#REF!</definedName>
    <definedName name="CUADROII" localSheetId="1">#REF!</definedName>
    <definedName name="CUADROII" localSheetId="2">#REF!</definedName>
    <definedName name="CUADROII">#REF!</definedName>
    <definedName name="CUADROIII" localSheetId="1">#REF!</definedName>
    <definedName name="CUADROIII" localSheetId="2">#REF!</definedName>
    <definedName name="CUADROIII">#REF!</definedName>
    <definedName name="CUADROIV" localSheetId="1">#REF!</definedName>
    <definedName name="CUADROIV" localSheetId="2">#REF!</definedName>
    <definedName name="CUADROIV">#REF!</definedName>
    <definedName name="CUADROV" localSheetId="1">#REF!</definedName>
    <definedName name="CUADROV" localSheetId="2">#REF!</definedName>
    <definedName name="CUADROV">#REF!</definedName>
    <definedName name="CUADROVI" localSheetId="1">#REF!</definedName>
    <definedName name="CUADROVI" localSheetId="2">#REF!</definedName>
    <definedName name="CUADROVI">#REF!</definedName>
    <definedName name="CUADROVII" localSheetId="1">#REF!</definedName>
    <definedName name="CUADROVII" localSheetId="2">#REF!</definedName>
    <definedName name="CUADROVII">#REF!</definedName>
    <definedName name="CULTES" localSheetId="1">#REF!</definedName>
    <definedName name="CULTES" localSheetId="2">#REF!</definedName>
    <definedName name="CULTES">#REF!</definedName>
    <definedName name="CurrVintage">[28]Current!$D$66</definedName>
    <definedName name="D" localSheetId="1">'[33]PIB EN CORR'!#REF!</definedName>
    <definedName name="D" localSheetId="2">'[33]PIB EN CORR'!#REF!</definedName>
    <definedName name="D">'[34]PIB EN CORR'!#REF!</definedName>
    <definedName name="D_MTPTC" localSheetId="1">#REF!</definedName>
    <definedName name="D_MTPTC" localSheetId="2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1">#REF!</definedName>
    <definedName name="date" localSheetId="2">#REF!</definedName>
    <definedName name="date">#REF!</definedName>
    <definedName name="dates" localSheetId="1">#REF!</definedName>
    <definedName name="dates" localSheetId="2">#REF!</definedName>
    <definedName name="dates">#REF!</definedName>
    <definedName name="DATES_A" localSheetId="1">#REF!</definedName>
    <definedName name="DATES_A" localSheetId="2">#REF!</definedName>
    <definedName name="DATES_A">#REF!</definedName>
    <definedName name="DBproj">#N/A</definedName>
    <definedName name="dcc98j" localSheetId="1">[11]Programa!#REF!</definedName>
    <definedName name="dcc98j" localSheetId="2">[11]Programa!#REF!</definedName>
    <definedName name="dcc98j">[12]Programa!#REF!</definedName>
    <definedName name="dcc98s" localSheetId="1">#REF!</definedName>
    <definedName name="dcc98s" localSheetId="2">#REF!</definedName>
    <definedName name="dcc98s">#REF!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hidden="1">{"Riqfin97",#N/A,FALSE,"Tran";"Riqfinpro",#N/A,FALSE,"Tran"}</definedName>
    <definedName name="DD__Charts_area" localSheetId="1">#REF!</definedName>
    <definedName name="DD__Charts_area" localSheetId="2">#REF!</definedName>
    <definedName name="DD__Charts_area">#REF!</definedName>
    <definedName name="DD__GDI" localSheetId="1">#REF!</definedName>
    <definedName name="DD__GDI" localSheetId="2">#REF!</definedName>
    <definedName name="DD__GDI">#REF!</definedName>
    <definedName name="DD__GDP_real_by_sector_of_origin" localSheetId="1">#REF!</definedName>
    <definedName name="DD__GDP_real_by_sector_of_origin" localSheetId="2">#REF!</definedName>
    <definedName name="DD__GDP_real_by_sector_of_origin">#REF!</definedName>
    <definedName name="DD__Labor_Productivity" localSheetId="1">#REF!</definedName>
    <definedName name="DD__Labor_Productivity" localSheetId="2">#REF!</definedName>
    <definedName name="DD__Labor_Productivity">#REF!</definedName>
    <definedName name="DD__National_Accounts_at_1958_prices_" localSheetId="1">#REF!</definedName>
    <definedName name="DD__National_Accounts_at_1958_prices_" localSheetId="2">#REF!</definedName>
    <definedName name="DD__National_Accounts_at_1958_prices_">#REF!</definedName>
    <definedName name="DD__National_Accounts_at_Current_Prices" localSheetId="1">#REF!</definedName>
    <definedName name="DD__National_Accounts_at_Current_Prices" localSheetId="2">#REF!</definedName>
    <definedName name="DD__National_Accounts_at_Current_Prices">#REF!</definedName>
    <definedName name="DD__National_Accounts_Deflators" localSheetId="1">#REF!</definedName>
    <definedName name="DD__National_Accounts_Deflators" localSheetId="2">#REF!</definedName>
    <definedName name="DD__National_Accounts_Deflators">#REF!</definedName>
    <definedName name="DD__Prices_CPI_all_items" localSheetId="1">#REF!</definedName>
    <definedName name="DD__Prices_CPI_all_items" localSheetId="2">#REF!</definedName>
    <definedName name="DD__Prices_CPI_all_items">#REF!</definedName>
    <definedName name="DD__Prices_CPI_by_components" localSheetId="1">#REF!</definedName>
    <definedName name="DD__Prices_CPI_by_components" localSheetId="2">#REF!</definedName>
    <definedName name="DD__Prices_CPI_by_components">#REF!</definedName>
    <definedName name="DD__Prices_Wage_Indicators" localSheetId="1">#REF!</definedName>
    <definedName name="DD__Prices_Wage_Indicators" localSheetId="2">#REF!</definedName>
    <definedName name="DD__Prices_Wage_Indicators">#REF!</definedName>
    <definedName name="DD__Selected_Agricultural_Sector_Statistics" localSheetId="1">#REF!</definedName>
    <definedName name="DD__Selected_Agricultural_Sector_Statistics" localSheetId="2">#REF!</definedName>
    <definedName name="DD__Selected_Agricultural_Sector_Statistics">#REF!</definedName>
    <definedName name="DD__Selected_Agricultural_Sector_Statistics__concluded" localSheetId="1">#REF!</definedName>
    <definedName name="DD__Selected_Agricultural_Sector_Statistics__concluded" localSheetId="2">#REF!</definedName>
    <definedName name="DD__Selected_Agricultural_Sector_Statistics__concluded">#REF!</definedName>
    <definedName name="DD_Index_of_employment" localSheetId="1">#REF!</definedName>
    <definedName name="DD_Index_of_employment" localSheetId="2">#REF!</definedName>
    <definedName name="DD_Index_of_employment">#REF!</definedName>
    <definedName name="DD_Indicators_of_emp_wages_ulc" localSheetId="1">#REF!</definedName>
    <definedName name="DD_Indicators_of_emp_wages_ulc" localSheetId="2">#REF!</definedName>
    <definedName name="DD_Indicators_of_emp_wages_ulc">#REF!</definedName>
    <definedName name="DD_Labor_Productivity" localSheetId="1">#REF!</definedName>
    <definedName name="DD_Labor_Productivity" localSheetId="2">#REF!</definedName>
    <definedName name="DD_Labor_Productivity">#REF!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1" hidden="1">{"Minpmon",#N/A,FALSE,"Monthinput"}</definedName>
    <definedName name="dddd" localSheetId="2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localSheetId="2" hidden="1">{"Tab1",#N/A,FALSE,"P";"Tab2",#N/A,FALSE,"P"}</definedName>
    <definedName name="dddddd" hidden="1">{"Tab1",#N/A,FALSE,"P";"Tab2",#N/A,FALSE,"P"}</definedName>
    <definedName name="dddddddddddd" localSheetId="2" hidden="1">{"Tab1",#N/A,FALSE,"P";"Tab2",#N/A,FALSE,"P"}</definedName>
    <definedName name="dddddddddddd" hidden="1">{"Tab1",#N/A,FALSE,"P";"Tab2",#N/A,FALSE,"P"}</definedName>
    <definedName name="ddddddddddddd" localSheetId="2" hidden="1">{"Riqfin97",#N/A,FALSE,"Tran";"Riqfinpro",#N/A,FALSE,"Tran"}</definedName>
    <definedName name="ddddddddddddd" hidden="1">{"Riqfin97",#N/A,FALSE,"Tran";"Riqfinpro",#N/A,FALSE,"Tran"}</definedName>
    <definedName name="DEBT" localSheetId="1">#REF!</definedName>
    <definedName name="DEBT" localSheetId="2">#REF!</definedName>
    <definedName name="DEBT">#REF!</definedName>
    <definedName name="DEBT_SER" localSheetId="1">#REF!</definedName>
    <definedName name="DEBT_SER" localSheetId="2">#REF!</definedName>
    <definedName name="DEBT_SER">#REF!</definedName>
    <definedName name="defesti" localSheetId="1">#REF!</definedName>
    <definedName name="defesti" localSheetId="2">#REF!</definedName>
    <definedName name="defesti">#REF!</definedName>
    <definedName name="deficit" localSheetId="1">#REF!</definedName>
    <definedName name="deficit" localSheetId="2">#REF!</definedName>
    <definedName name="deficit">#REF!</definedName>
    <definedName name="demandacubierta2" localSheetId="1">'[2]EVALUACIÓN SOCIOECONÓMICA'!#REF!</definedName>
    <definedName name="demandacubierta2" localSheetId="2">'[2]EVALUACIÓN SOCIOECONÓMICA'!#REF!</definedName>
    <definedName name="demandacubierta2">'[2]EVALUACIÓN SOCIOECONÓMICA'!#REF!</definedName>
    <definedName name="demandacubierta3" localSheetId="1">'[2]EVALUACIÓN SOCIOECONÓMICA'!#REF!</definedName>
    <definedName name="demandacubierta3" localSheetId="2">'[2]EVALUACIÓN SOCIOECONÓMICA'!#REF!</definedName>
    <definedName name="demandacubierta3">'[2]EVALUACIÓN SOCIOECONÓMICA'!#REF!</definedName>
    <definedName name="DemandaInicial2" localSheetId="1">'[2]EVALUACIÓN PRIVADA'!#REF!</definedName>
    <definedName name="DemandaInicial2" localSheetId="2">'[2]EVALUACIÓN PRIVADA'!#REF!</definedName>
    <definedName name="DemandaInicial2">'[2]EVALUACIÓN PRIVADA'!#REF!</definedName>
    <definedName name="DemandaInicial3" localSheetId="1">'[2]EVALUACIÓN PRIVADA'!#REF!</definedName>
    <definedName name="DemandaInicial3" localSheetId="2">'[2]EVALUACIÓN PRIVADA'!#REF!</definedName>
    <definedName name="DemandaInicial3">'[2]EVALUACIÓN PRIVADA'!#REF!</definedName>
    <definedName name="DemandaS2" localSheetId="1">'[2]EVALUACIÓN SOCIOECONÓMICA'!#REF!</definedName>
    <definedName name="DemandaS2" localSheetId="2">'[2]EVALUACIÓN SOCIOECONÓMICA'!#REF!</definedName>
    <definedName name="DemandaS2">'[2]EVALUACIÓN SOCIOECONÓMICA'!#REF!</definedName>
    <definedName name="DemandaS3" localSheetId="1">'[2]EVALUACIÓN SOCIOECONÓMICA'!#REF!</definedName>
    <definedName name="DemandaS3" localSheetId="2">'[2]EVALUACIÓN SOCIOECONÓMICA'!#REF!</definedName>
    <definedName name="DemandaS3">'[2]EVALUACIÓN SOCIOECONÓMICA'!#REF!</definedName>
    <definedName name="Department" localSheetId="1">#REF!</definedName>
    <definedName name="Department" localSheetId="2">#REF!</definedName>
    <definedName name="Department">#REF!</definedName>
    <definedName name="der" localSheetId="1" hidden="1">{"Tab1",#N/A,FALSE,"P";"Tab2",#N/A,FALSE,"P"}</definedName>
    <definedName name="der" localSheetId="2" hidden="1">{"Tab1",#N/A,FALSE,"P";"Tab2",#N/A,FALSE,"P"}</definedName>
    <definedName name="der" hidden="1">{"Tab1",#N/A,FALSE,"P";"Tab2",#N/A,FALSE,"P"}</definedName>
    <definedName name="DESC96" localSheetId="1">#REF!</definedName>
    <definedName name="DESC96" localSheetId="2">#REF!</definedName>
    <definedName name="DESC96">#REF!</definedName>
    <definedName name="DEVISE" localSheetId="1">[24]Liste!#REF!</definedName>
    <definedName name="DEVISE" localSheetId="2">[24]Liste!#REF!</definedName>
    <definedName name="DEVISE">[24]Liste!#REF!</definedName>
    <definedName name="dexbccr" localSheetId="1">#REF!</definedName>
    <definedName name="dexbccr" localSheetId="2">#REF!</definedName>
    <definedName name="dexbccr">#REF!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[35]NPV_base!$B$25</definedName>
    <definedName name="Discount_NC" localSheetId="1">[35]NPV_base!#REF!</definedName>
    <definedName name="Discount_NC" localSheetId="2">[35]NPV_base!#REF!</definedName>
    <definedName name="Discount_NC">[35]NPV_base!#REF!</definedName>
    <definedName name="DiscountRate" localSheetId="1">#REF!</definedName>
    <definedName name="DiscountRate" localSheetId="2">#REF!</definedName>
    <definedName name="DiscountRate">#REF!</definedName>
    <definedName name="divisas" localSheetId="1">'[2]EVALUACIÓN SOCIOECONÓMICA'!#REF!</definedName>
    <definedName name="divisas" localSheetId="2">'[2]EVALUACIÓN SOCIOECONÓMICA'!#REF!</definedName>
    <definedName name="divisas">'[2]EVALUACIÓN SOCIOECONÓMICA'!#REF!</definedName>
    <definedName name="divisas2" localSheetId="1">'[2]EVALUACIÓN SOCIOECONÓMICA'!#REF!</definedName>
    <definedName name="divisas2" localSheetId="2">'[2]EVALUACIÓN SOCIOECONÓMICA'!#REF!</definedName>
    <definedName name="divisas2">'[2]EVALUACIÓN SOCIOECONÓMICA'!#REF!</definedName>
    <definedName name="divisas3" localSheetId="1">'[2]EVALUACIÓN SOCIOECONÓMICA'!#REF!</definedName>
    <definedName name="divisas3" localSheetId="2">'[2]EVALUACIÓN SOCIOECONÓMICA'!#REF!</definedName>
    <definedName name="divisas3">'[2]EVALUACIÓN SOCIOECONÓMICA'!#REF!</definedName>
    <definedName name="DMBYS">[32]RESULTADOS!$A$86:$IV$86</definedName>
    <definedName name="dnaissance" localSheetId="1">OFFSET(#REF!,0,0,COUNTA(#REF!),2)</definedName>
    <definedName name="dnaissance" localSheetId="2">OFFSET(#REF!,0,0,COUNTA(#REF!),2)</definedName>
    <definedName name="dnaissance">OFFSET(#REF!,0,0,COUNTA(#REF!),2)</definedName>
    <definedName name="DNP">[32]SUPUESTOS!A$18</definedName>
    <definedName name="DPOB">[32]SUPUESTOS!A$7</definedName>
    <definedName name="DRFP">'[32]SMONET-FINANC'!$A$99:$IV$99</definedName>
    <definedName name="DXBYS">[32]RESULTADOS!$A$82:$IV$82</definedName>
    <definedName name="E" localSheetId="1">'[33]PIB EN CORR'!#REF!</definedName>
    <definedName name="E" localSheetId="2">'[33]PIB EN CORR'!#REF!</definedName>
    <definedName name="E">'[34]PIB EN CORR'!#REF!</definedName>
    <definedName name="E_MCI" localSheetId="1">#REF!</definedName>
    <definedName name="E_MCI" localSheetId="2">#REF!</definedName>
    <definedName name="E_MCI">#REF!</definedName>
    <definedName name="EDH">'[21]NOUVEAUX-PROGRAMMES 2012-2013_'!$F$1001</definedName>
    <definedName name="edr" localSheetId="1" hidden="1">{"Riqfin97",#N/A,FALSE,"Tran";"Riqfinpro",#N/A,FALSE,"Tran"}</definedName>
    <definedName name="edr" localSheetId="2" hidden="1">{"Riqfin97",#N/A,FALSE,"Tran";"Riqfinpro",#N/A,FALSE,"Tran"}</definedName>
    <definedName name="edr" hidden="1">{"Riqfin97",#N/A,FALSE,"Tran";"Riqfinpro",#N/A,FALSE,"Tran"}</definedName>
    <definedName name="edrrrrrrr" localSheetId="2" hidden="1">{"Riqfin97",#N/A,FALSE,"Tran";"Riqfinpro",#N/A,FALSE,"Tran"}</definedName>
    <definedName name="edrrrrrrr" hidden="1">{"Riqfin97",#N/A,FALSE,"Tran";"Riqfinpro",#N/A,FALSE,"Tran"}</definedName>
    <definedName name="ee" localSheetId="1" hidden="1">{"Tab1",#N/A,FALSE,"P";"Tab2",#N/A,FALSE,"P"}</definedName>
    <definedName name="ee" localSheetId="2" hidden="1">{"Tab1",#N/A,FALSE,"P";"Tab2",#N/A,FALSE,"P"}</definedName>
    <definedName name="ee" hidden="1">{"Tab1",#N/A,FALSE,"P";"Tab2",#N/A,FALSE,"P"}</definedName>
    <definedName name="EE_Table_02.___Selected_National_Accounts_Aggregates" localSheetId="1">#REF!</definedName>
    <definedName name="EE_Table_02.___Selected_National_Accounts_Aggregates" localSheetId="2">#REF!</definedName>
    <definedName name="EE_Table_02.___Selected_National_Accounts_Aggregates">#REF!</definedName>
    <definedName name="EE_Table_03.___Expenditure_and_Savings" localSheetId="1">#REF!</definedName>
    <definedName name="EE_Table_03.___Expenditure_and_Savings" localSheetId="2">#REF!</definedName>
    <definedName name="EE_Table_03.___Expenditure_and_Savings">#REF!</definedName>
    <definedName name="EE_Table_04.___Consumer_Price_Indices____1" localSheetId="1">#REF!</definedName>
    <definedName name="EE_Table_04.___Consumer_Price_Indices____1" localSheetId="2">#REF!</definedName>
    <definedName name="EE_Table_04.___Consumer_Price_Indices____1">#REF!</definedName>
    <definedName name="EE_Table_16.__National_Accounts_at_Current_Prices" localSheetId="1">#REF!</definedName>
    <definedName name="EE_Table_16.__National_Accounts_at_Current_Prices" localSheetId="2">#REF!</definedName>
    <definedName name="EE_Table_16.__National_Accounts_at_Current_Prices">#REF!</definedName>
    <definedName name="EE_Table_17___Real_Gross_Domestic_Expenditure" localSheetId="1">#REF!</definedName>
    <definedName name="EE_Table_17___Real_Gross_Domestic_Expenditure" localSheetId="2">#REF!</definedName>
    <definedName name="EE_Table_17___Real_Gross_Domestic_Expenditure">#REF!</definedName>
    <definedName name="EE_Table_18.__Real_Gross_Domestic_Product_by_Sector" localSheetId="1">#REF!</definedName>
    <definedName name="EE_Table_18.__Real_Gross_Domestic_Product_by_Sector" localSheetId="2">#REF!</definedName>
    <definedName name="EE_Table_18.__Real_Gross_Domestic_Product_by_Sector">#REF!</definedName>
    <definedName name="EE_Table_19.__Gross_Domestic_Investment" localSheetId="1">#REF!</definedName>
    <definedName name="EE_Table_19.__Gross_Domestic_Investment" localSheetId="2">#REF!</definedName>
    <definedName name="EE_Table_19.__Gross_Domestic_Investment">#REF!</definedName>
    <definedName name="EE_Table_20.__Selected_Agricultural_Sector_Statistics" localSheetId="1">#REF!</definedName>
    <definedName name="EE_Table_20.__Selected_Agricultural_Sector_Statistics" localSheetId="2">#REF!</definedName>
    <definedName name="EE_Table_20.__Selected_Agricultural_Sector_Statistics">#REF!</definedName>
    <definedName name="EE_Table_20.5__Ag_Sector_Statistics__concluded" localSheetId="1">#REF!</definedName>
    <definedName name="EE_Table_20.5__Ag_Sector_Statistics__concluded" localSheetId="2">#REF!</definedName>
    <definedName name="EE_Table_20.5__Ag_Sector_Statistics__concluded">#REF!</definedName>
    <definedName name="EE_Table_21.__Manufacturing_Production" localSheetId="1">#REF!</definedName>
    <definedName name="EE_Table_21.__Manufacturing_Production" localSheetId="2">#REF!</definedName>
    <definedName name="EE_Table_21.__Manufacturing_Production">#REF!</definedName>
    <definedName name="EE_Table_22.__Production_Exports_and_Imports_of_Petroleum" localSheetId="1">#REF!</definedName>
    <definedName name="EE_Table_22.__Production_Exports_and_Imports_of_Petroleum" localSheetId="2">#REF!</definedName>
    <definedName name="EE_Table_22.__Production_Exports_and_Imports_of_Petroleum">#REF!</definedName>
    <definedName name="EE_Table_23.__Retail_Prices_for_Petroleum_Products" localSheetId="1">#REF!</definedName>
    <definedName name="EE_Table_23.__Retail_Prices_for_Petroleum_Products" localSheetId="2">#REF!</definedName>
    <definedName name="EE_Table_23.__Retail_Prices_for_Petroleum_Products">#REF!</definedName>
    <definedName name="EE_Table_24.__Consumption_of_Petroleum_and_Derivatives" localSheetId="1">#REF!</definedName>
    <definedName name="EE_Table_24.__Consumption_of_Petroleum_and_Derivatives" localSheetId="2">#REF!</definedName>
    <definedName name="EE_Table_24.__Consumption_of_Petroleum_and_Derivatives">#REF!</definedName>
    <definedName name="EE_Table_25.__Production_and_Distribution_Electricity" localSheetId="1">#REF!</definedName>
    <definedName name="EE_Table_25.__Production_and_Distribution_Electricity" localSheetId="2">#REF!</definedName>
    <definedName name="EE_Table_25.__Production_and_Distribution_Electricity">#REF!</definedName>
    <definedName name="EE_Table_26.__Average_Price_of_Electricity" localSheetId="1">#REF!</definedName>
    <definedName name="EE_Table_26.__Average_Price_of_Electricity" localSheetId="2">#REF!</definedName>
    <definedName name="EE_Table_26.__Average_Price_of_Electricity">#REF!</definedName>
    <definedName name="EE_Table_27.__Guatemala___Consumer_Price_Indices__1" localSheetId="1">#REF!</definedName>
    <definedName name="EE_Table_27.__Guatemala___Consumer_Price_Indices__1" localSheetId="2">#REF!</definedName>
    <definedName name="EE_Table_27.__Guatemala___Consumer_Price_Indices__1">#REF!</definedName>
    <definedName name="EE_Table_28._Guatemala___Selected_Wage_Indicators_1" localSheetId="1">#REF!</definedName>
    <definedName name="EE_Table_28._Guatemala___Selected_Wage_Indicators_1" localSheetId="2">#REF!</definedName>
    <definedName name="EE_Table_28._Guatemala___Selected_Wage_Indicators_1">#REF!</definedName>
    <definedName name="EE_Table_29.__Minimum_Monthly_Wages_by_Economic_Activity" localSheetId="1">#REF!</definedName>
    <definedName name="EE_Table_29.__Minimum_Monthly_Wages_by_Economic_Activity" localSheetId="2">#REF!</definedName>
    <definedName name="EE_Table_29.__Minimum_Monthly_Wages_by_Economic_Activity">#REF!</definedName>
    <definedName name="EE_Table_30._Guatemala___Selected_Employment_and_Labor_Productivity_Indicators" localSheetId="1">#REF!</definedName>
    <definedName name="EE_Table_30._Guatemala___Selected_Employment_and_Labor_Productivity_Indicators" localSheetId="2">#REF!</definedName>
    <definedName name="EE_Table_30._Guatemala___Selected_Employment_and_Labor_Productivity_Indicators">#REF!</definedName>
    <definedName name="EE_Table_31._Wage_and_Employment_Indicators_1" localSheetId="1">#REF!</definedName>
    <definedName name="EE_Table_31._Wage_and_Employment_Indicators_1" localSheetId="2">#REF!</definedName>
    <definedName name="EE_Table_31._Wage_and_Employment_Indicators_1">#REF!</definedName>
    <definedName name="EE_Table_32_ULC_PROD_indicators" localSheetId="1">#REF!</definedName>
    <definedName name="EE_Table_32_ULC_PROD_indicators" localSheetId="2">#REF!</definedName>
    <definedName name="EE_Table_32_ULC_PROD_indicators">#REF!</definedName>
    <definedName name="EE_Table_33_Indicators_of_Competitiveness" localSheetId="1">#REF!</definedName>
    <definedName name="EE_Table_33_Indicators_of_Competitiveness" localSheetId="2">#REF!</definedName>
    <definedName name="EE_Table_33_Indicators_of_Competitiveness">#REF!</definedName>
    <definedName name="eee" localSheetId="1" hidden="1">{"Tab1",#N/A,FALSE,"P";"Tab2",#N/A,FALSE,"P"}</definedName>
    <definedName name="eee" localSheetId="2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localSheetId="2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localSheetId="2" hidden="1">{"Riqfin97",#N/A,FALSE,"Tran";"Riqfinpro",#N/A,FALSE,"Tran"}</definedName>
    <definedName name="eeeee" hidden="1">{"Riqfin97",#N/A,FALSE,"Tran";"Riqfinpro",#N/A,FALSE,"Tran"}</definedName>
    <definedName name="eeeeee" localSheetId="2" hidden="1">{"Tab1",#N/A,FALSE,"P";"Tab2",#N/A,FALSE,"P"}</definedName>
    <definedName name="eeeeee" hidden="1">{"Tab1",#N/A,FALSE,"P";"Tab2",#N/A,FALSE,"P"}</definedName>
    <definedName name="eeeeeee" localSheetId="1" hidden="1">{"Riqfin97",#N/A,FALSE,"Tran";"Riqfinpro",#N/A,FALSE,"Tran"}</definedName>
    <definedName name="eeeeeee" localSheetId="2" hidden="1">{"Riqfin97",#N/A,FALSE,"Tran";"Riqfinpro",#N/A,FALSE,"Tran"}</definedName>
    <definedName name="eeeeeee" hidden="1">{"Riqfin97",#N/A,FALSE,"Tran";"Riqfinpro",#N/A,FALSE,"Tran"}</definedName>
    <definedName name="eeeeeeeeee" localSheetId="2" hidden="1">{"Tab1",#N/A,FALSE,"P";"Tab2",#N/A,FALSE,"P"}</definedName>
    <definedName name="eeeeeeeeee" hidden="1">{"Tab1",#N/A,FALSE,"P";"Tab2",#N/A,FALSE,"P"}</definedName>
    <definedName name="eeeeeeeeeeeeeeeeeeeee" localSheetId="2" hidden="1">{"Riqfin97",#N/A,FALSE,"Tran";"Riqfinpro",#N/A,FALSE,"Tran"}</definedName>
    <definedName name="eeeeeeeeeeeeeeeeeeeee" hidden="1">{"Riqfin97",#N/A,FALSE,"Tran";"Riqfinpro",#N/A,FALSE,"Tran"}</definedName>
    <definedName name="ele" localSheetId="1">#REF!</definedName>
    <definedName name="ele" localSheetId="2">#REF!</definedName>
    <definedName name="ele">#REF!</definedName>
    <definedName name="elect" localSheetId="1">#REF!</definedName>
    <definedName name="elect" localSheetId="2">#REF!</definedName>
    <definedName name="elect">#REF!</definedName>
    <definedName name="ELV" localSheetId="1">[36]FIN!#REF!</definedName>
    <definedName name="ELV" localSheetId="2">[36]FIN!#REF!</definedName>
    <definedName name="ELV">[37]FIN!#REF!</definedName>
    <definedName name="emargement" localSheetId="1">OFFSET(#REF!,0,0,COUNTA(#REF!),21)</definedName>
    <definedName name="emargement" localSheetId="2">OFFSET(#REF!,0,0,COUNTA(#REF!),21)</definedName>
    <definedName name="emargement">OFFSET(#REF!,0,0,COUNTA(#REF!),21)</definedName>
    <definedName name="emi98j" localSheetId="1">[11]Programa!#REF!</definedName>
    <definedName name="emi98j" localSheetId="2">[11]Programa!#REF!</definedName>
    <definedName name="emi98j">[12]Programa!#REF!</definedName>
    <definedName name="emi98s" localSheetId="1">#REF!</definedName>
    <definedName name="emi98s" localSheetId="2">#REF!</definedName>
    <definedName name="emi98s">#REF!</definedName>
    <definedName name="empezar" localSheetId="1">[2]ALTERNATIVAS!#REF!</definedName>
    <definedName name="empezar" localSheetId="2">[2]ALTERNATIVAS!#REF!</definedName>
    <definedName name="empezar">[2]ALTERNATIVAS!#REF!</definedName>
    <definedName name="encajec" localSheetId="1">#REF!</definedName>
    <definedName name="encajec" localSheetId="2">#REF!</definedName>
    <definedName name="encajec">#REF!</definedName>
    <definedName name="encajed" localSheetId="1">#REF!</definedName>
    <definedName name="encajed" localSheetId="2">#REF!</definedName>
    <definedName name="encajed">#REF!</definedName>
    <definedName name="End_Bal">#REF!</definedName>
    <definedName name="EPNF96" localSheetId="1">#REF!</definedName>
    <definedName name="EPNF96" localSheetId="2">#REF!</definedName>
    <definedName name="EPNF96">#REF!</definedName>
    <definedName name="ergferger" localSheetId="1" hidden="1">{"Main Economic Indicators",#N/A,FALSE,"C"}</definedName>
    <definedName name="ergferger" localSheetId="2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localSheetId="2" hidden="1">{"Minpmon",#N/A,FALSE,"Monthinput"}</definedName>
    <definedName name="ert" hidden="1">{"Minpmon",#N/A,FALSE,"Monthinput"}</definedName>
    <definedName name="estacional" localSheetId="1">#REF!</definedName>
    <definedName name="estacional" localSheetId="2">#REF!</definedName>
    <definedName name="estacional">#REF!</definedName>
    <definedName name="EXBE" localSheetId="1">[24]Liste!#REF!</definedName>
    <definedName name="EXBE" localSheetId="2">[24]Liste!#REF!</definedName>
    <definedName name="EXBE">[24]Liste!#REF!</definedName>
    <definedName name="Exportacion_Por_Importancia" localSheetId="1">[38]Macro1!$A$1</definedName>
    <definedName name="Exportacion_Por_Importancia" localSheetId="2">[38]Macro1!$A$1</definedName>
    <definedName name="Exportacion_Por_Importancia">[39]Macro1!$A$1</definedName>
    <definedName name="EXTASS_A" localSheetId="1">#REF!</definedName>
    <definedName name="EXTASS_A" localSheetId="2">#REF!</definedName>
    <definedName name="EXTASS_A">#REF!</definedName>
    <definedName name="EXTASS_G97" localSheetId="1">#REF!</definedName>
    <definedName name="EXTASS_G97" localSheetId="2">#REF!</definedName>
    <definedName name="EXTASS_G97">#REF!</definedName>
    <definedName name="EXTASS_Q96" localSheetId="1">#REF!</definedName>
    <definedName name="EXTASS_Q96" localSheetId="2">#REF!</definedName>
    <definedName name="EXTASS_Q96">#REF!</definedName>
    <definedName name="ExtraPayments">#REF!</definedName>
    <definedName name="f" localSheetId="1">#N/A</definedName>
    <definedName name="f" localSheetId="2">#N/A</definedName>
    <definedName name="f">#N/A</definedName>
    <definedName name="F_MDE" localSheetId="1">#REF!</definedName>
    <definedName name="F_MDE" localSheetId="2">#REF!</definedName>
    <definedName name="F_MDE">#REF!</definedName>
    <definedName name="feb" localSheetId="1">[11]Programa!#REF!</definedName>
    <definedName name="feb" localSheetId="2">[11]Programa!#REF!</definedName>
    <definedName name="feb">[12]Programa!#REF!</definedName>
    <definedName name="fecha" localSheetId="1">[11]Programa!#REF!</definedName>
    <definedName name="fecha" localSheetId="2">[11]Programa!#REF!</definedName>
    <definedName name="fecha">[12]Programa!#REF!</definedName>
    <definedName name="fed" localSheetId="1" hidden="1">{"Riqfin97",#N/A,FALSE,"Tran";"Riqfinpro",#N/A,FALSE,"Tran"}</definedName>
    <definedName name="fed" localSheetId="2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localSheetId="2" hidden="1">{"Riqfin97",#N/A,FALSE,"Tran";"Riqfinpro",#N/A,FALSE,"Tran"}</definedName>
    <definedName name="fer" hidden="1">{"Riqfin97",#N/A,FALSE,"Tran";"Riqfinpro",#N/A,FALSE,"Tran"}</definedName>
    <definedName name="ff" localSheetId="1" hidden="1">{"Tab1",#N/A,FALSE,"P";"Tab2",#N/A,FALSE,"P"}</definedName>
    <definedName name="ff" localSheetId="2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localSheetId="2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localSheetId="2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localSheetId="2" hidden="1">{"Minpmon",#N/A,FALSE,"Monthinput"}</definedName>
    <definedName name="fffffff" hidden="1">{"Minpmon",#N/A,FALSE,"Monthinput"}</definedName>
    <definedName name="fffffffffffff" localSheetId="1">#REF!</definedName>
    <definedName name="fffffffffffff" localSheetId="2">#REF!</definedName>
    <definedName name="fffffffffffff">#REF!</definedName>
    <definedName name="ffffffffffffff" localSheetId="1" hidden="1">{"Riqfin97",#N/A,FALSE,"Tran";"Riqfinpro",#N/A,FALSE,"Tran"}</definedName>
    <definedName name="ffffffffffffff" localSheetId="2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localSheetId="2" hidden="1">{"Riqfin97",#N/A,FALSE,"Tran";"Riqfinpro",#N/A,FALSE,"Tran"}</definedName>
    <definedName name="fgf" hidden="1">{"Riqfin97",#N/A,FALSE,"Tran";"Riqfinpro",#N/A,FALSE,"Tran"}</definedName>
    <definedName name="Fila1" localSheetId="1">[2]PREPARACION!#REF!</definedName>
    <definedName name="Fila1" localSheetId="2">[2]PREPARACION!#REF!</definedName>
    <definedName name="Fila1">[2]PREPARACION!#REF!</definedName>
    <definedName name="Fila10" localSheetId="1">'[2]EVALUACIÓN SOCIOECONÓMICA'!#REF!</definedName>
    <definedName name="Fila10" localSheetId="2">'[2]EVALUACIÓN SOCIOECONÓMICA'!#REF!</definedName>
    <definedName name="Fila10">'[2]EVALUACIÓN SOCIOECONÓMICA'!#REF!</definedName>
    <definedName name="Fila11" localSheetId="1">'[2]EVALUACIÓN PRIVADA'!#REF!</definedName>
    <definedName name="Fila11" localSheetId="2">'[2]EVALUACIÓN PRIVADA'!#REF!</definedName>
    <definedName name="Fila11">'[2]EVALUACIÓN PRIVADA'!#REF!</definedName>
    <definedName name="Fila12" localSheetId="1">'[2]EVALUACIÓN PRIVADA'!#REF!</definedName>
    <definedName name="Fila12" localSheetId="2">'[2]EVALUACIÓN PRIVADA'!#REF!</definedName>
    <definedName name="Fila12">'[2]EVALUACIÓN PRIVADA'!#REF!</definedName>
    <definedName name="Fila13" localSheetId="1">'[2]EVALUACIÓN PRIVADA'!#REF!</definedName>
    <definedName name="Fila13" localSheetId="2">'[2]EVALUACIÓN PRIVADA'!#REF!</definedName>
    <definedName name="Fila13">'[2]EVALUACIÓN PRIVADA'!#REF!</definedName>
    <definedName name="Fila15" localSheetId="1">'[2]EVALUACIÓN PRIVADA'!#REF!</definedName>
    <definedName name="Fila15" localSheetId="2">'[2]EVALUACIÓN PRIVADA'!#REF!</definedName>
    <definedName name="Fila15">'[2]EVALUACIÓN PRIVADA'!#REF!</definedName>
    <definedName name="Fila17" localSheetId="1">[2]FINANCIACIÓN!#REF!</definedName>
    <definedName name="Fila17" localSheetId="2">[2]FINANCIACIÓN!#REF!</definedName>
    <definedName name="Fila17">[2]FINANCIACIÓN!#REF!</definedName>
    <definedName name="Fila18" localSheetId="1">[2]ALTERNATIVAS!#REF!</definedName>
    <definedName name="Fila18" localSheetId="2">[2]ALTERNATIVAS!#REF!</definedName>
    <definedName name="Fila18">[2]ALTERNATIVAS!#REF!</definedName>
    <definedName name="Fila19" localSheetId="1">[2]ALTERNATIVAS!#REF!</definedName>
    <definedName name="Fila19" localSheetId="2">[2]ALTERNATIVAS!#REF!</definedName>
    <definedName name="Fila19">[2]ALTERNATIVAS!#REF!</definedName>
    <definedName name="Fila2" localSheetId="1">[2]ALTERNATIVAS!#REF!</definedName>
    <definedName name="Fila2" localSheetId="2">[2]ALTERNATIVAS!#REF!</definedName>
    <definedName name="Fila2">[2]ALTERNATIVAS!#REF!</definedName>
    <definedName name="Fila20" localSheetId="1">[2]ALTERNATIVAS!#REF!</definedName>
    <definedName name="Fila20" localSheetId="2">[2]ALTERNATIVAS!#REF!</definedName>
    <definedName name="Fila20">[2]ALTERNATIVAS!#REF!</definedName>
    <definedName name="Fila3" localSheetId="1">[2]ALTERNATIVAS!#REF!</definedName>
    <definedName name="Fila3" localSheetId="2">[2]ALTERNATIVAS!#REF!</definedName>
    <definedName name="Fila3">[2]ALTERNATIVAS!#REF!</definedName>
    <definedName name="Fila4" localSheetId="1">[2]ALTERNATIVAS!#REF!</definedName>
    <definedName name="Fila4" localSheetId="2">[2]ALTERNATIVAS!#REF!</definedName>
    <definedName name="Fila4">[2]ALTERNATIVAS!#REF!</definedName>
    <definedName name="Fila5" localSheetId="1">'[2]EVALUACIÓN SOCIOECONÓMICA'!#REF!</definedName>
    <definedName name="Fila5" localSheetId="2">'[2]EVALUACIÓN SOCIOECONÓMICA'!#REF!</definedName>
    <definedName name="Fila5">'[2]EVALUACIÓN SOCIOECONÓMICA'!#REF!</definedName>
    <definedName name="Fila6" localSheetId="1">'[2]EVALUACIÓN SOCIOECONÓMICA'!#REF!</definedName>
    <definedName name="Fila6" localSheetId="2">'[2]EVALUACIÓN SOCIOECONÓMICA'!#REF!</definedName>
    <definedName name="Fila6">'[2]EVALUACIÓN SOCIOECONÓMICA'!#REF!</definedName>
    <definedName name="Fila7" localSheetId="1">'[2]EVALUACIÓN SOCIOECONÓMICA'!#REF!</definedName>
    <definedName name="Fila7" localSheetId="2">'[2]EVALUACIÓN SOCIOECONÓMICA'!#REF!</definedName>
    <definedName name="Fila7">'[2]EVALUACIÓN SOCIOECONÓMICA'!#REF!</definedName>
    <definedName name="Fila8" localSheetId="1">'[2]EVALUACIÓN SOCIOECONÓMICA'!#REF!</definedName>
    <definedName name="Fila8" localSheetId="2">'[2]EVALUACIÓN SOCIOECONÓMICA'!#REF!</definedName>
    <definedName name="Fila8">'[2]EVALUACIÓN SOCIOECONÓMICA'!#REF!</definedName>
    <definedName name="Fila9" localSheetId="1">'[2]EVALUACIÓN SOCIOECONÓMICA'!#REF!</definedName>
    <definedName name="Fila9" localSheetId="2">'[2]EVALUACIÓN SOCIOECONÓMICA'!#REF!</definedName>
    <definedName name="Fila9">'[2]EVALUACIÓN SOCIOECONÓMICA'!#REF!</definedName>
    <definedName name="finan" localSheetId="1">#REF!</definedName>
    <definedName name="finan" localSheetId="2">#REF!</definedName>
    <definedName name="finan">#REF!</definedName>
    <definedName name="finan1" localSheetId="1">#REF!</definedName>
    <definedName name="finan1" localSheetId="2">#REF!</definedName>
    <definedName name="finan1">#REF!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hidden="1">{"Tab1",#N/A,FALSE,"P";"Tab2",#N/A,FALSE,"P"}</definedName>
    <definedName name="fluct" localSheetId="1">#REF!</definedName>
    <definedName name="fluct" localSheetId="2">#REF!</definedName>
    <definedName name="fluct">#REF!</definedName>
    <definedName name="FLUJO" localSheetId="1">'[40]Base de Datos Proyecciones'!$A$2:$H$2</definedName>
    <definedName name="FLUJO" localSheetId="2">'[40]Base de Datos Proyecciones'!$A$2:$H$2</definedName>
    <definedName name="FLUJO">'[41]Base de Datos Proyecciones'!$A$2:$H$2</definedName>
    <definedName name="FMI" localSheetId="1">#REF!</definedName>
    <definedName name="FMI" localSheetId="2">#REF!</definedName>
    <definedName name="FMI">#REF!</definedName>
    <definedName name="FNE">'[21]NOUVEAUX-PROGRAMMES 2012-2013_'!$F$1003</definedName>
    <definedName name="Formula1" localSheetId="1">[2]ALTERNATIVAS!#REF!</definedName>
    <definedName name="Formula1" localSheetId="2">[2]ALTERNATIVAS!#REF!</definedName>
    <definedName name="Formula1">[2]ALTERNATIVAS!#REF!</definedName>
    <definedName name="fre" localSheetId="1" hidden="1">{"Tab1",#N/A,FALSE,"P";"Tab2",#N/A,FALSE,"P"}</definedName>
    <definedName name="fre" localSheetId="2" hidden="1">{"Tab1",#N/A,FALSE,"P";"Tab2",#N/A,FALSE,"P"}</definedName>
    <definedName name="fre" hidden="1">{"Tab1",#N/A,FALSE,"P";"Tab2",#N/A,FALSE,"P"}</definedName>
    <definedName name="ftaref" localSheetId="1">#REF!</definedName>
    <definedName name="ftaref" localSheetId="2">#REF!</definedName>
    <definedName name="ftaref">#REF!</definedName>
    <definedName name="ftconf" localSheetId="1">#REF!</definedName>
    <definedName name="ftconf" localSheetId="2">#REF!</definedName>
    <definedName name="ftconf">#REF!</definedName>
    <definedName name="ftima" localSheetId="1">#REF!</definedName>
    <definedName name="ftima" localSheetId="2">#REF!</definedName>
    <definedName name="ftima">#REF!</definedName>
    <definedName name="ftimaf" localSheetId="1">#REF!</definedName>
    <definedName name="ftimaf" localSheetId="2">#REF!</definedName>
    <definedName name="ftimaf">#REF!</definedName>
    <definedName name="ftr" localSheetId="1" hidden="1">{"Riqfin97",#N/A,FALSE,"Tran";"Riqfinpro",#N/A,FALSE,"Tran"}</definedName>
    <definedName name="ftr" localSheetId="2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localSheetId="2" hidden="1">{"Riqfin97",#N/A,FALSE,"Tran";"Riqfinpro",#N/A,FALSE,"Tran"}</definedName>
    <definedName name="fty" hidden="1">{"Riqfin97",#N/A,FALSE,"Tran";"Riqfinpro",#N/A,FALSE,"Tran"}</definedName>
    <definedName name="g" localSheetId="1">#REF!</definedName>
    <definedName name="g" localSheetId="2">#REF!</definedName>
    <definedName name="g">#REF!</definedName>
    <definedName name="G_TOURISME" localSheetId="1">#REF!</definedName>
    <definedName name="G_TOURISME" localSheetId="2">#REF!</definedName>
    <definedName name="G_TOURISME">#REF!</definedName>
    <definedName name="GATO" localSheetId="1">#REF!</definedName>
    <definedName name="GATO" localSheetId="2">#REF!</definedName>
    <definedName name="GATO">#REF!</definedName>
    <definedName name="GDPDEFL" localSheetId="1">[42]NA!#REF!</definedName>
    <definedName name="GDPDEFL" localSheetId="2">[42]NA!#REF!</definedName>
    <definedName name="GDPDEFL">[43]NA!#REF!</definedName>
    <definedName name="GDPOR" localSheetId="1">[42]NA!#REF!</definedName>
    <definedName name="GDPOR" localSheetId="2">[42]NA!#REF!</definedName>
    <definedName name="GDPOR">[43]NA!#REF!</definedName>
    <definedName name="GDPOR_" localSheetId="1">[42]NA!#REF!</definedName>
    <definedName name="GDPOR_" localSheetId="2">[42]NA!#REF!</definedName>
    <definedName name="GDPOR_">[43]NA!#REF!</definedName>
    <definedName name="gg" localSheetId="2" hidden="1">{"Riqfin97",#N/A,FALSE,"Tran";"Riqfinpro",#N/A,FALSE,"Tran"}</definedName>
    <definedName name="gg" hidden="1">{"Riqfin97",#N/A,FALSE,"Tran";"Riqfinpro",#N/A,FALSE,"Tran"}</definedName>
    <definedName name="ggg" localSheetId="2" hidden="1">{"Riqfin97",#N/A,FALSE,"Tran";"Riqfinpro",#N/A,FALSE,"Tran"}</definedName>
    <definedName name="ggg" hidden="1">{"Riqfin97",#N/A,FALSE,"Tran";"Riqfinpro",#N/A,FALSE,"Tran"}</definedName>
    <definedName name="gggg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'[44]J(Priv.Cap)'!#REF!</definedName>
    <definedName name="ggggg" localSheetId="2" hidden="1">'[44]J(Priv.Cap)'!#REF!</definedName>
    <definedName name="ggggg" hidden="1">'[45]J(Priv.Cap)'!#REF!</definedName>
    <definedName name="ggggggg" localSheetId="1">#REF!</definedName>
    <definedName name="ggggggg" localSheetId="2">#REF!</definedName>
    <definedName name="ggggggg">#REF!</definedName>
    <definedName name="ght" localSheetId="1" hidden="1">{"Tab1",#N/A,FALSE,"P";"Tab2",#N/A,FALSE,"P"}</definedName>
    <definedName name="ght" localSheetId="2" hidden="1">{"Tab1",#N/A,FALSE,"P";"Tab2",#N/A,FALSE,"P"}</definedName>
    <definedName name="ght" hidden="1">{"Tab1",#N/A,FALSE,"P";"Tab2",#N/A,FALSE,"P"}</definedName>
    <definedName name="GOESC96" localSheetId="1">#REF!</definedName>
    <definedName name="GOESC96" localSheetId="2">#REF!</definedName>
    <definedName name="GOESC96">#REF!</definedName>
    <definedName name="Grace_IDA">[35]NPV_base!$B$22</definedName>
    <definedName name="Grace_NC" localSheetId="1">[35]NPV_base!#REF!</definedName>
    <definedName name="Grace_NC" localSheetId="2">[35]NPV_base!#REF!</definedName>
    <definedName name="Grace_NC">[35]NPV_base!#REF!</definedName>
    <definedName name="gre" localSheetId="1" hidden="1">{"Riqfin97",#N/A,FALSE,"Tran";"Riqfinpro",#N/A,FALSE,"Tran"}</definedName>
    <definedName name="gre" localSheetId="2" hidden="1">{"Riqfin97",#N/A,FALSE,"Tran";"Riqfinpro",#N/A,FALSE,"Tran"}</definedName>
    <definedName name="gre" hidden="1">{"Riqfin97",#N/A,FALSE,"Tran";"Riqfinpro",#N/A,FALSE,"Tran"}</definedName>
    <definedName name="gyu" localSheetId="2" hidden="1">{"Tab1",#N/A,FALSE,"P";"Tab2",#N/A,FALSE,"P"}</definedName>
    <definedName name="gyu" hidden="1">{"Tab1",#N/A,FALSE,"P";"Tab2",#N/A,FALSE,"P"}</definedName>
    <definedName name="H_JUSTICE" localSheetId="1">#REF!</definedName>
    <definedName name="H_JUSTICE" localSheetId="2">#REF!</definedName>
    <definedName name="H_JUSTICE">#REF!</definedName>
    <definedName name="Heading39" localSheetId="1">#REF!</definedName>
    <definedName name="Heading39" localSheetId="2">#REF!</definedName>
    <definedName name="Heading39">#REF!</definedName>
    <definedName name="hhh" localSheetId="2" hidden="1">{"Minpmon",#N/A,FALSE,"Monthinput"}</definedName>
    <definedName name="hhh" hidden="1">{"Minpmon",#N/A,FALSE,"Monthinput"}</definedName>
    <definedName name="hhhh" localSheetId="1">[46]!_dcc99</definedName>
    <definedName name="hhhh" localSheetId="2">[46]!_dcc99</definedName>
    <definedName name="hhhh">#N/A</definedName>
    <definedName name="hhhhh" localSheetId="1" hidden="1">{"Tab1",#N/A,FALSE,"P";"Tab2",#N/A,FALSE,"P"}</definedName>
    <definedName name="hhhhh" localSheetId="2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1">#REF!</definedName>
    <definedName name="High_external" localSheetId="2">#REF!</definedName>
    <definedName name="High_external">#REF!</definedName>
    <definedName name="High_fiscal" localSheetId="1">#REF!</definedName>
    <definedName name="High_fiscal" localSheetId="2">#REF!</definedName>
    <definedName name="High_fiscal">#REF!</definedName>
    <definedName name="High_growth_extended" localSheetId="1">#REF!</definedName>
    <definedName name="High_growth_extended" localSheetId="2">#REF!</definedName>
    <definedName name="High_growth_extended">#REF!</definedName>
    <definedName name="High_growth_summary" localSheetId="1">#REF!</definedName>
    <definedName name="High_growth_summary" localSheetId="2">#REF!</definedName>
    <definedName name="High_growth_summary">#REF!</definedName>
    <definedName name="High_monetary" localSheetId="1">#REF!</definedName>
    <definedName name="High_monetary" localSheetId="2">#REF!</definedName>
    <definedName name="High_monetary">#REF!</definedName>
    <definedName name="High_real" localSheetId="1">#REF!</definedName>
    <definedName name="High_real" localSheetId="2">#REF!</definedName>
    <definedName name="High_real">#REF!</definedName>
    <definedName name="High_summary" localSheetId="1">#REF!</definedName>
    <definedName name="High_summary" localSheetId="2">#REF!</definedName>
    <definedName name="High_summary">#REF!</definedName>
    <definedName name="hio" localSheetId="1" hidden="1">{"Tab1",#N/A,FALSE,"P";"Tab2",#N/A,FALSE,"P"}</definedName>
    <definedName name="hio" localSheetId="2" hidden="1">{"Tab1",#N/A,FALSE,"P";"Tab2",#N/A,FALSE,"P"}</definedName>
    <definedName name="hio" hidden="1">{"Tab1",#N/A,FALSE,"P";"Tab2",#N/A,FALSE,"P"}</definedName>
    <definedName name="hora" localSheetId="1">[11]Programa!#REF!</definedName>
    <definedName name="hora" localSheetId="2">[11]Programa!#REF!</definedName>
    <definedName name="hora">[12]Programa!#REF!</definedName>
    <definedName name="HOSP96" localSheetId="1">#REF!</definedName>
    <definedName name="HOSP96" localSheetId="2">#REF!</definedName>
    <definedName name="HOSP96">#REF!</definedName>
    <definedName name="hpu" localSheetId="1" hidden="1">{"Tab1",#N/A,FALSE,"P";"Tab2",#N/A,FALSE,"P"}</definedName>
    <definedName name="hpu" localSheetId="2" hidden="1">{"Tab1",#N/A,FALSE,"P";"Tab2",#N/A,FALSE,"P"}</definedName>
    <definedName name="hpu" hidden="1">{"Tab1",#N/A,FALSE,"P";"Tab2",#N/A,FALSE,"P"}</definedName>
    <definedName name="hui" localSheetId="1" hidden="1">{"Tab1",#N/A,FALSE,"P";"Tab2",#N/A,FALSE,"P"}</definedName>
    <definedName name="hui" localSheetId="2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localSheetId="2" hidden="1">{"Tab1",#N/A,FALSE,"P";"Tab2",#N/A,FALSE,"P"}</definedName>
    <definedName name="huo" hidden="1">{"Tab1",#N/A,FALSE,"P";"Tab2",#N/A,FALSE,"P"}</definedName>
    <definedName name="i" localSheetId="1">#REF!</definedName>
    <definedName name="i" localSheetId="2">#REF!</definedName>
    <definedName name="i">#REF!</definedName>
    <definedName name="I_MHAVE" localSheetId="1">#REF!</definedName>
    <definedName name="I_MHAVE" localSheetId="2">#REF!</definedName>
    <definedName name="I_MHAVE">#REF!</definedName>
    <definedName name="ii" localSheetId="1" hidden="1">{"Tab1",#N/A,FALSE,"P";"Tab2",#N/A,FALSE,"P"}</definedName>
    <definedName name="ii" localSheetId="2" hidden="1">{"Tab1",#N/A,FALSE,"P";"Tab2",#N/A,FALSE,"P"}</definedName>
    <definedName name="ii" hidden="1">{"Tab1",#N/A,FALSE,"P";"Tab2",#N/A,FALSE,"P"}</definedName>
    <definedName name="iii" localSheetId="1" hidden="1">{"Riqfin97",#N/A,FALSE,"Tran";"Riqfinpro",#N/A,FALSE,"Tran"}</definedName>
    <definedName name="iii" localSheetId="2" hidden="1">{"Riqfin97",#N/A,FALSE,"Tran";"Riqfinpro",#N/A,FALSE,"Tran"}</definedName>
    <definedName name="iii" hidden="1">{"Riqfin97",#N/A,FALSE,"Tran";"Riqfinpro",#N/A,FALSE,"Tran"}</definedName>
    <definedName name="ilo" localSheetId="1" hidden="1">{"Riqfin97",#N/A,FALSE,"Tran";"Riqfinpro",#N/A,FALSE,"Tran"}</definedName>
    <definedName name="ilo" localSheetId="2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localSheetId="2" hidden="1">{"Riqfin97",#N/A,FALSE,"Tran";"Riqfinpro",#N/A,FALSE,"Tran"}</definedName>
    <definedName name="ilu" hidden="1">{"Riqfin97",#N/A,FALSE,"Tran";"Riqfinpro",#N/A,FALSE,"Tran"}</definedName>
    <definedName name="ima" localSheetId="1">#REF!</definedName>
    <definedName name="ima" localSheetId="2">#REF!</definedName>
    <definedName name="ima">#REF!</definedName>
    <definedName name="imaor" localSheetId="1">#REF!</definedName>
    <definedName name="imaor" localSheetId="2">#REF!</definedName>
    <definedName name="imaor">#REF!</definedName>
    <definedName name="impactoambiental" localSheetId="1">[2]PREPARACION!#REF!</definedName>
    <definedName name="impactoambiental" localSheetId="2">[2]PREPARACION!#REF!</definedName>
    <definedName name="impactoambiental">[2]PREPARACION!#REF!</definedName>
    <definedName name="Imprimir_área_IM" localSheetId="1">#REF!</definedName>
    <definedName name="Imprimir_área_IM" localSheetId="2">#REF!</definedName>
    <definedName name="Imprimir_área_IM">#REF!</definedName>
    <definedName name="IN2_" localSheetId="1">[4]Assumptions!#REF!</definedName>
    <definedName name="IN2_" localSheetId="2">[4]Assumptions!#REF!</definedName>
    <definedName name="IN2_">[4]Assumptions!#REF!</definedName>
    <definedName name="IN3_" localSheetId="1">[4]Assumptions!#REF!</definedName>
    <definedName name="IN3_" localSheetId="2">[4]Assumptions!#REF!</definedName>
    <definedName name="IN3_">[4]Assumptions!#REF!</definedName>
    <definedName name="ind" localSheetId="1">#REF!</definedName>
    <definedName name="ind" localSheetId="2">#REF!</definedName>
    <definedName name="ind">#REF!</definedName>
    <definedName name="indicador" localSheetId="1">[2]PREPARACION!#REF!</definedName>
    <definedName name="indicador" localSheetId="2">[2]PREPARACION!#REF!</definedName>
    <definedName name="indicador">[2]PREPARACION!#REF!</definedName>
    <definedName name="INDICE" localSheetId="1">[11]Programa!#REF!</definedName>
    <definedName name="INDICE" localSheetId="2">[11]Programa!#REF!</definedName>
    <definedName name="INDICE">[12]Programa!#REF!</definedName>
    <definedName name="INE" localSheetId="1">#REF!</definedName>
    <definedName name="INE" localSheetId="2">#REF!</definedName>
    <definedName name="INE">#REF!</definedName>
    <definedName name="INF">[32]SUPUESTOS!A$21</definedName>
    <definedName name="inflation" localSheetId="1">#REF!</definedName>
    <definedName name="inflation" localSheetId="2">#REF!</definedName>
    <definedName name="inflation">#REF!</definedName>
    <definedName name="INGOES96" localSheetId="1">#REF!</definedName>
    <definedName name="INGOES96" localSheetId="2">#REF!</definedName>
    <definedName name="INGOES96">#REF!</definedName>
    <definedName name="institution" localSheetId="1">#REF!</definedName>
    <definedName name="institution" localSheetId="2">#REF!</definedName>
    <definedName name="institution" localSheetId="0">#REF!</definedName>
    <definedName name="institution">#REF!</definedName>
    <definedName name="interes2" localSheetId="1">'[2]EVALUACIÓN PRIVADA'!#REF!</definedName>
    <definedName name="interes2" localSheetId="2">'[2]EVALUACIÓN PRIVADA'!#REF!</definedName>
    <definedName name="interes2">'[2]EVALUACIÓN PRIVADA'!#REF!</definedName>
    <definedName name="interes3" localSheetId="1">'[2]EVALUACIÓN PRIVADA'!#REF!</definedName>
    <definedName name="interes3" localSheetId="2">'[2]EVALUACIÓN PRIVADA'!#REF!</definedName>
    <definedName name="interes3">'[2]EVALUACIÓN PRIVADA'!#REF!</definedName>
    <definedName name="Interest_IDA">[35]NPV_base!$B$24</definedName>
    <definedName name="Interest_NC" localSheetId="1">[35]NPV_base!#REF!</definedName>
    <definedName name="Interest_NC" localSheetId="2">[35]NPV_base!#REF!</definedName>
    <definedName name="Interest_NC">[35]NPV_base!#REF!</definedName>
    <definedName name="InterestRate" localSheetId="1">#REF!</definedName>
    <definedName name="InterestRate" localSheetId="2">#REF!</definedName>
    <definedName name="InterestRate">#REF!</definedName>
    <definedName name="intext" localSheetId="1">#REF!</definedName>
    <definedName name="intext" localSheetId="2">#REF!</definedName>
    <definedName name="intext">#REF!</definedName>
    <definedName name="intint" localSheetId="1">#REF!</definedName>
    <definedName name="intint" localSheetId="2">#REF!</definedName>
    <definedName name="intint">#REF!</definedName>
    <definedName name="ipc" localSheetId="1">#REF!</definedName>
    <definedName name="ipc" localSheetId="2">#REF!</definedName>
    <definedName name="ipc">#REF!</definedName>
    <definedName name="ipc98j" localSheetId="1">[11]Programa!#REF!</definedName>
    <definedName name="ipc98j" localSheetId="2">[11]Programa!#REF!</definedName>
    <definedName name="ipc98j">[12]Programa!#REF!</definedName>
    <definedName name="ipc98s" localSheetId="1">#REF!</definedName>
    <definedName name="ipc98s" localSheetId="2">#REF!</definedName>
    <definedName name="ipc98s">#REF!</definedName>
    <definedName name="ISSS96" localSheetId="1">#REF!</definedName>
    <definedName name="ISSS96" localSheetId="2">#REF!</definedName>
    <definedName name="ISSS96">#REF!</definedName>
    <definedName name="ISTA96" localSheetId="1">#REF!</definedName>
    <definedName name="ISTA96" localSheetId="2">#REF!</definedName>
    <definedName name="ISTA96">#REF!</definedName>
    <definedName name="J_MAE" localSheetId="1">#REF!</definedName>
    <definedName name="J_MAE" localSheetId="2">#REF!</definedName>
    <definedName name="J_MAE">#REF!</definedName>
    <definedName name="jh" localSheetId="1">#REF!</definedName>
    <definedName name="jh" localSheetId="2">#REF!</definedName>
    <definedName name="jh">#REF!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hidden="1">{"Riqfin97",#N/A,FALSE,"Tran";"Riqfinpro",#N/A,FALSE,"Tran"}</definedName>
    <definedName name="jjj" localSheetId="1" hidden="1">{"Riqfin97",#N/A,FALSE,"Tran";"Riqfinpro",#N/A,FALSE,"Tran"}</definedName>
    <definedName name="jjj" localSheetId="2" hidden="1">{"Riqfin97",#N/A,FALSE,"Tran";"Riqfinpro",#N/A,FALSE,"Tran"}</definedName>
    <definedName name="jjj" hidden="1">{"Riqfin97",#N/A,FALSE,"Tran";"Riqfinpro",#N/A,FALSE,"Tran"}</definedName>
    <definedName name="jjjj" localSheetId="1" hidden="1">{"Tab1",#N/A,FALSE,"P";"Tab2",#N/A,FALSE,"P"}</definedName>
    <definedName name="jjjj" localSheetId="2" hidden="1">{"Tab1",#N/A,FALSE,"P";"Tab2",#N/A,FALSE,"P"}</definedName>
    <definedName name="jjjj" hidden="1">{"Tab1",#N/A,FALSE,"P";"Tab2",#N/A,FALSE,"P"}</definedName>
    <definedName name="jjjjjj" localSheetId="1" hidden="1">'[44]J(Priv.Cap)'!#REF!</definedName>
    <definedName name="jjjjjj" localSheetId="2" hidden="1">'[44]J(Priv.Cap)'!#REF!</definedName>
    <definedName name="jjjjjj" hidden="1">'[45]J(Priv.Cap)'!#REF!</definedName>
    <definedName name="jjjjjjjjjjjjjjjjjj" localSheetId="1" hidden="1">{"Tab1",#N/A,FALSE,"P";"Tab2",#N/A,FALSE,"P"}</definedName>
    <definedName name="jjjjjjjjjjjjjjjjjj" localSheetId="2" hidden="1">{"Tab1",#N/A,FALSE,"P";"Tab2",#N/A,FALSE,"P"}</definedName>
    <definedName name="jjjjjjjjjjjjjjjjjj" hidden="1">{"Tab1",#N/A,FALSE,"P";"Tab2",#N/A,FALSE,"P"}</definedName>
    <definedName name="js">#REF!</definedName>
    <definedName name="jui" localSheetId="1" hidden="1">{"Riqfin97",#N/A,FALSE,"Tran";"Riqfinpro",#N/A,FALSE,"Tran"}</definedName>
    <definedName name="jui" localSheetId="2" hidden="1">{"Riqfin97",#N/A,FALSE,"Tran";"Riqfinpro",#N/A,FALSE,"Tran"}</definedName>
    <definedName name="jui" hidden="1">{"Riqfin97",#N/A,FALSE,"Tran";"Riqfinpro",#N/A,FALSE,"Tran"}</definedName>
    <definedName name="juy" localSheetId="1" hidden="1">{"Tab1",#N/A,FALSE,"P";"Tab2",#N/A,FALSE,"P"}</definedName>
    <definedName name="juy" localSheetId="2" hidden="1">{"Tab1",#N/A,FALSE,"P";"Tab2",#N/A,FALSE,"P"}</definedName>
    <definedName name="juy" hidden="1">{"Tab1",#N/A,FALSE,"P";"Tab2",#N/A,FALSE,"P"}</definedName>
    <definedName name="k" localSheetId="1" hidden="1">{"Riqfin97",#N/A,FALSE,"Tran";"Riqfinpro",#N/A,FALSE,"Tran"}</definedName>
    <definedName name="k" localSheetId="2" hidden="1">{"Riqfin97",#N/A,FALSE,"Tran";"Riqfinpro",#N/A,FALSE,"Tran"}</definedName>
    <definedName name="k" hidden="1">{"Riqfin97",#N/A,FALSE,"Tran";"Riqfinpro",#N/A,FALSE,"Tran"}</definedName>
    <definedName name="K_PRESIDENCE" localSheetId="1">#REF!</definedName>
    <definedName name="K_PRESIDENCE" localSheetId="2">#REF!</definedName>
    <definedName name="K_PRESIDENCE">#REF!</definedName>
    <definedName name="kio" localSheetId="1" hidden="1">{"Tab1",#N/A,FALSE,"P";"Tab2",#N/A,FALSE,"P"}</definedName>
    <definedName name="kio" localSheetId="2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localSheetId="2" hidden="1">{"Riqfin97",#N/A,FALSE,"Tran";"Riqfinpro",#N/A,FALSE,"Tran"}</definedName>
    <definedName name="kiu" hidden="1">{"Riqfin97",#N/A,FALSE,"Tran";"Riqfinpro",#N/A,FALSE,"Tran"}</definedName>
    <definedName name="kk" localSheetId="1" hidden="1">{"Tab1",#N/A,FALSE,"P";"Tab2",#N/A,FALSE,"P"}</definedName>
    <definedName name="kk" localSheetId="2" hidden="1">{"Tab1",#N/A,FALSE,"P";"Tab2",#N/A,FALSE,"P"}</definedName>
    <definedName name="kk" hidden="1">{"Tab1",#N/A,FALSE,"P";"Tab2",#N/A,FALSE,"P"}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#N/A</definedName>
    <definedName name="kkkk" localSheetId="2">#N/A</definedName>
    <definedName name="kkkk">#N/A</definedName>
    <definedName name="kkkkk" localSheetId="1" hidden="1">'[47]J(Priv.Cap)'!#REF!</definedName>
    <definedName name="kkkkk" localSheetId="2" hidden="1">'[47]J(Priv.Cap)'!#REF!</definedName>
    <definedName name="kkkkk" hidden="1">'[48]J(Priv.Cap)'!#REF!</definedName>
    <definedName name="kkkkkkkk" localSheetId="1" hidden="1">{"Riqfin97",#N/A,FALSE,"Tran";"Riqfinpro",#N/A,FALSE,"Tran"}</definedName>
    <definedName name="kkkkkkkk" localSheetId="2" hidden="1">{"Riqfin97",#N/A,FALSE,"Tran";"Riqfinpro",#N/A,FALSE,"Tran"}</definedName>
    <definedName name="kkkkkkkk" hidden="1">{"Riqfin97",#N/A,FALSE,"Tran";"Riqfinpro",#N/A,FALSE,"Tran"}</definedName>
    <definedName name="KMdeRed2" localSheetId="1">'[2]EVALUACIÓN PRIVADA'!#REF!</definedName>
    <definedName name="KMdeRed2" localSheetId="2">'[2]EVALUACIÓN PRIVADA'!#REF!</definedName>
    <definedName name="KMdeRed2">'[2]EVALUACIÓN PRIVADA'!#REF!</definedName>
    <definedName name="KMdeRed3" localSheetId="1">'[2]EVALUACIÓN PRIVADA'!#REF!</definedName>
    <definedName name="KMdeRed3" localSheetId="2">'[2]EVALUACIÓN PRIVADA'!#REF!</definedName>
    <definedName name="KMdeRed3">'[2]EVALUACIÓN PRIVADA'!#REF!</definedName>
    <definedName name="L_BPM" localSheetId="1">#REF!</definedName>
    <definedName name="L_BPM" localSheetId="2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1">#REF!</definedName>
    <definedName name="lettres_brh" localSheetId="2">#REF!</definedName>
    <definedName name="lettres_brh" localSheetId="0">#REF!</definedName>
    <definedName name="lettres_brh">#REF!</definedName>
    <definedName name="LIBOR3">[32]SUPUESTOS!$A$12:$IV$12</definedName>
    <definedName name="LIBOR6">[32]SUPUESTOS!A$11</definedName>
    <definedName name="liqc" localSheetId="1">[11]Programa!#REF!</definedName>
    <definedName name="liqc" localSheetId="2">[11]Programa!#REF!</definedName>
    <definedName name="liqc">[12]Programa!#REF!</definedName>
    <definedName name="liqd" localSheetId="1">[11]Programa!#REF!</definedName>
    <definedName name="liqd" localSheetId="2">[11]Programa!#REF!</definedName>
    <definedName name="liqd">[12]Programa!#REF!</definedName>
    <definedName name="ll" localSheetId="1" hidden="1">{"Tab1",#N/A,FALSE,"P";"Tab2",#N/A,FALSE,"P"}</definedName>
    <definedName name="ll" localSheetId="2" hidden="1">{"Tab1",#N/A,FALSE,"P";"Tab2",#N/A,FALSE,"P"}</definedName>
    <definedName name="ll" hidden="1">{"Tab1",#N/A,FALSE,"P";"Tab2",#N/A,FALSE,"P"}</definedName>
    <definedName name="lll" localSheetId="1" hidden="1">{"Minpmon",#N/A,FALSE,"Monthinput"}</definedName>
    <definedName name="lll" localSheetId="2" hidden="1">{"Minpmon",#N/A,FALSE,"Monthinput"}</definedName>
    <definedName name="lll" hidden="1">{"Minpmon",#N/A,FALSE,"Monthinput"}</definedName>
    <definedName name="llll" localSheetId="1" hidden="1">{"Minpmon",#N/A,FALSE,"Monthinput"}</definedName>
    <definedName name="llll" localSheetId="2" hidden="1">{"Minpmon",#N/A,FALSE,"Monthinput"}</definedName>
    <definedName name="llll" hidden="1">{"Minpmon",#N/A,FALSE,"Monthinput"}</definedName>
    <definedName name="lllll" localSheetId="1" hidden="1">{"Tab1",#N/A,FALSE,"P";"Tab2",#N/A,FALSE,"P"}</definedName>
    <definedName name="lllll" localSheetId="2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localSheetId="2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localSheetId="2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OFFSET([27]Code!$M$2,0,0,COUNTA([27]Code!$M:$M)-1,1)</definedName>
    <definedName name="localisationdesc">OFFSET([27]Code!$M$2,0,0,COUNT([27]Code!$M:$M)-1,2)</definedName>
    <definedName name="LONAB96" localSheetId="1">#REF!</definedName>
    <definedName name="LONAB96" localSheetId="2">#REF!</definedName>
    <definedName name="LONAB96">#REF!</definedName>
    <definedName name="Low_external" localSheetId="1">#REF!</definedName>
    <definedName name="Low_external" localSheetId="2">#REF!</definedName>
    <definedName name="Low_external">#REF!</definedName>
    <definedName name="Low_fiscal" localSheetId="1">#REF!</definedName>
    <definedName name="Low_fiscal" localSheetId="2">#REF!</definedName>
    <definedName name="Low_fiscal">#REF!</definedName>
    <definedName name="Low_growth_extended" localSheetId="1">#REF!</definedName>
    <definedName name="Low_growth_extended" localSheetId="2">#REF!</definedName>
    <definedName name="Low_growth_extended">#REF!</definedName>
    <definedName name="Low_growth_summary" localSheetId="1">#REF!</definedName>
    <definedName name="Low_growth_summary" localSheetId="2">#REF!</definedName>
    <definedName name="Low_growth_summary">#REF!</definedName>
    <definedName name="Low_monetary" localSheetId="1">#REF!</definedName>
    <definedName name="Low_monetary" localSheetId="2">#REF!</definedName>
    <definedName name="Low_monetary">#REF!</definedName>
    <definedName name="Low_real" localSheetId="1">#REF!</definedName>
    <definedName name="Low_real" localSheetId="2">#REF!</definedName>
    <definedName name="Low_real">#REF!</definedName>
    <definedName name="Low_summary" localSheetId="1">#REF!</definedName>
    <definedName name="Low_summary" localSheetId="2">#REF!</definedName>
    <definedName name="Low_summary">#REF!</definedName>
    <definedName name="m" localSheetId="1">[46]!_abs2</definedName>
    <definedName name="m" localSheetId="2">[46]!_abs2</definedName>
    <definedName name="m">#N/A</definedName>
    <definedName name="M_MICT" localSheetId="1">#REF!</definedName>
    <definedName name="M_MICT" localSheetId="2">#REF!</definedName>
    <definedName name="M_MICT">#REF!</definedName>
    <definedName name="MACRO" localSheetId="1">#REF!</definedName>
    <definedName name="MACRO" localSheetId="2">#REF!</definedName>
    <definedName name="MACRO">#REF!</definedName>
    <definedName name="MACROINPUT" localSheetId="1">#REF!</definedName>
    <definedName name="MACROINPUT" localSheetId="2">#REF!</definedName>
    <definedName name="MACROINPUT">#REF!</definedName>
    <definedName name="manodeobra" localSheetId="1">'[2]EVALUACIÓN SOCIOECONÓMICA'!#REF!</definedName>
    <definedName name="manodeobra" localSheetId="2">'[2]EVALUACIÓN SOCIOECONÓMICA'!#REF!</definedName>
    <definedName name="manodeobra">'[2]EVALUACIÓN SOCIOECONÓMICA'!#REF!</definedName>
    <definedName name="manodeobra2" localSheetId="1">'[2]EVALUACIÓN SOCIOECONÓMICA'!#REF!</definedName>
    <definedName name="manodeobra2" localSheetId="2">'[2]EVALUACIÓN SOCIOECONÓMICA'!#REF!</definedName>
    <definedName name="manodeobra2">'[2]EVALUACIÓN SOCIOECONÓMICA'!#REF!</definedName>
    <definedName name="manodeobra3" localSheetId="1">'[2]EVALUACIÓN SOCIOECONÓMICA'!#REF!</definedName>
    <definedName name="manodeobra3" localSheetId="2">'[2]EVALUACIÓN SOCIOECONÓMICA'!#REF!</definedName>
    <definedName name="manodeobra3">'[2]EVALUACIÓN SOCIOECONÓMICA'!#REF!</definedName>
    <definedName name="mar" localSheetId="1">[11]Programa!#REF!</definedName>
    <definedName name="mar" localSheetId="2">[11]Programa!#REF!</definedName>
    <definedName name="mar">[12]Programa!#REF!</definedName>
    <definedName name="Maturity_IDA">[35]NPV_base!$B$23</definedName>
    <definedName name="Maturity_NC" localSheetId="1">[35]NPV_base!#REF!</definedName>
    <definedName name="Maturity_NC" localSheetId="2">[35]NPV_base!#REF!</definedName>
    <definedName name="Maturity_NC">[35]NPV_base!#REF!</definedName>
    <definedName name="may" localSheetId="1">[11]Programa!#REF!</definedName>
    <definedName name="may" localSheetId="2">[11]Programa!#REF!</definedName>
    <definedName name="may">[12]Programa!#REF!</definedName>
    <definedName name="MCPI" localSheetId="1">#REF!</definedName>
    <definedName name="MCPI" localSheetId="2">#REF!</definedName>
    <definedName name="MCPI">#REF!</definedName>
    <definedName name="merde" localSheetId="1" hidden="1">{"Riqfin97",#N/A,FALSE,"Tran";"Riqfinpro",#N/A,FALSE,"Tran"}</definedName>
    <definedName name="merde" localSheetId="2" hidden="1">{"Riqfin97",#N/A,FALSE,"Tran";"Riqfinpro",#N/A,FALSE,"Tran"}</definedName>
    <definedName name="merde" hidden="1">{"Riqfin97",#N/A,FALSE,"Tran";"Riqfinpro",#N/A,FALSE,"Tran"}</definedName>
    <definedName name="MIDDLE" localSheetId="1">#REF!</definedName>
    <definedName name="MIDDLE" localSheetId="2">#REF!</definedName>
    <definedName name="MIDDLE">#REF!</definedName>
    <definedName name="ministere">OFFSET([27]Code!$E$2,0,0,COUNTA([27]Code!$E:$E)-1,1)</definedName>
    <definedName name="ministeredesc">OFFSET([27]Code!$E$2,0,0,COUNTA([27]Code!$E:$E)-1,2)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localSheetId="2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localSheetId="2" hidden="1">{"Riqfin97",#N/A,FALSE,"Tran";"Riqfinpro",#N/A,FALSE,"Tran"}</definedName>
    <definedName name="mmmmmmmmm" hidden="1">{"Riqfin97",#N/A,FALSE,"Tran";"Riqfinpro",#N/A,FALSE,"Tran"}</definedName>
    <definedName name="mogene" localSheetId="1">#REF!</definedName>
    <definedName name="mogene" localSheetId="2">#REF!</definedName>
    <definedName name="mogene">#REF!</definedName>
    <definedName name="moj" localSheetId="2" hidden="1">{"Riqfin97",#N/A,FALSE,"Tran";"Riqfinpro",#N/A,FALSE,"Tran"}</definedName>
    <definedName name="moj" hidden="1">{"Riqfin97",#N/A,FALSE,"Tran";"Riqfinpro",#N/A,FALSE,"Tran"}</definedName>
    <definedName name="Monetary_Program" localSheetId="1">#REF!</definedName>
    <definedName name="Monetary_Program" localSheetId="2">#REF!</definedName>
    <definedName name="Monetary_Program">#REF!</definedName>
    <definedName name="Monetary_Survey" localSheetId="1">#REF!</definedName>
    <definedName name="Monetary_Survey" localSheetId="2">#REF!</definedName>
    <definedName name="Monetary_Survey">#REF!</definedName>
    <definedName name="Monetary_Survey_Analytical_Tables" localSheetId="1">#REF!</definedName>
    <definedName name="Monetary_Survey_Analytical_Tables" localSheetId="2">#REF!</definedName>
    <definedName name="Monetary_Survey_Analytical_Tables">#REF!</definedName>
    <definedName name="Monetary_Survey_growth_rates" localSheetId="1">#REF!</definedName>
    <definedName name="Monetary_Survey_growth_rates" localSheetId="2">#REF!</definedName>
    <definedName name="Monetary_Survey_growth_rates">#REF!</definedName>
    <definedName name="Monthly_CG_projection" localSheetId="1">#REF!</definedName>
    <definedName name="Monthly_CG_projection" localSheetId="2">#REF!</definedName>
    <definedName name="Monthly_CG_projection">#REF!</definedName>
    <definedName name="MonthlyInf" localSheetId="1">#REF!</definedName>
    <definedName name="MonthlyInf" localSheetId="2">#REF!</definedName>
    <definedName name="MonthlyInf">#REF!</definedName>
    <definedName name="montoinversion2" localSheetId="1">'[2]EVALUACIÓN SOCIOECONÓMICA'!#REF!</definedName>
    <definedName name="montoinversion2" localSheetId="2">'[2]EVALUACIÓN SOCIOECONÓMICA'!#REF!</definedName>
    <definedName name="montoinversion2">'[2]EVALUACIÓN SOCIOECONÓMICA'!#REF!</definedName>
    <definedName name="montoinversion3" localSheetId="1">'[2]EVALUACIÓN SOCIOECONÓMICA'!#REF!</definedName>
    <definedName name="montoinversion3" localSheetId="2">'[2]EVALUACIÓN SOCIOECONÓMICA'!#REF!</definedName>
    <definedName name="montoinversion3">'[2]EVALUACIÓN SOCIOECONÓMICA'!#REF!</definedName>
    <definedName name="mte" localSheetId="1" hidden="1">{"Riqfin97",#N/A,FALSE,"Tran";"Riqfinpro",#N/A,FALSE,"Tran"}</definedName>
    <definedName name="mte" localSheetId="2" hidden="1">{"Riqfin97",#N/A,FALSE,"Tran";"Riqfinpro",#N/A,FALSE,"Tran"}</definedName>
    <definedName name="mte" hidden="1">{"Riqfin97",#N/A,FALSE,"Tran";"Riqfinpro",#N/A,FALSE,"Tran"}</definedName>
    <definedName name="mul">OFFSET('[19]PROGR&amp;PROJETS_21-22'!$AE$7,0,0,COUNTA('[19]PROGR&amp;PROJETS_21-22'!$O:$O)+165,1)</definedName>
    <definedName name="MUNI96" localSheetId="1">#REF!</definedName>
    <definedName name="MUNI96" localSheetId="2">#REF!</definedName>
    <definedName name="MUNI96">#REF!</definedName>
    <definedName name="n" localSheetId="1" hidden="1">{"Minpmon",#N/A,FALSE,"Monthinput"}</definedName>
    <definedName name="n" localSheetId="2" hidden="1">{"Minpmon",#N/A,FALSE,"Monthinput"}</definedName>
    <definedName name="n" hidden="1">{"Minpmon",#N/A,FALSE,"Monthinput"}</definedName>
    <definedName name="N_MENJS" localSheetId="1">#REF!</definedName>
    <definedName name="N_MENJS" localSheetId="2">#REF!</definedName>
    <definedName name="N_MENJS">#REF!</definedName>
    <definedName name="names" localSheetId="1">#REF!</definedName>
    <definedName name="names" localSheetId="2">#REF!</definedName>
    <definedName name="names">#REF!</definedName>
    <definedName name="NAMES_A" localSheetId="1">#REF!</definedName>
    <definedName name="NAMES_A" localSheetId="2">#REF!</definedName>
    <definedName name="NAMES_A">#REF!</definedName>
    <definedName name="NFPS_" localSheetId="1">[14]OPS!#REF!</definedName>
    <definedName name="NFPS_" localSheetId="2">[14]OPS!#REF!</definedName>
    <definedName name="NFPS_">[15]OPS!#REF!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hidden="1">{"Riqfin97",#N/A,FALSE,"Tran";"Riqfinpro",#N/A,FALSE,"Tran"}</definedName>
    <definedName name="nnn" localSheetId="1">[46]!_emi98</definedName>
    <definedName name="nnn" localSheetId="2">[46]!_emi98</definedName>
    <definedName name="nnn">#N/A</definedName>
    <definedName name="nnnnn" localSheetId="1">[46]!_emi98</definedName>
    <definedName name="nnnnn" localSheetId="2">[46]!_emi98</definedName>
    <definedName name="nnnnn">#N/A</definedName>
    <definedName name="nnnnnnnnnn" localSheetId="1" hidden="1">{"Minpmon",#N/A,FALSE,"Monthinput"}</definedName>
    <definedName name="nnnnnnnnnn" localSheetId="2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localSheetId="2" hidden="1">{"Riqfin97",#N/A,FALSE,"Tran";"Riqfinpro",#N/A,FALSE,"Tran"}</definedName>
    <definedName name="nnnnnnnnnnnn" hidden="1">{"Riqfin97",#N/A,FALSE,"Tran";"Riqfinpro",#N/A,FALSE,"Tran"}</definedName>
    <definedName name="O_MAS" localSheetId="1">#REF!</definedName>
    <definedName name="O_MAS" localSheetId="2">#REF!</definedName>
    <definedName name="O_MAS">#REF!</definedName>
    <definedName name="OnShow" localSheetId="1">[46]!_xlnm._FilterDatabase</definedName>
    <definedName name="OnShow" localSheetId="2">[46]!_xlnm._FilterDatabase</definedName>
    <definedName name="OnShow">#N/A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localSheetId="2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localSheetId="2" hidden="1">{"Tab1",#N/A,FALSE,"P";"Tab2",#N/A,FALSE,"P"}</definedName>
    <definedName name="oooo" hidden="1">{"Tab1",#N/A,FALSE,"P";"Tab2",#N/A,FALSE,"P"}</definedName>
    <definedName name="oooooooooooooooooooooooooooooooooooooooooooooo" localSheetId="1">#REF!</definedName>
    <definedName name="oooooooooooooooooooooooooooooooooooooooooooooo" localSheetId="2">#REF!</definedName>
    <definedName name="oooooooooooooooooooooooooooooooooooooooooooooo">#REF!</definedName>
    <definedName name="OPC" localSheetId="1">#REF!</definedName>
    <definedName name="OPC" localSheetId="2">#REF!</definedName>
    <definedName name="OPC">#REF!</definedName>
    <definedName name="opu" localSheetId="1" hidden="1">{"Riqfin97",#N/A,FALSE,"Tran";"Riqfinpro",#N/A,FALSE,"Tran"}</definedName>
    <definedName name="opu" localSheetId="2" hidden="1">{"Riqfin97",#N/A,FALSE,"Tran";"Riqfinpro",#N/A,FALSE,"Tran"}</definedName>
    <definedName name="opu" hidden="1">{"Riqfin97",#N/A,FALSE,"Tran";"Riqfinpro",#N/A,FALSE,"Tran"}</definedName>
    <definedName name="OTRAS96" localSheetId="1">#REF!</definedName>
    <definedName name="OTRAS96" localSheetId="2">#REF!</definedName>
    <definedName name="OTRAS96">#REF!</definedName>
    <definedName name="otros2" localSheetId="1">'[2]EVALUACIÓN SOCIOECONÓMICA'!#REF!</definedName>
    <definedName name="otros2" localSheetId="2">'[2]EVALUACIÓN SOCIOECONÓMICA'!#REF!</definedName>
    <definedName name="otros2">'[2]EVALUACIÓN SOCIOECONÓMICA'!#REF!</definedName>
    <definedName name="otros2000" localSheetId="1">#REF!</definedName>
    <definedName name="otros2000" localSheetId="2">#REF!</definedName>
    <definedName name="otros2000">#REF!</definedName>
    <definedName name="otros2001" localSheetId="1">#REF!</definedName>
    <definedName name="otros2001" localSheetId="2">#REF!</definedName>
    <definedName name="otros2001">#REF!</definedName>
    <definedName name="otros2002" localSheetId="1">#REF!</definedName>
    <definedName name="otros2002" localSheetId="2">#REF!</definedName>
    <definedName name="otros2002">#REF!</definedName>
    <definedName name="otros2003" localSheetId="1">#REF!</definedName>
    <definedName name="otros2003" localSheetId="2">#REF!</definedName>
    <definedName name="otros2003">#REF!</definedName>
    <definedName name="otros3" localSheetId="1">'[2]EVALUACIÓN SOCIOECONÓMICA'!#REF!</definedName>
    <definedName name="otros3" localSheetId="2">'[2]EVALUACIÓN SOCIOECONÓMICA'!#REF!</definedName>
    <definedName name="otros3">'[2]EVALUACIÓN SOCIOECONÓMICA'!#REF!</definedName>
    <definedName name="otros98" localSheetId="1">[11]Programa!#REF!</definedName>
    <definedName name="otros98" localSheetId="2">[11]Programa!#REF!</definedName>
    <definedName name="otros98">[12]Programa!#REF!</definedName>
    <definedName name="otros98j" localSheetId="1">[11]Programa!#REF!</definedName>
    <definedName name="otros98j" localSheetId="2">[11]Programa!#REF!</definedName>
    <definedName name="otros98j">[12]Programa!#REF!</definedName>
    <definedName name="otros98s" localSheetId="1">#REF!</definedName>
    <definedName name="otros98s" localSheetId="2">#REF!</definedName>
    <definedName name="otros98s">#REF!</definedName>
    <definedName name="otros99" localSheetId="1">#REF!</definedName>
    <definedName name="otros99" localSheetId="2">#REF!</definedName>
    <definedName name="otros99">#REF!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hidden="1">{"Riqfin97",#N/A,FALSE,"Tran";"Riqfinpro",#N/A,FALSE,"Tran"}</definedName>
    <definedName name="P_MSPP" localSheetId="1">#REF!</definedName>
    <definedName name="P_MSPP" localSheetId="2">#REF!</definedName>
    <definedName name="P_MSPP">#REF!</definedName>
    <definedName name="paiement_direct" localSheetId="1">#REF!</definedName>
    <definedName name="paiement_direct" localSheetId="2">#REF!</definedName>
    <definedName name="paiement_direct" localSheetId="0">#REF!</definedName>
    <definedName name="paiement_direct">#REF!</definedName>
    <definedName name="parsemestre" localSheetId="1">#REF!</definedName>
    <definedName name="parsemestre" localSheetId="2">#REF!</definedName>
    <definedName name="parsemestre">#REF!</definedName>
    <definedName name="PARTIDA" localSheetId="1">[7]SPNF!#REF!</definedName>
    <definedName name="PARTIDA" localSheetId="2">[7]SPNF!#REF!</definedName>
    <definedName name="PARTIDA">[8]SPNF!#REF!</definedName>
    <definedName name="partrimestreIII" localSheetId="1">#REF!</definedName>
    <definedName name="partrimestreIII" localSheetId="2">#REF!</definedName>
    <definedName name="partrimestreIII">#REF!</definedName>
    <definedName name="parTrimIV" localSheetId="1">#REF!</definedName>
    <definedName name="parTrimIV" localSheetId="2">#REF!</definedName>
    <definedName name="parTrimIV">#REF!</definedName>
    <definedName name="Path_Data" localSheetId="1">#REF!</definedName>
    <definedName name="Path_Data" localSheetId="2">#REF!</definedName>
    <definedName name="Path_Data">#REF!</definedName>
    <definedName name="Path_System" localSheetId="1">#REF!</definedName>
    <definedName name="Path_System" localSheetId="2">#REF!</definedName>
    <definedName name="Path_System">#REF!</definedName>
    <definedName name="PaymentsPerYear">#REF!</definedName>
    <definedName name="pcdr">'[49]NOUVEAUX-PROGRAMMES 2012-2013_'!$F$1010</definedName>
    <definedName name="PEACEAGR" localSheetId="1">#REF!</definedName>
    <definedName name="PEACEAGR" localSheetId="2">#REF!</definedName>
    <definedName name="PEACEAGR">#REF!</definedName>
    <definedName name="PERE96" localSheetId="1">#REF!</definedName>
    <definedName name="PERE96" localSheetId="2">#REF!</definedName>
    <definedName name="PERE96">#REF!</definedName>
    <definedName name="petrocaribe" localSheetId="1">#REF!</definedName>
    <definedName name="petrocaribe" localSheetId="2">#REF!</definedName>
    <definedName name="petrocaribe">#REF!</definedName>
    <definedName name="PEX">[32]SUPUESTOS!A$14</definedName>
    <definedName name="pib_int" localSheetId="1">#REF!</definedName>
    <definedName name="pib_int" localSheetId="2">#REF!</definedName>
    <definedName name="pib_int">#REF!</definedName>
    <definedName name="pib98j" localSheetId="1">[11]Programa!#REF!</definedName>
    <definedName name="pib98j" localSheetId="2">[11]Programa!#REF!</definedName>
    <definedName name="pib98j">[12]Programa!#REF!</definedName>
    <definedName name="pib98s" localSheetId="1">[11]Programa!#REF!</definedName>
    <definedName name="pib98s" localSheetId="2">[11]Programa!#REF!</definedName>
    <definedName name="pib98s">[12]Programa!#REF!</definedName>
    <definedName name="PIBporSECT" localSheetId="1">#REF!</definedName>
    <definedName name="PIBporSECT" localSheetId="2">#REF!</definedName>
    <definedName name="PIBporSECT">#REF!</definedName>
    <definedName name="pit" localSheetId="1" hidden="1">{"Riqfin97",#N/A,FALSE,"Tran";"Riqfinpro",#N/A,FALSE,"Tran"}</definedName>
    <definedName name="pit" localSheetId="2" hidden="1">{"Riqfin97",#N/A,FALSE,"Tran";"Riqfinpro",#N/A,FALSE,"Tran"}</definedName>
    <definedName name="pit" hidden="1">{"Riqfin97",#N/A,FALSE,"Tran";"Riqfinpro",#N/A,FALSE,"Tran"}</definedName>
    <definedName name="plame" localSheetId="1">#REF!</definedName>
    <definedName name="plame" localSheetId="2">#REF!</definedName>
    <definedName name="plame">#REF!</definedName>
    <definedName name="plame2000" localSheetId="1">#REF!</definedName>
    <definedName name="plame2000" localSheetId="2">#REF!</definedName>
    <definedName name="plame2000">#REF!</definedName>
    <definedName name="plame2001" localSheetId="1">#REF!</definedName>
    <definedName name="plame2001" localSheetId="2">#REF!</definedName>
    <definedName name="plame2001">#REF!</definedName>
    <definedName name="plame2002" localSheetId="1">#REF!</definedName>
    <definedName name="plame2002" localSheetId="2">#REF!</definedName>
    <definedName name="plame2002">#REF!</definedName>
    <definedName name="plame2003" localSheetId="1">#REF!</definedName>
    <definedName name="plame2003" localSheetId="2">#REF!</definedName>
    <definedName name="plame2003">#REF!</definedName>
    <definedName name="plame98" localSheetId="1">[11]Programa!#REF!</definedName>
    <definedName name="plame98" localSheetId="2">[11]Programa!#REF!</definedName>
    <definedName name="plame98">[12]Programa!#REF!</definedName>
    <definedName name="plame98j" localSheetId="1">[11]Programa!#REF!</definedName>
    <definedName name="plame98j" localSheetId="2">[11]Programa!#REF!</definedName>
    <definedName name="plame98j">[12]Programa!#REF!</definedName>
    <definedName name="plame98s" localSheetId="1">#REF!</definedName>
    <definedName name="plame98s" localSheetId="2">#REF!</definedName>
    <definedName name="plame98s">#REF!</definedName>
    <definedName name="plame99" localSheetId="1">#REF!</definedName>
    <definedName name="plame99" localSheetId="2">#REF!</definedName>
    <definedName name="plame99">#REF!</definedName>
    <definedName name="plazo" localSheetId="1">#REF!</definedName>
    <definedName name="plazo" localSheetId="2">#REF!</definedName>
    <definedName name="plazo">#REF!</definedName>
    <definedName name="plazo2000" localSheetId="1">#REF!</definedName>
    <definedName name="plazo2000" localSheetId="2">#REF!</definedName>
    <definedName name="plazo2000">#REF!</definedName>
    <definedName name="plazo2001" localSheetId="1">#REF!</definedName>
    <definedName name="plazo2001" localSheetId="2">#REF!</definedName>
    <definedName name="plazo2001">#REF!</definedName>
    <definedName name="plazo2002" localSheetId="1">#REF!</definedName>
    <definedName name="plazo2002" localSheetId="2">#REF!</definedName>
    <definedName name="plazo2002">#REF!</definedName>
    <definedName name="plazo2003" localSheetId="1">#REF!</definedName>
    <definedName name="plazo2003" localSheetId="2">#REF!</definedName>
    <definedName name="plazo2003">#REF!</definedName>
    <definedName name="plazo98" localSheetId="1">[11]Programa!#REF!</definedName>
    <definedName name="plazo98" localSheetId="2">[11]Programa!#REF!</definedName>
    <definedName name="plazo98">[12]Programa!#REF!</definedName>
    <definedName name="plazo98j" localSheetId="1">[11]Programa!#REF!</definedName>
    <definedName name="plazo98j" localSheetId="2">[11]Programa!#REF!</definedName>
    <definedName name="plazo98j">[12]Programa!#REF!</definedName>
    <definedName name="plazo98s" localSheetId="1">#REF!</definedName>
    <definedName name="plazo98s" localSheetId="2">#REF!</definedName>
    <definedName name="plazo98s">#REF!</definedName>
    <definedName name="plazo99" localSheetId="1">#REF!</definedName>
    <definedName name="plazo99" localSheetId="2">#REF!</definedName>
    <definedName name="plazo99">#REF!</definedName>
    <definedName name="posnet2" localSheetId="1">#REF!</definedName>
    <definedName name="posnet2" localSheetId="2">#REF!</definedName>
    <definedName name="posnet2">#REF!</definedName>
    <definedName name="Potencia2" localSheetId="1">'[2]EVALUACIÓN PRIVADA'!#REF!</definedName>
    <definedName name="Potencia2" localSheetId="2">'[2]EVALUACIÓN PRIVADA'!#REF!</definedName>
    <definedName name="Potencia2">'[2]EVALUACIÓN PRIVADA'!#REF!</definedName>
    <definedName name="Potencia3" localSheetId="1">'[2]EVALUACIÓN PRIVADA'!#REF!</definedName>
    <definedName name="Potencia3" localSheetId="2">'[2]EVALUACIÓN PRIVADA'!#REF!</definedName>
    <definedName name="Potencia3">'[2]EVALUACIÓN PRIVADA'!#REF!</definedName>
    <definedName name="POUVOIR" localSheetId="1">#REF!</definedName>
    <definedName name="POUVOIR" localSheetId="2">#REF!</definedName>
    <definedName name="POUVOIR" localSheetId="0">#REF!</definedName>
    <definedName name="POUVOIR">#REF!</definedName>
    <definedName name="POUVOIR1" localSheetId="1">'[30]solde des crédits'!$B$10</definedName>
    <definedName name="POUVOIR1" localSheetId="2">'[30]solde des crédits'!$B$10</definedName>
    <definedName name="POUVOIR1" localSheetId="0">#REF!</definedName>
    <definedName name="POUVOIR1">'[31]solde des crédits'!$B$10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localSheetId="2" hidden="1">{"Riqfin97",#N/A,FALSE,"Tran";"Riqfinpro",#N/A,FALSE,"Tran"}</definedName>
    <definedName name="pppppp" hidden="1">{"Riqfin97",#N/A,FALSE,"Tran";"Riqfinpro",#N/A,FALSE,"Tran"}</definedName>
    <definedName name="Print_Area" localSheetId="1">'Solde Crédits Mai 2223'!$C$4:$O$174</definedName>
    <definedName name="Print_Area" localSheetId="2">'Solde crédits Oct.&amp; Mai 2223'!$C$4:$O$174</definedName>
    <definedName name="Print_Area" localSheetId="0">TEREDA_RESUME_P8!$A$1:$Q$49</definedName>
    <definedName name="Print_Titles" localSheetId="1">'Solde Crédits Mai 2223'!$5:$5</definedName>
    <definedName name="Print_Titles" localSheetId="2">'Solde crédits Oct.&amp; Mai 2223'!$5:$5</definedName>
    <definedName name="PrintArea_SET" localSheetId="2">#N/A</definedName>
    <definedName name="PrintArea_SET">#N/A</definedName>
    <definedName name="PRIV0" localSheetId="1">[50]ASSUMPTIONS!#REF!</definedName>
    <definedName name="PRIV0" localSheetId="2">[50]ASSUMPTIONS!#REF!</definedName>
    <definedName name="PRIV0">[50]ASSUMPTIONS!#REF!</definedName>
    <definedName name="PRIV00" localSheetId="1">[50]ASSUMPTIONS!#REF!</definedName>
    <definedName name="PRIV00" localSheetId="2">[50]ASSUMPTIONS!#REF!</definedName>
    <definedName name="PRIV00">[50]ASSUMPTIONS!#REF!</definedName>
    <definedName name="priv1" localSheetId="1">#REF!</definedName>
    <definedName name="priv1" localSheetId="2">#REF!</definedName>
    <definedName name="priv1">#REF!</definedName>
    <definedName name="PRIV11" localSheetId="1">[50]ASSUMPTIONS!#REF!</definedName>
    <definedName name="PRIV11" localSheetId="2">[50]ASSUMPTIONS!#REF!</definedName>
    <definedName name="PRIV11">[50]ASSUMPTIONS!#REF!</definedName>
    <definedName name="priv2" localSheetId="1">#REF!</definedName>
    <definedName name="priv2" localSheetId="2">#REF!</definedName>
    <definedName name="priv2">#REF!</definedName>
    <definedName name="PRIV22" localSheetId="1">[50]ASSUMPTIONS!#REF!</definedName>
    <definedName name="PRIV22" localSheetId="2">[50]ASSUMPTIONS!#REF!</definedName>
    <definedName name="PRIV22">[50]ASSUMPTIONS!#REF!</definedName>
    <definedName name="PRIV3" localSheetId="1">[50]ASSUMPTIONS!#REF!</definedName>
    <definedName name="PRIV3" localSheetId="2">[50]ASSUMPTIONS!#REF!</definedName>
    <definedName name="PRIV3">[50]ASSUMPTIONS!#REF!</definedName>
    <definedName name="PRIV33" localSheetId="1">[50]ASSUMPTIONS!#REF!</definedName>
    <definedName name="PRIV33" localSheetId="2">[50]ASSUMPTIONS!#REF!</definedName>
    <definedName name="PRIV33">[50]ASSUMPTIONS!#REF!</definedName>
    <definedName name="privada2" localSheetId="1">'[2]EVALUACIÓN PRIVADA'!#REF!</definedName>
    <definedName name="privada2" localSheetId="2">'[2]EVALUACIÓN PRIVADA'!#REF!</definedName>
    <definedName name="privada2">'[2]EVALUACIÓN PRIVADA'!#REF!</definedName>
    <definedName name="privada3" localSheetId="1">'[2]EVALUACIÓN PRIVADA'!#REF!</definedName>
    <definedName name="privada3" localSheetId="2">'[2]EVALUACIÓN PRIVADA'!#REF!</definedName>
    <definedName name="privada3">'[2]EVALUACIÓN PRIVADA'!#REF!</definedName>
    <definedName name="PROG">[51]Assumptions:Debtind!$B$2:$J$72</definedName>
    <definedName name="progra" localSheetId="1">#REF!</definedName>
    <definedName name="progra" localSheetId="2">#REF!</definedName>
    <definedName name="progra">#REF!</definedName>
    <definedName name="PROJ">'[51]MT-Low:Income'!$B$2:$N$57</definedName>
    <definedName name="Prposition_desafectation" localSheetId="2" hidden="1">{"Riqfin97",#N/A,FALSE,"Tran";"Riqfinpro",#N/A,FALSE,"Tran"}</definedName>
    <definedName name="Prposition_desafectation" hidden="1">{"Riqfin97",#N/A,FALSE,"Tran";"Riqfinpro",#N/A,FALSE,"Tran"}</definedName>
    <definedName name="PUBL00" localSheetId="1">[50]ASSUMPTIONS!#REF!</definedName>
    <definedName name="PUBL00" localSheetId="2">[50]ASSUMPTIONS!#REF!</definedName>
    <definedName name="PUBL00">[50]ASSUMPTIONS!#REF!</definedName>
    <definedName name="PUBL11" localSheetId="1">[50]ASSUMPTIONS!#REF!</definedName>
    <definedName name="PUBL11" localSheetId="2">[50]ASSUMPTIONS!#REF!</definedName>
    <definedName name="PUBL11">[50]ASSUMPTIONS!#REF!</definedName>
    <definedName name="PUBL2" localSheetId="1">[50]ASSUMPTIONS!#REF!</definedName>
    <definedName name="PUBL2" localSheetId="2">[50]ASSUMPTIONS!#REF!</definedName>
    <definedName name="PUBL2">[50]ASSUMPTIONS!#REF!</definedName>
    <definedName name="PUBL22" localSheetId="1">[50]ASSUMPTIONS!#REF!</definedName>
    <definedName name="PUBL22" localSheetId="2">[50]ASSUMPTIONS!#REF!</definedName>
    <definedName name="PUBL22">[50]ASSUMPTIONS!#REF!</definedName>
    <definedName name="PUBL33" localSheetId="1">[50]ASSUMPTIONS!#REF!</definedName>
    <definedName name="PUBL33" localSheetId="2">[50]ASSUMPTIONS!#REF!</definedName>
    <definedName name="PUBL33">[50]ASSUMPTIONS!#REF!</definedName>
    <definedName name="PUBL5" localSheetId="1">[50]ASSUMPTIONS!#REF!</definedName>
    <definedName name="PUBL5" localSheetId="2">[50]ASSUMPTIONS!#REF!</definedName>
    <definedName name="PUBL5">[50]ASSUMPTIONS!#REF!</definedName>
    <definedName name="PUBL55" localSheetId="1">[50]ASSUMPTIONS!#REF!</definedName>
    <definedName name="PUBL55" localSheetId="2">[50]ASSUMPTIONS!#REF!</definedName>
    <definedName name="PUBL55">[50]ASSUMPTIONS!#REF!</definedName>
    <definedName name="PUBL6" localSheetId="1">[50]ASSUMPTIONS!#REF!</definedName>
    <definedName name="PUBL6" localSheetId="2">[50]ASSUMPTIONS!#REF!</definedName>
    <definedName name="PUBL6">[50]ASSUMPTIONS!#REF!</definedName>
    <definedName name="PUBL66" localSheetId="1">[50]ASSUMPTIONS!#REF!</definedName>
    <definedName name="PUBL66" localSheetId="2">[50]ASSUMPTIONS!#REF!</definedName>
    <definedName name="PUBL66">[50]ASSUMPTIONS!#REF!</definedName>
    <definedName name="Q_MCFDF" localSheetId="1">#REF!</definedName>
    <definedName name="Q_MCFDF" localSheetId="2">#REF!</definedName>
    <definedName name="Q_MCFDF">#REF!</definedName>
    <definedName name="qaz" localSheetId="1" hidden="1">{"Tab1",#N/A,FALSE,"P";"Tab2",#N/A,FALSE,"P"}</definedName>
    <definedName name="qaz" localSheetId="2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localSheetId="2" hidden="1">{"Tab1",#N/A,FALSE,"P";"Tab2",#N/A,FALSE,"P"}</definedName>
    <definedName name="qer" hidden="1">{"Tab1",#N/A,FALSE,"P";"Tab2",#N/A,FALSE,"P"}</definedName>
    <definedName name="qq" localSheetId="1" hidden="1">'[47]J(Priv.Cap)'!#REF!</definedName>
    <definedName name="qq" localSheetId="2" hidden="1">'[47]J(Priv.Cap)'!#REF!</definedName>
    <definedName name="qq" hidden="1">'[48]J(Priv.Cap)'!#REF!</definedName>
    <definedName name="qqqqq" localSheetId="1" hidden="1">{"Minpmon",#N/A,FALSE,"Monthinput"}</definedName>
    <definedName name="qqqqq" localSheetId="2" hidden="1">{"Minpmon",#N/A,FALSE,"Monthinput"}</definedName>
    <definedName name="qqqqq" hidden="1">{"Minpmon",#N/A,FALSE,"Monthinput"}</definedName>
    <definedName name="qqqqqqqqqqqqq" localSheetId="1" hidden="1">{"Tab1",#N/A,FALSE,"P";"Tab2",#N/A,FALSE,"P"}</definedName>
    <definedName name="qqqqqqqqqqqqq" localSheetId="2" hidden="1">{"Tab1",#N/A,FALSE,"P";"Tab2",#N/A,FALSE,"P"}</definedName>
    <definedName name="qqqqqqqqqqqqq" hidden="1">{"Tab1",#N/A,FALSE,"P";"Tab2",#N/A,FALSE,"P"}</definedName>
    <definedName name="qw" localSheetId="1" hidden="1">{"Riqfin97",#N/A,FALSE,"Tran";"Riqfinpro",#N/A,FALSE,"Tran"}</definedName>
    <definedName name="qw" localSheetId="2" hidden="1">{"Riqfin97",#N/A,FALSE,"Tran";"Riqfinpro",#N/A,FALSE,"Tran"}</definedName>
    <definedName name="qw" hidden="1">{"Riqfin97",#N/A,FALSE,"Tran";"Riqfinpro",#N/A,FALSE,"Tran"}</definedName>
    <definedName name="R_CULTES" localSheetId="1">#REF!</definedName>
    <definedName name="R_CULTES" localSheetId="2">#REF!</definedName>
    <definedName name="R_CULTES">#REF!</definedName>
    <definedName name="RANGLIST" localSheetId="1">'[14]CGvt Rev'!#REF!</definedName>
    <definedName name="RANGLIST" localSheetId="2">'[14]CGvt Rev'!#REF!</definedName>
    <definedName name="RANGLIST">'[15]CGvt Rev'!#REF!</definedName>
    <definedName name="REA" localSheetId="1">[24]Liste!#REF!</definedName>
    <definedName name="REA" localSheetId="2">[24]Liste!#REF!</definedName>
    <definedName name="REA">[24]Liste!#REF!</definedName>
    <definedName name="Realprint" localSheetId="1">#REF!</definedName>
    <definedName name="Realprint" localSheetId="2">#REF!</definedName>
    <definedName name="Realprint">#REF!</definedName>
    <definedName name="Recorder" localSheetId="1">#REF!</definedName>
    <definedName name="Recorder" localSheetId="2">#REF!</definedName>
    <definedName name="Recorder">#REF!</definedName>
    <definedName name="reference" localSheetId="1">OFFSET(#REF!,0,0,COUNTA(#REF!),3)</definedName>
    <definedName name="reference" localSheetId="2">OFFSET(#REF!,0,0,COUNTA(#REF!),3)</definedName>
    <definedName name="reference">OFFSET(#REF!,0,0,COUNTA(#REF!),3)</definedName>
    <definedName name="renegocia" localSheetId="1">[11]Programa!#REF!</definedName>
    <definedName name="renegocia" localSheetId="2">[11]Programa!#REF!</definedName>
    <definedName name="renegocia">[12]Programa!#REF!</definedName>
    <definedName name="RESTNFPS" localSheetId="1">#REF!</definedName>
    <definedName name="RESTNFPS" localSheetId="2">#REF!</definedName>
    <definedName name="RESTNFPS">#REF!</definedName>
    <definedName name="RESTNFPS_" localSheetId="1">#REF!</definedName>
    <definedName name="RESTNFPS_" localSheetId="2">#REF!</definedName>
    <definedName name="RESTNFPS_">#REF!</definedName>
    <definedName name="RESUM_0612" localSheetId="1">#REF!</definedName>
    <definedName name="RESUM_0612" localSheetId="2">#REF!</definedName>
    <definedName name="RESUM_0612">#REF!</definedName>
    <definedName name="REVENUE_" localSheetId="1">'[14]CGvt Rev'!#REF!</definedName>
    <definedName name="REVENUE_" localSheetId="2">'[14]CGvt Rev'!#REF!</definedName>
    <definedName name="REVENUE_">'[15]CGvt Rev'!#REF!</definedName>
    <definedName name="rf" localSheetId="1">[11]Programa!#REF!</definedName>
    <definedName name="rf" localSheetId="2">[11]Programa!#REF!</definedName>
    <definedName name="rf">[12]Programa!#REF!</definedName>
    <definedName name="RFSP" localSheetId="1">#REF!</definedName>
    <definedName name="RFSP" localSheetId="2">#REF!</definedName>
    <definedName name="RFSP">#REF!</definedName>
    <definedName name="rft" localSheetId="1" hidden="1">{"Riqfin97",#N/A,FALSE,"Tran";"Riqfinpro",#N/A,FALSE,"Tran"}</definedName>
    <definedName name="rft" localSheetId="2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localSheetId="2" hidden="1">{"Tab1",#N/A,FALSE,"P";"Tab2",#N/A,FALSE,"P"}</definedName>
    <definedName name="rfv" hidden="1">{"Tab1",#N/A,FALSE,"P";"Tab2",#N/A,FALSE,"P"}</definedName>
    <definedName name="RgCcode" localSheetId="1">[52]EERProfile!$B$2</definedName>
    <definedName name="RgCcode" localSheetId="2">[52]EERProfile!$B$2</definedName>
    <definedName name="RgCcode">[53]EERProfile!$B$2</definedName>
    <definedName name="RgCName" localSheetId="1">[52]EERProfile!$A$2</definedName>
    <definedName name="RgCName" localSheetId="2">[52]EERProfile!$A$2</definedName>
    <definedName name="RgCName">[53]EERProfile!$A$2</definedName>
    <definedName name="RgFdBaseYr" localSheetId="1">[52]EERProfile!$O$2</definedName>
    <definedName name="RgFdBaseYr" localSheetId="2">[52]EERProfile!$O$2</definedName>
    <definedName name="RgFdBaseYr">[53]EERProfile!$O$2</definedName>
    <definedName name="RgFdBper" localSheetId="1">[52]EERProfile!$M$2</definedName>
    <definedName name="RgFdBper" localSheetId="2">[52]EERProfile!$M$2</definedName>
    <definedName name="RgFdBper">[53]EERProfile!$M$2</definedName>
    <definedName name="RgFdDefBaseYr" localSheetId="1">[52]EERProfile!$P$2</definedName>
    <definedName name="RgFdDefBaseYr" localSheetId="2">[52]EERProfile!$P$2</definedName>
    <definedName name="RgFdDefBaseYr">[53]EERProfile!$P$2</definedName>
    <definedName name="RgFdEper" localSheetId="1">[52]EERProfile!$N$2</definedName>
    <definedName name="RgFdEper" localSheetId="2">[52]EERProfile!$N$2</definedName>
    <definedName name="RgFdEper">[53]EERProfile!$N$2</definedName>
    <definedName name="RgFdGrFoot" localSheetId="1">[52]EERProfile!$AC$2</definedName>
    <definedName name="RgFdGrFoot" localSheetId="2">[52]EERProfile!$AC$2</definedName>
    <definedName name="RgFdGrFoot">[53]EERProfile!$AC$2</definedName>
    <definedName name="RgFdGrSeries" localSheetId="1">[52]EERProfile!$AA$2:$AA$7</definedName>
    <definedName name="RgFdGrSeries" localSheetId="2">[52]EERProfile!$AA$2:$AA$7</definedName>
    <definedName name="RgFdGrSeries">[53]EERProfile!$AA$2:$AA$7</definedName>
    <definedName name="RgFdGrSeriesVal" localSheetId="1">[52]EERProfile!$AB$2:$AB$7</definedName>
    <definedName name="RgFdGrSeriesVal" localSheetId="2">[52]EERProfile!$AB$2:$AB$7</definedName>
    <definedName name="RgFdGrSeriesVal">[53]EERProfile!$AB$2:$AB$7</definedName>
    <definedName name="RgFdGrType" localSheetId="1">[52]EERProfile!$Z$2</definedName>
    <definedName name="RgFdGrType" localSheetId="2">[52]EERProfile!$Z$2</definedName>
    <definedName name="RgFdGrType">[53]EERProfile!$Z$2</definedName>
    <definedName name="RgFdPartCseries" localSheetId="1">[52]EERProfile!$K$2</definedName>
    <definedName name="RgFdPartCseries" localSheetId="2">[52]EERProfile!$K$2</definedName>
    <definedName name="RgFdPartCseries">[53]EERProfile!$K$2</definedName>
    <definedName name="RgFdPartCsource" localSheetId="1">#REF!</definedName>
    <definedName name="RgFdPartCsource" localSheetId="2">#REF!</definedName>
    <definedName name="RgFdPartCsource">#REF!</definedName>
    <definedName name="RgFdPartEseries" localSheetId="1">#REF!</definedName>
    <definedName name="RgFdPartEseries" localSheetId="2">#REF!</definedName>
    <definedName name="RgFdPartEseries">#REF!</definedName>
    <definedName name="RgFdPartEsource" localSheetId="1">#REF!</definedName>
    <definedName name="RgFdPartEsource" localSheetId="2">#REF!</definedName>
    <definedName name="RgFdPartEsource">#REF!</definedName>
    <definedName name="RgFdPartUserFile" localSheetId="1">[52]EERProfile!$L$2</definedName>
    <definedName name="RgFdPartUserFile" localSheetId="2">[52]EERProfile!$L$2</definedName>
    <definedName name="RgFdPartUserFile">[53]EERProfile!$L$2</definedName>
    <definedName name="RgFdReptCSeries" localSheetId="1">#REF!</definedName>
    <definedName name="RgFdReptCSeries" localSheetId="2">#REF!</definedName>
    <definedName name="RgFdReptCSeries">#REF!</definedName>
    <definedName name="RgFdReptCsource" localSheetId="1">#REF!</definedName>
    <definedName name="RgFdReptCsource" localSheetId="2">#REF!</definedName>
    <definedName name="RgFdReptCsource">#REF!</definedName>
    <definedName name="RgFdReptEseries" localSheetId="1">#REF!</definedName>
    <definedName name="RgFdReptEseries" localSheetId="2">#REF!</definedName>
    <definedName name="RgFdReptEseries">#REF!</definedName>
    <definedName name="RgFdReptEsource" localSheetId="1">#REF!</definedName>
    <definedName name="RgFdReptEsource" localSheetId="2">#REF!</definedName>
    <definedName name="RgFdReptEsource">#REF!</definedName>
    <definedName name="RgFdReptUserFile" localSheetId="1">[52]EERProfile!$G$2</definedName>
    <definedName name="RgFdReptUserFile" localSheetId="2">[52]EERProfile!$G$2</definedName>
    <definedName name="RgFdReptUserFile">[53]EERProfile!$G$2</definedName>
    <definedName name="RgFdSAMethod" localSheetId="1">#REF!</definedName>
    <definedName name="RgFdSAMethod" localSheetId="2">#REF!</definedName>
    <definedName name="RgFdSAMethod">#REF!</definedName>
    <definedName name="RgFdTbBper" localSheetId="1">#REF!</definedName>
    <definedName name="RgFdTbBper" localSheetId="2">#REF!</definedName>
    <definedName name="RgFdTbBper">#REF!</definedName>
    <definedName name="RgFdTbCreate" localSheetId="1">#REF!</definedName>
    <definedName name="RgFdTbCreate" localSheetId="2">#REF!</definedName>
    <definedName name="RgFdTbCreate">#REF!</definedName>
    <definedName name="RgFdTbEper" localSheetId="1">#REF!</definedName>
    <definedName name="RgFdTbEper" localSheetId="2">#REF!</definedName>
    <definedName name="RgFdTbEper">#REF!</definedName>
    <definedName name="RGFdTbFoot" localSheetId="1">#REF!</definedName>
    <definedName name="RGFdTbFoot" localSheetId="2">#REF!</definedName>
    <definedName name="RGFdTbFoot">#REF!</definedName>
    <definedName name="RgFdTbFreq" localSheetId="1">#REF!</definedName>
    <definedName name="RgFdTbFreq" localSheetId="2">#REF!</definedName>
    <definedName name="RgFdTbFreq">#REF!</definedName>
    <definedName name="RgFdTbFreqVal" localSheetId="1">#REF!</definedName>
    <definedName name="RgFdTbFreqVal" localSheetId="2">#REF!</definedName>
    <definedName name="RgFdTbFreqVal">#REF!</definedName>
    <definedName name="RgFdTbSendto" localSheetId="1">#REF!</definedName>
    <definedName name="RgFdTbSendto" localSheetId="2">#REF!</definedName>
    <definedName name="RgFdTbSendto">#REF!</definedName>
    <definedName name="RgFdWgtMethod" localSheetId="1">#REF!</definedName>
    <definedName name="RgFdWgtMethod" localSheetId="2">#REF!</definedName>
    <definedName name="RgFdWgtMethod">#REF!</definedName>
    <definedName name="rinfinpriv" localSheetId="1">#REF!</definedName>
    <definedName name="rinfinpriv" localSheetId="2">#REF!</definedName>
    <definedName name="rinfinpriv">#REF!</definedName>
    <definedName name="RIQFIN" localSheetId="1">#REF!</definedName>
    <definedName name="RIQFIN" localSheetId="2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 localSheetId="1">'[2]EVALUACIÓN SOCIOECONÓMICA'!#REF!</definedName>
    <definedName name="RPCDivisa2" localSheetId="2">'[2]EVALUACIÓN SOCIOECONÓMICA'!#REF!</definedName>
    <definedName name="RPCDivisa2">'[2]EVALUACIÓN SOCIOECONÓMICA'!#REF!</definedName>
    <definedName name="RPCDivisa3" localSheetId="1">'[2]EVALUACIÓN SOCIOECONÓMICA'!#REF!</definedName>
    <definedName name="RPCDivisa3" localSheetId="2">'[2]EVALUACIÓN SOCIOECONÓMICA'!#REF!</definedName>
    <definedName name="RPCDivisa3">'[2]EVALUACIÓN SOCIOECONÓMICA'!#REF!</definedName>
    <definedName name="rpcmanodeobra" localSheetId="1">'[2]EVALUACIÓN SOCIOECONÓMICA'!#REF!</definedName>
    <definedName name="rpcmanodeobra" localSheetId="2">'[2]EVALUACIÓN SOCIOECONÓMICA'!#REF!</definedName>
    <definedName name="rpcmanodeobra">'[2]EVALUACIÓN SOCIOECONÓMICA'!#REF!</definedName>
    <definedName name="RPCManodeobra2" localSheetId="1">'[2]EVALUACIÓN SOCIOECONÓMICA'!#REF!</definedName>
    <definedName name="RPCManodeobra2" localSheetId="2">'[2]EVALUACIÓN SOCIOECONÓMICA'!#REF!</definedName>
    <definedName name="RPCManodeobra2">'[2]EVALUACIÓN SOCIOECONÓMICA'!#REF!</definedName>
    <definedName name="RPCManodeobra3" localSheetId="1">'[2]EVALUACIÓN SOCIOECONÓMICA'!#REF!</definedName>
    <definedName name="RPCManodeobra3" localSheetId="2">'[2]EVALUACIÓN SOCIOECONÓMICA'!#REF!</definedName>
    <definedName name="RPCManodeobra3">'[2]EVALUACIÓN SOCIOECONÓMICA'!#REF!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localSheetId="2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localSheetId="2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localSheetId="2" hidden="1">{"Tab1",#N/A,FALSE,"P";"Tab2",#N/A,FALSE,"P"}</definedName>
    <definedName name="rrrrrrrrrrrrr" hidden="1">{"Tab1",#N/A,FALSE,"P";"Tab2",#N/A,FALSE,"P"}</definedName>
    <definedName name="rrrrrrrrrrrrrrrrrrrrrrrrrrrrrrrrrrrr" localSheetId="2" hidden="1">{"Riqfin97",#N/A,FALSE,"Tran";"Riqfinpro",#N/A,FALSE,"Tran"}</definedName>
    <definedName name="rrrrrrrrrrrrrrrrrrrrrrrrrrrrrrrrrrrr" hidden="1">{"Riqfin97",#N/A,FALSE,"Tran";"Riqfinpro",#N/A,FALSE,"Tran"}</definedName>
    <definedName name="rt" localSheetId="1" hidden="1">{"Minpmon",#N/A,FALSE,"Monthinput"}</definedName>
    <definedName name="rt" localSheetId="2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localSheetId="2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localSheetId="2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localSheetId="2" hidden="1">{"Riqfin97",#N/A,FALSE,"Tran";"Riqfinpro",#N/A,FALSE,"Tran"}</definedName>
    <definedName name="rty" hidden="1">{"Riqfin97",#N/A,FALSE,"Tran";"Riqfinpro",#N/A,FALSE,"Tran"}</definedName>
    <definedName name="s" localSheetId="1" hidden="1">{"Tab1",#N/A,FALSE,"P";"Tab2",#N/A,FALSE,"P"}</definedName>
    <definedName name="s" localSheetId="2" hidden="1">{"Tab1",#N/A,FALSE,"P";"Tab2",#N/A,FALSE,"P"}</definedName>
    <definedName name="s" hidden="1">{"Tab1",#N/A,FALSE,"P";"Tab2",#N/A,FALSE,"P"}</definedName>
    <definedName name="S_CULTURE" localSheetId="1">#REF!</definedName>
    <definedName name="S_CULTURE" localSheetId="2">#REF!</definedName>
    <definedName name="S_CULTURE">#REF!</definedName>
    <definedName name="sad" localSheetId="1" hidden="1">{"Riqfin97",#N/A,FALSE,"Tran";"Riqfinpro",#N/A,FALSE,"Tran"}</definedName>
    <definedName name="sad" localSheetId="2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1" hidden="1">{"Riqfin97",#N/A,FALSE,"Tran";"Riqfinpro",#N/A,FALSE,"Tran"}</definedName>
    <definedName name="sdr" localSheetId="2" hidden="1">{"Riqfin97",#N/A,FALSE,"Tran";"Riqfinpro",#N/A,FALSE,"Tran"}</definedName>
    <definedName name="sdr" hidden="1">{"Riqfin97",#N/A,FALSE,"Tran";"Riqfinpro",#N/A,FALSE,"Tran"}</definedName>
    <definedName name="sdsd" localSheetId="2" hidden="1">{"Riqfin97",#N/A,FALSE,"Tran";"Riqfinpro",#N/A,FALSE,"Tran"}</definedName>
    <definedName name="sdsd" hidden="1">{"Riqfin97",#N/A,FALSE,"Tran";"Riqfinpro",#N/A,FALSE,"Tran"}</definedName>
    <definedName name="SECTEUR" localSheetId="1">#REF!</definedName>
    <definedName name="SECTEUR" localSheetId="2">#REF!</definedName>
    <definedName name="SECTEUR" localSheetId="0">#REF!</definedName>
    <definedName name="SECTEUR">#REF!</definedName>
    <definedName name="SECTEUR1" localSheetId="1">'[30]solde des crédits'!$B$12</definedName>
    <definedName name="SECTEUR1" localSheetId="2">'[30]solde des crédits'!$B$12</definedName>
    <definedName name="SECTEUR1" localSheetId="0">#REF!</definedName>
    <definedName name="SECTEUR1">'[31]solde des crédits'!$B$12</definedName>
    <definedName name="secteurdesc">OFFSET([27]Code!$C$2,0,0,COUNTA([27]Code!$C:$C)-1,2)</definedName>
    <definedName name="section">OFFSET([27]Code!$I$2,0,0,COUNTA([27]Code!$I:$I)-1,1)</definedName>
    <definedName name="sectiondesc">OFFSET([27]Code!$I$2,0,0,COUNTA([27]Code!$I:$I)-1,2)</definedName>
    <definedName name="SECTORES" localSheetId="1">[7]SPNF!#REF!</definedName>
    <definedName name="SECTORES" localSheetId="2">[7]SPNF!#REF!</definedName>
    <definedName name="SECTORES">[8]SPNF!#REF!</definedName>
    <definedName name="sel24a" localSheetId="1">'[2]EVALUACIÓN SOCIOECONÓMICA'!#REF!</definedName>
    <definedName name="sel24a" localSheetId="2">'[2]EVALUACIÓN SOCIOECONÓMICA'!#REF!</definedName>
    <definedName name="sel24a">'[2]EVALUACIÓN SOCIOECONÓMICA'!#REF!</definedName>
    <definedName name="sel34a" localSheetId="1">'[2]EVALUACIÓN SOCIOECONÓMICA'!#REF!</definedName>
    <definedName name="sel34a" localSheetId="2">'[2]EVALUACIÓN SOCIOECONÓMICA'!#REF!</definedName>
    <definedName name="sel34a">'[2]EVALUACIÓN SOCIOECONÓMICA'!#REF!</definedName>
    <definedName name="Selec2" localSheetId="1">'[2]EVALUACIÓN PRIVADA'!#REF!</definedName>
    <definedName name="Selec2" localSheetId="2">'[2]EVALUACIÓN PRIVADA'!#REF!</definedName>
    <definedName name="Selec2">'[2]EVALUACIÓN PRIVADA'!#REF!</definedName>
    <definedName name="Selec3" localSheetId="1">'[2]EVALUACIÓN PRIVADA'!#REF!</definedName>
    <definedName name="Selec3" localSheetId="2">'[2]EVALUACIÓN PRIVADA'!#REF!</definedName>
    <definedName name="Selec3">'[2]EVALUACIÓN PRIVADA'!#REF!</definedName>
    <definedName name="selección2" localSheetId="1">[2]ALTERNATIVAS!#REF!</definedName>
    <definedName name="selección2" localSheetId="2">[2]ALTERNATIVAS!#REF!</definedName>
    <definedName name="selección2">[2]ALTERNATIVAS!#REF!</definedName>
    <definedName name="selección3" localSheetId="1">[2]ALTERNATIVAS!#REF!</definedName>
    <definedName name="selección3" localSheetId="2">[2]ALTERNATIVAS!#REF!</definedName>
    <definedName name="selección3">[2]ALTERNATIVAS!#REF!</definedName>
    <definedName name="Selected_Economic_and_Financial_Indicators" localSheetId="1">#REF!</definedName>
    <definedName name="Selected_Economic_and_Financial_Indicators" localSheetId="2">#REF!</definedName>
    <definedName name="Selected_Economic_and_Financial_Indicators">#REF!</definedName>
    <definedName name="selImpuestos" localSheetId="1">'[2]EVALUACIÓN PRIVADA'!#REF!</definedName>
    <definedName name="selImpuestos" localSheetId="2">'[2]EVALUACIÓN PRIVADA'!#REF!</definedName>
    <definedName name="selImpuestos">'[2]EVALUACIÓN PRIVADA'!#REF!</definedName>
    <definedName name="selImpuestos2" localSheetId="1">'[2]EVALUACIÓN PRIVADA'!#REF!</definedName>
    <definedName name="selImpuestos2" localSheetId="2">'[2]EVALUACIÓN PRIVADA'!#REF!</definedName>
    <definedName name="selImpuestos2">'[2]EVALUACIÓN PRIVADA'!#REF!</definedName>
    <definedName name="selImpuestos3" localSheetId="1">'[2]EVALUACIÓN PRIVADA'!#REF!</definedName>
    <definedName name="selImpuestos3" localSheetId="2">'[2]EVALUACIÓN PRIVADA'!#REF!</definedName>
    <definedName name="selImpuestos3">'[2]EVALUACIÓN PRIVADA'!#REF!</definedName>
    <definedName name="selx" localSheetId="1">[2]PREPARACION!#REF!</definedName>
    <definedName name="selx" localSheetId="2">[2]PREPARACION!#REF!</definedName>
    <definedName name="selx">[2]PREPARACION!#REF!</definedName>
    <definedName name="sens41" localSheetId="1">'[2]ANÁLISIS DE SENSIBILIDAD'!#REF!</definedName>
    <definedName name="sens41" localSheetId="2">'[2]ANÁLISIS DE SENSIBILIDAD'!#REF!</definedName>
    <definedName name="sens41">'[2]ANÁLISIS DE SENSIBILIDAD'!#REF!</definedName>
    <definedName name="ser" localSheetId="1" hidden="1">{"Riqfin97",#N/A,FALSE,"Tran";"Riqfinpro",#N/A,FALSE,"Tran"}</definedName>
    <definedName name="ser" localSheetId="2" hidden="1">{"Riqfin97",#N/A,FALSE,"Tran";"Riqfinpro",#N/A,FALSE,"Tran"}</definedName>
    <definedName name="ser" hidden="1">{"Riqfin97",#N/A,FALSE,"Tran";"Riqfinpro",#N/A,FALSE,"Tran"}</definedName>
    <definedName name="service">OFFSET([27]Code!$K$2,0,0,COUNTA([27]Code!$K:$K)-1,1)</definedName>
    <definedName name="servicedesc">OFFSET([27]Code!$K$2,0,0,COUNTA([27]Code!$K:$K)-1,2)</definedName>
    <definedName name="sexe" localSheetId="1">OFFSET([27]Code!#REF!,0,0,COUNTA([27]Code!#REF!)-1,1)</definedName>
    <definedName name="sexe" localSheetId="2">OFFSET([27]Code!#REF!,0,0,COUNTA([27]Code!#REF!)-1,1)</definedName>
    <definedName name="sexe">OFFSET([27]Code!#REF!,0,0,COUNTA([27]Code!#REF!)-1,1)</definedName>
    <definedName name="SHEET_A._Contents_and_file_description" localSheetId="1">#REF!</definedName>
    <definedName name="SHEET_A._Contents_and_file_description" localSheetId="2">#REF!</definedName>
    <definedName name="SHEET_A._Contents_and_file_description">#REF!</definedName>
    <definedName name="SHEET_B._DATA_FROM_TO_OTHER_FILES" localSheetId="1">#REF!</definedName>
    <definedName name="SHEET_B._DATA_FROM_TO_OTHER_FILES" localSheetId="2">#REF!</definedName>
    <definedName name="SHEET_B._DATA_FROM_TO_OTHER_FILES">#REF!</definedName>
    <definedName name="SHEET_C._RAW_DATA1" localSheetId="1">#REF!</definedName>
    <definedName name="SHEET_C._RAW_DATA1" localSheetId="2">#REF!</definedName>
    <definedName name="SHEET_C._RAW_DATA1">#REF!</definedName>
    <definedName name="SHEET_C._RAW_DATA2" localSheetId="1">#REF!</definedName>
    <definedName name="SHEET_C._RAW_DATA2" localSheetId="2">#REF!</definedName>
    <definedName name="SHEET_C._RAW_DATA2">#REF!</definedName>
    <definedName name="SHEET_D._DATA_TRANSFORMATIONS" localSheetId="1">#REF!</definedName>
    <definedName name="SHEET_D._DATA_TRANSFORMATIONS" localSheetId="2">#REF!</definedName>
    <definedName name="SHEET_D._DATA_TRANSFORMATIONS">#REF!</definedName>
    <definedName name="SHEET_E._FINAL_TABLES" localSheetId="1">#REF!</definedName>
    <definedName name="SHEET_E._FINAL_TABLES" localSheetId="2">#REF!</definedName>
    <definedName name="SHEET_E._FINAL_TABLES">#REF!</definedName>
    <definedName name="SIDXGOB">'[32]SFISCAL-MOD'!$A$146:$IV$146</definedName>
    <definedName name="sisfin2" localSheetId="1">#REF!</definedName>
    <definedName name="sisfin2" localSheetId="2">#REF!</definedName>
    <definedName name="sisfin2">#REF!</definedName>
    <definedName name="SISTEMA_BANCARIO_NACIONAL" localSheetId="1">#REF!</definedName>
    <definedName name="SISTEMA_BANCARIO_NACIONAL" localSheetId="2">#REF!</definedName>
    <definedName name="SISTEMA_BANCARIO_NACIONAL">#REF!</definedName>
    <definedName name="Socioeconómica1" localSheetId="1">'[2]EVALUACIÓN SOCIOECONÓMICA'!#REF!</definedName>
    <definedName name="Socioeconómica1" localSheetId="2">'[2]EVALUACIÓN SOCIOECONÓMICA'!#REF!</definedName>
    <definedName name="Socioeconómica1">'[2]EVALUACIÓN SOCIOECONÓMICA'!#REF!</definedName>
    <definedName name="socioeconómica2" localSheetId="1">'[2]EVALUACIÓN SOCIOECONÓMICA'!#REF!</definedName>
    <definedName name="socioeconómica2" localSheetId="2">'[2]EVALUACIÓN SOCIOECONÓMICA'!#REF!</definedName>
    <definedName name="socioeconómica2">'[2]EVALUACIÓN SOCIOECONÓMICA'!#REF!</definedName>
    <definedName name="Socioeconomica3" localSheetId="1">'[2]EVALUACIÓN SOCIOECONÓMICA'!#REF!</definedName>
    <definedName name="Socioeconomica3" localSheetId="2">'[2]EVALUACIÓN SOCIOECONÓMICA'!#REF!</definedName>
    <definedName name="Socioeconomica3">'[2]EVALUACIÓN SOCIOECONÓMICA'!#REF!</definedName>
    <definedName name="socioeconómica3" localSheetId="1">'[2]EVALUACIÓN SOCIOECONÓMICA'!#REF!</definedName>
    <definedName name="socioeconómica3" localSheetId="2">'[2]EVALUACIÓN SOCIOECONÓMICA'!#REF!</definedName>
    <definedName name="socioeconómica3">'[2]EVALUACIÓN SOCIOECONÓMICA'!#REF!</definedName>
    <definedName name="SS">[54]IMATA!$B$45:$B$108</definedName>
    <definedName name="ssss" localSheetId="1" hidden="1">{"Riqfin97",#N/A,FALSE,"Tran";"Riqfinpro",#N/A,FALSE,"Tran"}</definedName>
    <definedName name="ssss" localSheetId="2" hidden="1">{"Riqfin97",#N/A,FALSE,"Tran";"Riqfinpro",#N/A,FALSE,"Tran"}</definedName>
    <definedName name="ssss" hidden="1">{"Riqfin97",#N/A,FALSE,"Tran";"Riqfinpro",#N/A,FALSE,"Tran"}</definedName>
    <definedName name="ssssss" localSheetId="1">[46]!_cud21</definedName>
    <definedName name="ssssss" localSheetId="2">[46]!_cud21</definedName>
    <definedName name="ssssss">#N/A</definedName>
    <definedName name="Staff_Report_table" localSheetId="1">#REF!</definedName>
    <definedName name="Staff_Report_table" localSheetId="2">#REF!</definedName>
    <definedName name="Staff_Report_table">#REF!</definedName>
    <definedName name="STOP" localSheetId="1">#REF!</definedName>
    <definedName name="STOP" localSheetId="2">#REF!</definedName>
    <definedName name="STOP">#REF!</definedName>
    <definedName name="SUMGDP" localSheetId="1">[42]NA!#REF!</definedName>
    <definedName name="SUMGDP" localSheetId="2">[42]NA!#REF!</definedName>
    <definedName name="SUMGDP">[43]NA!#REF!</definedName>
    <definedName name="Summary_Accounts_SR_table" localSheetId="1">#REF!</definedName>
    <definedName name="Summary_Accounts_SR_table" localSheetId="2">#REF!</definedName>
    <definedName name="Summary_Accounts_SR_table">#REF!</definedName>
    <definedName name="SUMTAB" localSheetId="1">[55]CPI:NA!$A$272:$R$990</definedName>
    <definedName name="SUMTAB" localSheetId="2">[55]CPI:NA!$A$272:$R$990</definedName>
    <definedName name="SUMTAB">[56]CPI:NA!$A$272:$R$990</definedName>
    <definedName name="supuestos" localSheetId="1">#REF!</definedName>
    <definedName name="supuestos" localSheetId="2">#REF!</definedName>
    <definedName name="supuestos">#REF!</definedName>
    <definedName name="swe" localSheetId="1" hidden="1">{"Tab1",#N/A,FALSE,"P";"Tab2",#N/A,FALSE,"P"}</definedName>
    <definedName name="swe" localSheetId="2" hidden="1">{"Tab1",#N/A,FALSE,"P";"Tab2",#N/A,FALSE,"P"}</definedName>
    <definedName name="swe" hidden="1">{"Tab1",#N/A,FALSE,"P";"Tab2",#N/A,FALSE,"P"}</definedName>
    <definedName name="sxc" localSheetId="1" hidden="1">{"Riqfin97",#N/A,FALSE,"Tran";"Riqfinpro",#N/A,FALSE,"Tran"}</definedName>
    <definedName name="sxc" localSheetId="2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localSheetId="2" hidden="1">{"Riqfin97",#N/A,FALSE,"Tran";"Riqfinpro",#N/A,FALSE,"Tran"}</definedName>
    <definedName name="sxe" hidden="1">{"Riqfin97",#N/A,FALSE,"Tran";"Riqfinpro",#N/A,FALSE,"Tran"}</definedName>
    <definedName name="t" localSheetId="1" hidden="1">{"Minpmon",#N/A,FALSE,"Monthinput"}</definedName>
    <definedName name="t" localSheetId="2" hidden="1">{"Minpmon",#N/A,FALSE,"Monthinput"}</definedName>
    <definedName name="t" hidden="1">{"Minpmon",#N/A,FALSE,"Monthinput"}</definedName>
    <definedName name="T_INTERVENTIONS" localSheetId="1">#REF!</definedName>
    <definedName name="T_INTERVENTIONS" localSheetId="2">#REF!</definedName>
    <definedName name="T_INTERVENTIONS">#REF!</definedName>
    <definedName name="Table" localSheetId="1">#REF!</definedName>
    <definedName name="Table" localSheetId="2">#REF!</definedName>
    <definedName name="Table">#REF!</definedName>
    <definedName name="Table_16.__Guatemala__National_Accounts_at_Current_Prices" localSheetId="1">#REF!</definedName>
    <definedName name="Table_16.__Guatemala__National_Accounts_at_Current_Prices" localSheetId="2">#REF!</definedName>
    <definedName name="Table_16.__Guatemala__National_Accounts_at_Current_Prices">#REF!</definedName>
    <definedName name="Table_2._Country_X___Public_Sector_Financing_1" localSheetId="1">#REF!</definedName>
    <definedName name="Table_2._Country_X___Public_Sector_Financing_1" localSheetId="2">#REF!</definedName>
    <definedName name="Table_2._Country_X___Public_Sector_Financing_1">#REF!</definedName>
    <definedName name="Table_20.cont__Guatemala___Selected_Agricultural_Sector_Statistics__concluded" localSheetId="1">#REF!</definedName>
    <definedName name="Table_20.cont__Guatemala___Selected_Agricultural_Sector_Statistics__concluded" localSheetId="2">#REF!</definedName>
    <definedName name="Table_20.cont__Guatemala___Selected_Agricultural_Sector_Statistics__concluded">#REF!</definedName>
    <definedName name="Table_28._Guatemala___Selected_Wage_Indicators_1" localSheetId="1">#REF!</definedName>
    <definedName name="Table_28._Guatemala___Selected_Wage_Indicators_1" localSheetId="2">#REF!</definedName>
    <definedName name="Table_28._Guatemala___Selected_Wage_Indicators_1">#REF!</definedName>
    <definedName name="Table_28a._Guatemala___Selected_Wage_Indicators_1" localSheetId="1">#REF!</definedName>
    <definedName name="Table_28a._Guatemala___Selected_Wage_Indicators_1" localSheetId="2">#REF!</definedName>
    <definedName name="Table_28a._Guatemala___Selected_Wage_Indicators_1">#REF!</definedName>
    <definedName name="Table_30a._Guatemala___Selected_Employment_and_Labor_Productivity_Indicators" localSheetId="1">#REF!</definedName>
    <definedName name="Table_30a._Guatemala___Selected_Employment_and_Labor_Productivity_Indicators" localSheetId="2">#REF!</definedName>
    <definedName name="Table_30a._Guatemala___Selected_Employment_and_Labor_Productivity_Indicators">#REF!</definedName>
    <definedName name="Table_31._Guatemala___Selected_Wage_and_Employment_Indicators_1" localSheetId="1">#REF!</definedName>
    <definedName name="Table_31._Guatemala___Selected_Wage_and_Employment_Indicators_1" localSheetId="2">#REF!</definedName>
    <definedName name="Table_31._Guatemala___Selected_Wage_and_Employment_Indicators_1">#REF!</definedName>
    <definedName name="Table_32.__Guatemala__Trends_in_Unit_Labor_Costs__ULC___Real_Wages__Productivity_and_Employment" localSheetId="1">#REF!</definedName>
    <definedName name="Table_32.__Guatemala__Trends_in_Unit_Labor_Costs__ULC___Real_Wages__Productivity_and_Employment" localSheetId="2">#REF!</definedName>
    <definedName name="Table_32.__Guatemala__Trends_in_Unit_Labor_Costs__ULC___Real_Wages__Productivity_and_Employment">#REF!</definedName>
    <definedName name="Table_33.__Guatemala__Indicators_of_Competitiveness" localSheetId="1">#REF!</definedName>
    <definedName name="Table_33.__Guatemala__Indicators_of_Competitiveness" localSheetId="2">#REF!</definedName>
    <definedName name="Table_33.__Guatemala__Indicators_of_Competitiveness">#REF!</definedName>
    <definedName name="Table_4._Guatemala___Consumer_Price_Indices__1" localSheetId="1">#REF!</definedName>
    <definedName name="Table_4._Guatemala___Consumer_Price_Indices__1" localSheetId="2">#REF!</definedName>
    <definedName name="Table_4._Guatemala___Consumer_Price_Indices__1">#REF!</definedName>
    <definedName name="Table_A.__Guatemala__Trends_in_Private_Sector_Unit_Labor_Costs__ULC___Real_Wages__Productivity_and_Employment" localSheetId="1">#REF!</definedName>
    <definedName name="Table_A.__Guatemala__Trends_in_Private_Sector_Unit_Labor_Costs__ULC___Real_Wages__Productivity_and_Employment" localSheetId="2">#REF!</definedName>
    <definedName name="Table_A.__Guatemala__Trends_in_Private_Sector_Unit_Labor_Costs__ULC___Real_Wages__Productivity_and_Employment">#REF!</definedName>
    <definedName name="Table_baseline">'[35]Table 6'!$A$3:$AR$61</definedName>
    <definedName name="Table_stress">[35]SR_Table_Stress!$A$1:$V$75</definedName>
    <definedName name="Table1" localSheetId="1">#REF!</definedName>
    <definedName name="Table1" localSheetId="2">#REF!</definedName>
    <definedName name="Table1">#REF!</definedName>
    <definedName name="Table2" localSheetId="1">#REF!</definedName>
    <definedName name="Table2" localSheetId="2">#REF!</definedName>
    <definedName name="Table2">#REF!</definedName>
    <definedName name="Table5" localSheetId="1">[57]Stfrprtables!#REF!</definedName>
    <definedName name="Table5" localSheetId="2">[57]Stfrprtables!#REF!</definedName>
    <definedName name="Table5">[57]Stfrprtables!#REF!</definedName>
    <definedName name="Table8" localSheetId="1">#REF!</definedName>
    <definedName name="Table8" localSheetId="2">#REF!</definedName>
    <definedName name="Table8">#REF!</definedName>
    <definedName name="Tarifa" localSheetId="1">'[2]EVALUACIÓN PRIVADA'!#REF!</definedName>
    <definedName name="Tarifa" localSheetId="2">'[2]EVALUACIÓN PRIVADA'!#REF!</definedName>
    <definedName name="Tarifa">'[2]EVALUACIÓN PRIVADA'!#REF!</definedName>
    <definedName name="Tarifa2" localSheetId="1">'[2]EVALUACIÓN PRIVADA'!#REF!</definedName>
    <definedName name="Tarifa2" localSheetId="2">'[2]EVALUACIÓN PRIVADA'!#REF!</definedName>
    <definedName name="Tarifa2">'[2]EVALUACIÓN PRIVADA'!#REF!</definedName>
    <definedName name="Tarifa3" localSheetId="1">'[2]EVALUACIÓN PRIVADA'!#REF!</definedName>
    <definedName name="Tarifa3" localSheetId="2">'[2]EVALUACIÓN PRIVADA'!#REF!</definedName>
    <definedName name="Tarifa3">'[2]EVALUACIÓN PRIVADA'!#REF!</definedName>
    <definedName name="TarifaS2" localSheetId="1">'[2]EVALUACIÓN SOCIOECONÓMICA'!#REF!</definedName>
    <definedName name="TarifaS2" localSheetId="2">'[2]EVALUACIÓN SOCIOECONÓMICA'!#REF!</definedName>
    <definedName name="TarifaS2">'[2]EVALUACIÓN SOCIOECONÓMICA'!#REF!</definedName>
    <definedName name="TarifaS3" localSheetId="1">'[2]EVALUACIÓN SOCIOECONÓMICA'!#REF!</definedName>
    <definedName name="TarifaS3" localSheetId="2">'[2]EVALUACIÓN SOCIOECONÓMICA'!#REF!</definedName>
    <definedName name="TarifaS3">'[2]EVALUACIÓN SOCIOECONÓMICA'!#REF!</definedName>
    <definedName name="TAUX" localSheetId="1">#REF!</definedName>
    <definedName name="TAUX" localSheetId="2">#REF!</definedName>
    <definedName name="TAUX">#REF!</definedName>
    <definedName name="TAUX1" localSheetId="1">#REF!</definedName>
    <definedName name="TAUX1" localSheetId="2">#REF!</definedName>
    <definedName name="TAUX1">#REF!</definedName>
    <definedName name="TauxdeChange" localSheetId="1">#REF!</definedName>
    <definedName name="TauxdeChange" localSheetId="2">#REF!</definedName>
    <definedName name="TauxdeChange" localSheetId="0">#REF!</definedName>
    <definedName name="TauxdeChange">#REF!</definedName>
    <definedName name="TCN">[32]SREAL!A$158</definedName>
    <definedName name="TECHNICIENDEPB" localSheetId="1">[24]Liste!#REF!</definedName>
    <definedName name="TECHNICIENDEPB" localSheetId="2">[24]Liste!#REF!</definedName>
    <definedName name="TECHNICIENDEPB">[24]Liste!#REF!</definedName>
    <definedName name="TINIT" localSheetId="2">#N/A</definedName>
    <definedName name="TINIT">#N/A</definedName>
    <definedName name="TINT">SUM(#REF!)</definedName>
    <definedName name="TINT2">#REF!</definedName>
    <definedName name="títulos" localSheetId="1">#REF!</definedName>
    <definedName name="títulos" localSheetId="2">#REF!</definedName>
    <definedName name="títulos">#REF!</definedName>
    <definedName name="tj" localSheetId="1" hidden="1">{"Riqfin97",#N/A,FALSE,"Tran";"Riqfinpro",#N/A,FALSE,"Tran"}</definedName>
    <definedName name="tj" localSheetId="2" hidden="1">{"Riqfin97",#N/A,FALSE,"Tran";"Riqfinpro",#N/A,FALSE,"Tran"}</definedName>
    <definedName name="tj" hidden="1">{"Riqfin97",#N/A,FALSE,"Tran";"Riqfinpro",#N/A,FALSE,"Tran"}</definedName>
    <definedName name="TMG_D" localSheetId="1">[25]Q5!$E$23:$AH$23</definedName>
    <definedName name="TMG_D" localSheetId="2">[25]Q5!$E$23:$AH$23</definedName>
    <definedName name="TMG_D">[26]Q5!$E$23:$AH$23</definedName>
    <definedName name="TMGO">#N/A</definedName>
    <definedName name="Total1a" localSheetId="1">'[2]EVALUACIÓN SOCIOECONÓMICA'!#REF!</definedName>
    <definedName name="Total1a" localSheetId="2">'[2]EVALUACIÓN SOCIOECONÓMICA'!#REF!</definedName>
    <definedName name="Total1a">'[2]EVALUACIÓN SOCIOECONÓMICA'!#REF!</definedName>
    <definedName name="Total1ap" localSheetId="1">'[2]EVALUACIÓN PRIVADA'!#REF!</definedName>
    <definedName name="Total1ap" localSheetId="2">'[2]EVALUACIÓN PRIVADA'!#REF!</definedName>
    <definedName name="Total1ap">'[2]EVALUACIÓN PRIVADA'!#REF!</definedName>
    <definedName name="Total2" localSheetId="1">'[2]EVALUACIÓN SOCIOECONÓMICA'!#REF!</definedName>
    <definedName name="Total2" localSheetId="2">'[2]EVALUACIÓN SOCIOECONÓMICA'!#REF!</definedName>
    <definedName name="Total2">'[2]EVALUACIÓN SOCIOECONÓMICA'!#REF!</definedName>
    <definedName name="Total2a" localSheetId="1">'[2]EVALUACIÓN SOCIOECONÓMICA'!#REF!</definedName>
    <definedName name="Total2a" localSheetId="2">'[2]EVALUACIÓN SOCIOECONÓMICA'!#REF!</definedName>
    <definedName name="Total2a">'[2]EVALUACIÓN SOCIOECONÓMICA'!#REF!</definedName>
    <definedName name="Total3" localSheetId="1">'[2]EVALUACIÓN SOCIOECONÓMICA'!#REF!</definedName>
    <definedName name="Total3" localSheetId="2">'[2]EVALUACIÓN SOCIOECONÓMICA'!#REF!</definedName>
    <definedName name="Total3">'[2]EVALUACIÓN SOCIOECONÓMICA'!#REF!</definedName>
    <definedName name="Total3a" localSheetId="1">'[2]EVALUACIÓN SOCIOECONÓMICA'!#REF!</definedName>
    <definedName name="Total3a" localSheetId="2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OFFSET('[19]PROGR&amp;PROJETS_21-22'!$W$7,0,0,COUNTA('[19]PROGR&amp;PROJETS_21-22'!$O:$O)+165,1)</definedName>
    <definedName name="tp_21">OFFSET([19]dataPIP!$J$2,0,0,COUNTA([19]dataPIP!$A:$A)-1,1)</definedName>
    <definedName name="trans" localSheetId="1">#REF!</definedName>
    <definedName name="trans" localSheetId="2">#REF!</definedName>
    <definedName name="trans">#REF!</definedName>
    <definedName name="TRAS">#N/A</definedName>
    <definedName name="tt" localSheetId="1" hidden="1">{"Tab1",#N/A,FALSE,"P";"Tab2",#N/A,FALSE,"P"}</definedName>
    <definedName name="tt" localSheetId="2" hidden="1">{"Tab1",#N/A,FALSE,"P";"Tab2",#N/A,FALSE,"P"}</definedName>
    <definedName name="tt" hidden="1">{"Tab1",#N/A,FALSE,"P";"Tab2",#N/A,FALSE,"P"}</definedName>
    <definedName name="ttt" localSheetId="1" hidden="1">{"Minpmon",#N/A,FALSE,"Monthinput"}</definedName>
    <definedName name="ttt" localSheetId="2" hidden="1">{"Minpmon",#N/A,FALSE,"Monthinput"}</definedName>
    <definedName name="ttt" hidden="1">{"Minpmon",#N/A,FALSE,"Monthinput"}</definedName>
    <definedName name="tttt" localSheetId="1" hidden="1">{"Tab1",#N/A,FALSE,"P";"Tab2",#N/A,FALSE,"P"}</definedName>
    <definedName name="tttt" localSheetId="2" hidden="1">{"Tab1",#N/A,FALSE,"P";"Tab2",#N/A,FALSE,"P"}</definedName>
    <definedName name="tttt" hidden="1">{"Tab1",#N/A,FALSE,"P";"Tab2",#N/A,FALSE,"P"}</definedName>
    <definedName name="ttttt" localSheetId="1" hidden="1">[58]M!#REF!</definedName>
    <definedName name="ttttt" localSheetId="2" hidden="1">[58]M!#REF!</definedName>
    <definedName name="ttttt" hidden="1">[59]M!#REF!</definedName>
    <definedName name="tttttttttttttttttttttttttttttttttttttttttttttt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1" hidden="1">{"Riqfin97",#N/A,FALSE,"Tran";"Riqfinpro",#N/A,FALSE,"Tran"}</definedName>
    <definedName name="ty" localSheetId="2" hidden="1">{"Riqfin97",#N/A,FALSE,"Tran";"Riqfinpro",#N/A,FALSE,"Tran"}</definedName>
    <definedName name="ty" hidden="1">{"Riqfin97",#N/A,FALSE,"Tran";"Riqfinpro",#N/A,FALSE,"Tran"}</definedName>
    <definedName name="TYPETRAIT" localSheetId="1">[24]Liste!#REF!</definedName>
    <definedName name="TYPETRAIT" localSheetId="2">[24]Liste!#REF!</definedName>
    <definedName name="TYPETRAIT">[24]Liste!#REF!</definedName>
    <definedName name="U_DETTE" localSheetId="1">#REF!</definedName>
    <definedName name="U_DETTE" localSheetId="2">#REF!</definedName>
    <definedName name="U_DETTE">#REF!</definedName>
    <definedName name="UEH" localSheetId="1">#REF!</definedName>
    <definedName name="UEH" localSheetId="2">#REF!</definedName>
    <definedName name="UEH">#REF!</definedName>
    <definedName name="usuarios2" localSheetId="1">'[2]EVALUACIÓN PRIVADA'!#REF!</definedName>
    <definedName name="usuarios2" localSheetId="2">'[2]EVALUACIÓN PRIVADA'!#REF!</definedName>
    <definedName name="usuarios2">'[2]EVALUACIÓN PRIVADA'!#REF!</definedName>
    <definedName name="usuarios3" localSheetId="1">'[2]EVALUACIÓN PRIVADA'!#REF!</definedName>
    <definedName name="usuarios3" localSheetId="2">'[2]EVALUACIÓN PRIVADA'!#REF!</definedName>
    <definedName name="usuarios3">'[2]EVALUACIÓN PRIVADA'!#REF!</definedName>
    <definedName name="usuariosS2" localSheetId="1">'[2]EVALUACIÓN SOCIOECONÓMICA'!#REF!</definedName>
    <definedName name="usuariosS2" localSheetId="2">'[2]EVALUACIÓN SOCIOECONÓMICA'!#REF!</definedName>
    <definedName name="usuariosS2">'[2]EVALUACIÓN SOCIOECONÓMICA'!#REF!</definedName>
    <definedName name="usuariosS3" localSheetId="1">'[2]EVALUACIÓN SOCIOECONÓMICA'!#REF!</definedName>
    <definedName name="usuariosS3" localSheetId="2">'[2]EVALUACIÓN SOCIOECONÓMICA'!#REF!</definedName>
    <definedName name="usuariosS3">'[2]EVALUACIÓN SOCIOECONÓMICA'!#REF!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localSheetId="2" hidden="1">{"Riqfin97",#N/A,FALSE,"Tran";"Riqfinpro",#N/A,FALSE,"Tran"}</definedName>
    <definedName name="uuuuuu" hidden="1">{"Riqfin97",#N/A,FALSE,"Tran";"Riqfinpro",#N/A,FALSE,"Tran"}</definedName>
    <definedName name="V_SENAT" localSheetId="1">#REF!</definedName>
    <definedName name="V_SENAT" localSheetId="2">#REF!</definedName>
    <definedName name="V_SENAT">#REF!</definedName>
    <definedName name="vadp2" localSheetId="1">'[2]EVALUACIÓN PRIVADA'!#REF!</definedName>
    <definedName name="vadp2" localSheetId="2">'[2]EVALUACIÓN PRIVADA'!#REF!</definedName>
    <definedName name="vadp2">'[2]EVALUACIÓN PRIVADA'!#REF!</definedName>
    <definedName name="vadp3" localSheetId="1">'[2]EVALUACIÓN PRIVADA'!#REF!</definedName>
    <definedName name="vadp3" localSheetId="2">'[2]EVALUACIÓN PRIVADA'!#REF!</definedName>
    <definedName name="vadp3">'[2]EVALUACIÓN PRIVADA'!#REF!</definedName>
    <definedName name="vads2" localSheetId="1">'[2]EVALUACIÓN SOCIOECONÓMICA'!#REF!</definedName>
    <definedName name="vads2" localSheetId="2">'[2]EVALUACIÓN SOCIOECONÓMICA'!#REF!</definedName>
    <definedName name="vads2">'[2]EVALUACIÓN SOCIOECONÓMICA'!#REF!</definedName>
    <definedName name="vads3" localSheetId="1">'[2]EVALUACIÓN SOCIOECONÓMICA'!#REF!</definedName>
    <definedName name="vads3" localSheetId="2">'[2]EVALUACIÓN SOCIOECONÓMICA'!#REF!</definedName>
    <definedName name="vads3">'[2]EVALUACIÓN SOCIOECONÓMICA'!#REF!</definedName>
    <definedName name="vanp" localSheetId="1">'[2]ANÁLISIS DE SENSIBILIDAD'!#REF!</definedName>
    <definedName name="vanp" localSheetId="2">'[2]ANÁLISIS DE SENSIBILIDAD'!#REF!</definedName>
    <definedName name="vanp">'[2]ANÁLISIS DE SENSIBILIDAD'!#REF!</definedName>
    <definedName name="vanp2" localSheetId="1">'[2]EVALUACIÓN PRIVADA'!#REF!</definedName>
    <definedName name="vanp2" localSheetId="2">'[2]EVALUACIÓN PRIVADA'!#REF!</definedName>
    <definedName name="vanp2">'[2]EVALUACIÓN PRIVADA'!#REF!</definedName>
    <definedName name="vanp3" localSheetId="1">'[2]EVALUACIÓN PRIVADA'!#REF!</definedName>
    <definedName name="vanp3" localSheetId="2">'[2]EVALUACIÓN PRIVADA'!#REF!</definedName>
    <definedName name="vanp3">'[2]EVALUACIÓN PRIVADA'!#REF!</definedName>
    <definedName name="vans2" localSheetId="1">'[2]EVALUACIÓN SOCIOECONÓMICA'!#REF!</definedName>
    <definedName name="vans2" localSheetId="2">'[2]EVALUACIÓN SOCIOECONÓMICA'!#REF!</definedName>
    <definedName name="vans2">'[2]EVALUACIÓN SOCIOECONÓMICA'!#REF!</definedName>
    <definedName name="vans3" localSheetId="1">'[2]EVALUACIÓN SOCIOECONÓMICA'!#REF!</definedName>
    <definedName name="vans3" localSheetId="2">'[2]EVALUACIÓN SOCIOECONÓMICA'!#REF!</definedName>
    <definedName name="vans3">'[2]EVALUACIÓN SOCIOECONÓMICA'!#REF!</definedName>
    <definedName name="venci" localSheetId="1">#REF!</definedName>
    <definedName name="venci" localSheetId="2">#REF!</definedName>
    <definedName name="venci">#REF!</definedName>
    <definedName name="venci2000" localSheetId="1">#REF!</definedName>
    <definedName name="venci2000" localSheetId="2">#REF!</definedName>
    <definedName name="venci2000">#REF!</definedName>
    <definedName name="venci2001" localSheetId="1">#REF!</definedName>
    <definedName name="venci2001" localSheetId="2">#REF!</definedName>
    <definedName name="venci2001">#REF!</definedName>
    <definedName name="venci2002" localSheetId="1">#REF!</definedName>
    <definedName name="venci2002" localSheetId="2">#REF!</definedName>
    <definedName name="venci2002">#REF!</definedName>
    <definedName name="venci2003" localSheetId="1">#REF!</definedName>
    <definedName name="venci2003" localSheetId="2">#REF!</definedName>
    <definedName name="venci2003">#REF!</definedName>
    <definedName name="venci98" localSheetId="1">[11]Programa!#REF!</definedName>
    <definedName name="venci98" localSheetId="2">[11]Programa!#REF!</definedName>
    <definedName name="venci98">[12]Programa!#REF!</definedName>
    <definedName name="venci98j" localSheetId="1">[11]Programa!#REF!</definedName>
    <definedName name="venci98j" localSheetId="2">[11]Programa!#REF!</definedName>
    <definedName name="venci98j">[12]Programa!#REF!</definedName>
    <definedName name="venci98s" localSheetId="1">#REF!</definedName>
    <definedName name="venci98s" localSheetId="2">#REF!</definedName>
    <definedName name="venci98s">#REF!</definedName>
    <definedName name="venci99" localSheetId="1">#REF!</definedName>
    <definedName name="venci99" localSheetId="2">#REF!</definedName>
    <definedName name="venci99">#REF!</definedName>
    <definedName name="Vida2" localSheetId="1">'[2]EVALUACIÓN SOCIOECONÓMICA'!#REF!</definedName>
    <definedName name="Vida2" localSheetId="2">'[2]EVALUACIÓN SOCIOECONÓMICA'!#REF!</definedName>
    <definedName name="Vida2">'[2]EVALUACIÓN SOCIOECONÓMICA'!#REF!</definedName>
    <definedName name="Vida3" localSheetId="1">'[2]EVALUACIÓN SOCIOECONÓMICA'!#REF!</definedName>
    <definedName name="Vida3" localSheetId="2">'[2]EVALUACIÓN SOCIOECONÓMICA'!#REF!</definedName>
    <definedName name="Vida3">'[2]EVALUACIÓN SOCIOECONÓMICA'!#REF!</definedName>
    <definedName name="VOLET1" localSheetId="1">#REF!</definedName>
    <definedName name="VOLET1" localSheetId="2">#REF!</definedName>
    <definedName name="VOLET1">#REF!</definedName>
    <definedName name="VOLET10" localSheetId="1">#REF!</definedName>
    <definedName name="VOLET10" localSheetId="2">#REF!</definedName>
    <definedName name="VOLET10">#REF!</definedName>
    <definedName name="VOLET11" localSheetId="1">#REF!</definedName>
    <definedName name="VOLET11" localSheetId="2">#REF!</definedName>
    <definedName name="VOLET11">#REF!</definedName>
    <definedName name="VOLET2" localSheetId="1">#REF!</definedName>
    <definedName name="VOLET2" localSheetId="2">#REF!</definedName>
    <definedName name="VOLET2">#REF!</definedName>
    <definedName name="VOLET3" localSheetId="1">#REF!</definedName>
    <definedName name="VOLET3" localSheetId="2">#REF!</definedName>
    <definedName name="VOLET3">#REF!</definedName>
    <definedName name="VOLET4" localSheetId="1">#REF!</definedName>
    <definedName name="VOLET4" localSheetId="2">#REF!</definedName>
    <definedName name="VOLET4">#REF!</definedName>
    <definedName name="VOLET5" localSheetId="1">#REF!</definedName>
    <definedName name="VOLET5" localSheetId="2">#REF!</definedName>
    <definedName name="VOLET5">#REF!</definedName>
    <definedName name="VOLET6" localSheetId="1">#REF!</definedName>
    <definedName name="VOLET6" localSheetId="2">#REF!</definedName>
    <definedName name="VOLET6">#REF!</definedName>
    <definedName name="VOLET7" localSheetId="1">#REF!</definedName>
    <definedName name="VOLET7" localSheetId="2">#REF!</definedName>
    <definedName name="VOLET7">#REF!</definedName>
    <definedName name="VOLET8" localSheetId="1">#REF!</definedName>
    <definedName name="VOLET8" localSheetId="2">#REF!</definedName>
    <definedName name="VOLET8">#REF!</definedName>
    <definedName name="VOLET9" localSheetId="1">#REF!</definedName>
    <definedName name="VOLET9" localSheetId="2">#REF!</definedName>
    <definedName name="VOLET9">#REF!</definedName>
    <definedName name="vpcp2" localSheetId="1">'[2]EVALUACIÓN PRIVADA'!#REF!</definedName>
    <definedName name="vpcp2" localSheetId="2">'[2]EVALUACIÓN PRIVADA'!#REF!</definedName>
    <definedName name="vpcp2">'[2]EVALUACIÓN PRIVADA'!#REF!</definedName>
    <definedName name="vpcp3" localSheetId="1">'[2]EVALUACIÓN PRIVADA'!#REF!</definedName>
    <definedName name="vpcp3" localSheetId="2">'[2]EVALUACIÓN PRIVADA'!#REF!</definedName>
    <definedName name="vpcp3">'[2]EVALUACIÓN PRIVADA'!#REF!</definedName>
    <definedName name="vpcs2" localSheetId="1">'[2]EVALUACIÓN SOCIOECONÓMICA'!#REF!</definedName>
    <definedName name="vpcs2" localSheetId="2">'[2]EVALUACIÓN SOCIOECONÓMICA'!#REF!</definedName>
    <definedName name="vpcs2">'[2]EVALUACIÓN SOCIOECONÓMICA'!#REF!</definedName>
    <definedName name="vpcs3" localSheetId="1">'[2]EVALUACIÓN SOCIOECONÓMICA'!#REF!</definedName>
    <definedName name="vpcs3" localSheetId="2">'[2]EVALUACIÓN SOCIOECONÓMICA'!#REF!</definedName>
    <definedName name="vpcs3">'[2]EVALUACIÓN SOCIOECONÓMICA'!#REF!</definedName>
    <definedName name="vv" localSheetId="2" hidden="1">{"Tab1",#N/A,FALSE,"P";"Tab2",#N/A,FALSE,"P"}</definedName>
    <definedName name="vv" hidden="1">{"Tab1",#N/A,FALSE,"P";"Tab2",#N/A,FALSE,"P"}</definedName>
    <definedName name="vvv" localSheetId="2" hidden="1">{"Tab1",#N/A,FALSE,"P";"Tab2",#N/A,FALSE,"P"}</definedName>
    <definedName name="vvv" hidden="1">{"Tab1",#N/A,FALSE,"P";"Tab2",#N/A,FALSE,"P"}</definedName>
    <definedName name="vvvv" localSheetId="2" hidden="1">{"Minpmon",#N/A,FALSE,"Monthinput"}</definedName>
    <definedName name="vvvv" hidden="1">{"Minpmon",#N/A,FALSE,"Monthinput"}</definedName>
    <definedName name="vvvvvvvvvvvv" localSheetId="2" hidden="1">{"Riqfin97",#N/A,FALSE,"Tran";"Riqfinpro",#N/A,FALSE,"Tran"}</definedName>
    <definedName name="vvvvvvvvvvvv" hidden="1">{"Riqfin97",#N/A,FALSE,"Tran";"Riqfinpro",#N/A,FALSE,"Tran"}</definedName>
    <definedName name="vvvvvvvvvvvvv" localSheetId="2" hidden="1">{"Tab1",#N/A,FALSE,"P";"Tab2",#N/A,FALSE,"P"}</definedName>
    <definedName name="vvvvvvvvvvvvv" hidden="1">{"Tab1",#N/A,FALSE,"P";"Tab2",#N/A,FALSE,"P"}</definedName>
    <definedName name="vvvvvvvvvvvvvvvvvvvvvv" localSheetId="2" hidden="1">{"Riqfin97",#N/A,FALSE,"Tran";"Riqfinpro",#N/A,FALSE,"Tran"}</definedName>
    <definedName name="vvvvvvvvvvvvvvvvvvvvvv" hidden="1">{"Riqfin97",#N/A,FALSE,"Tran";"Riqfinpro",#N/A,FALSE,"Tran"}</definedName>
    <definedName name="w" localSheetId="2" hidden="1">{"Minpmon",#N/A,FALSE,"Monthinput"}</definedName>
    <definedName name="w" hidden="1">{"Minpmon",#N/A,FALSE,"Monthinput"}</definedName>
    <definedName name="W_CHAMBRE_DEPUTES" localSheetId="1">#REF!</definedName>
    <definedName name="W_CHAMBRE_DEPUTES" localSheetId="2">#REF!</definedName>
    <definedName name="W_CHAMBRE_DEPUTES">#REF!</definedName>
    <definedName name="wer" localSheetId="2" hidden="1">{"Riqfin97",#N/A,FALSE,"Tran";"Riqfinpro",#N/A,FALSE,"Tran"}</definedName>
    <definedName name="wer" hidden="1">{"Riqfin97",#N/A,FALSE,"Tran";"Riqfinpro",#N/A,FALSE,"Tran"}</definedName>
    <definedName name="WILD">#REF!</definedName>
    <definedName name="wrn.All._.Standard." localSheetId="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2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2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2" hidden="1">{#N/A,#N/A,FALSE,"CelPIB"}</definedName>
    <definedName name="wrn.CelPIB." hidden="1">{#N/A,#N/A,FALSE,"CelPIB"}</definedName>
    <definedName name="wrn.CG._.Cons._.GDP." localSheetId="2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2" hidden="1">{#N/A,#N/A,FALSE,"NFPS GDP"}</definedName>
    <definedName name="wrn.CGvt._.Revenue._.GDP." hidden="1">{#N/A,#N/A,FALSE,"NFPS GDP"}</definedName>
    <definedName name="wrn.EntpsPIB." localSheetId="2" hidden="1">{#N/A,#N/A,FALSE,"EntpsPIB"}</definedName>
    <definedName name="wrn.EntpsPIB." hidden="1">{#N/A,#N/A,FALSE,"EntpsPIB"}</definedName>
    <definedName name="wrn.JANSEP97." localSheetId="2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2" hidden="1">{"Main Economic Indicators",#N/A,FALSE,"C"}</definedName>
    <definedName name="wrn.Main._.Economic._.Indicators." hidden="1">{"Main Economic Indicators",#N/A,FALSE,"C"}</definedName>
    <definedName name="wrn.MIT." localSheetId="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2" hidden="1">{"Minpmon",#N/A,FALSE,"Monthinput"}</definedName>
    <definedName name="wrn.Monthsheet." hidden="1">{"Minpmon",#N/A,FALSE,"Monthinput"}</definedName>
    <definedName name="wrn.NFPS._.GDP." localSheetId="2" hidden="1">{#N/A,#N/A,FALSE,"NFPS GDP"}</definedName>
    <definedName name="wrn.NFPS._.GDP." hidden="1">{#N/A,#N/A,FALSE,"NFPS GDP"}</definedName>
    <definedName name="wrn.original." localSheetId="2" hidden="1">{"Original",#N/A,FALSE,"CENTBANK";"Original",#N/A,FALSE,"COMBANKS"}</definedName>
    <definedName name="wrn.original." hidden="1">{"Original",#N/A,FALSE,"CENTBANK";"Original",#N/A,FALSE,"COMBANKS"}</definedName>
    <definedName name="wrn.Program." localSheetId="2" hidden="1">{"Tab1",#N/A,FALSE,"P";"Tab2",#N/A,FALSE,"P"}</definedName>
    <definedName name="wrn.Program." hidden="1">{"Tab1",#N/A,FALSE,"P";"Tab2",#N/A,FALSE,"P"}</definedName>
    <definedName name="wrn.quarters._.98." localSheetId="2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2" hidden="1">{#N/A,#N/A,FALSE,"RestGGPIB"}</definedName>
    <definedName name="wrn.RestGGPIB." hidden="1">{#N/A,#N/A,FALSE,"RestGGPIB"}</definedName>
    <definedName name="wrn.Riqfin." localSheetId="2" hidden="1">{"Riqfin97",#N/A,FALSE,"Tran";"Riqfinpro",#N/A,FALSE,"Tran"}</definedName>
    <definedName name="wrn.Riqfin." hidden="1">{"Riqfin97",#N/A,FALSE,"Tran";"Riqfinpro",#N/A,FALSE,"Tran"}</definedName>
    <definedName name="wrn.sreport9899." localSheetId="2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2" hidden="1">{#N/A,#N/A,FALSE,"SSPIB"}</definedName>
    <definedName name="wrn.SSPIB." hidden="1">{#N/A,#N/A,FALSE,"SSPIB"}</definedName>
    <definedName name="wrn.Staff._.Report._.Tables." localSheetId="2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" hidden="1">[58]M!#REF!</definedName>
    <definedName name="ww" localSheetId="2" hidden="1">[58]M!#REF!</definedName>
    <definedName name="ww" hidden="1">[59]M!#REF!</definedName>
    <definedName name="www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[58]M!#REF!</definedName>
    <definedName name="wwww" localSheetId="2" hidden="1">[58]M!#REF!</definedName>
    <definedName name="wwww" hidden="1">[59]M!#REF!</definedName>
    <definedName name="wwwww" localSheetId="2" hidden="1">{"Minpmon",#N/A,FALSE,"Monthinput"}</definedName>
    <definedName name="wwwww" hidden="1">{"Minpmon",#N/A,FALSE,"Monthinput"}</definedName>
    <definedName name="wwwwwww" localSheetId="2" hidden="1">{"Riqfin97",#N/A,FALSE,"Tran";"Riqfinpro",#N/A,FALSE,"Tran"}</definedName>
    <definedName name="wwwwwww" hidden="1">{"Riqfin97",#N/A,FALSE,"Tran";"Riqfinpro",#N/A,FALSE,"Tran"}</definedName>
    <definedName name="wwwwwwww" localSheetId="2" hidden="1">{"Tab1",#N/A,FALSE,"P";"Tab2",#N/A,FALSE,"P"}</definedName>
    <definedName name="wwwwwwww" hidden="1">{"Tab1",#N/A,FALSE,"P";"Tab2",#N/A,FALSE,"P"}</definedName>
    <definedName name="X_CASSATION" localSheetId="1">#REF!</definedName>
    <definedName name="X_CASSATION" localSheetId="2">#REF!</definedName>
    <definedName name="X_CASSATION">#REF!</definedName>
    <definedName name="xa" localSheetId="1">'[33]PIB EN CORR'!#REF!</definedName>
    <definedName name="xa" localSheetId="2">'[33]PIB EN CORR'!#REF!</definedName>
    <definedName name="xa">'[34]PIB EN CORR'!#REF!</definedName>
    <definedName name="xaa" localSheetId="1">'[33]PIB EN CORR'!$AV$5:$AV$77</definedName>
    <definedName name="xaa" localSheetId="2">'[33]PIB EN CORR'!$AV$5:$AV$77</definedName>
    <definedName name="xaa">'[34]PIB EN CORR'!$AV$5:$AV$77</definedName>
    <definedName name="xbb" localSheetId="1">'[33]PIB EN CORR'!#REF!</definedName>
    <definedName name="xbb" localSheetId="2">'[33]PIB EN CORR'!#REF!</definedName>
    <definedName name="xbb">'[34]PIB EN CORR'!#REF!</definedName>
    <definedName name="XBS">[32]SREAL!A$41</definedName>
    <definedName name="XGS" localSheetId="1">#REF!</definedName>
    <definedName name="XGS" localSheetId="2">#REF!</definedName>
    <definedName name="XGS">#REF!</definedName>
    <definedName name="xx" localSheetId="2" hidden="1">{"Riqfin97",#N/A,FALSE,"Tran";"Riqfinpro",#N/A,FALSE,"Tran"}</definedName>
    <definedName name="xx" hidden="1">{"Riqfin97",#N/A,FALSE,"Tran";"Riqfinpro",#N/A,FALSE,"Tran"}</definedName>
    <definedName name="xxWRS_1">'[60]Shared Data'!$A$1:$A$77</definedName>
    <definedName name="xxxx" localSheetId="2" hidden="1">{"Riqfin97",#N/A,FALSE,"Tran";"Riqfinpro",#N/A,FALSE,"Tran"}</definedName>
    <definedName name="xxxx" hidden="1">{"Riqfin97",#N/A,FALSE,"Tran";"Riqfinpro",#N/A,FALSE,"Tran"}</definedName>
    <definedName name="xxxxxxxxxxxxxx" localSheetId="2" hidden="1">{"Riqfin97",#N/A,FALSE,"Tran";"Riqfinpro",#N/A,FALSE,"Tran"}</definedName>
    <definedName name="xxxxxxxxxxxxxx" hidden="1">{"Riqfin97",#N/A,FALSE,"Tran";"Riqfinpro",#N/A,FALSE,"Tran"}</definedName>
    <definedName name="Y" localSheetId="1">#REF!</definedName>
    <definedName name="Y" localSheetId="2">#REF!</definedName>
    <definedName name="Y">#REF!</definedName>
    <definedName name="Y_CPUR_APPEL" localSheetId="1">#REF!</definedName>
    <definedName name="Y_CPUR_APPEL" localSheetId="2">#REF!</definedName>
    <definedName name="Y_CPUR_APPEL">#REF!</definedName>
    <definedName name="Year" localSheetId="1">#REF!</definedName>
    <definedName name="Year" localSheetId="2">#REF!</definedName>
    <definedName name="Year">#REF!</definedName>
    <definedName name="yu" localSheetId="2" hidden="1">{"Tab1",#N/A,FALSE,"P";"Tab2",#N/A,FALSE,"P"}</definedName>
    <definedName name="yu" hidden="1">{"Tab1",#N/A,FALSE,"P";"Tab2",#N/A,FALSE,"P"}</definedName>
    <definedName name="yy" localSheetId="2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hidden="1">{"Tab1",#N/A,FALSE,"P";"Tab2",#N/A,FALSE,"P"}</definedName>
    <definedName name="yyyy" localSheetId="2" hidden="1">{"Tab1",#N/A,FALSE,"P";"Tab2",#N/A,FALSE,"P"}</definedName>
    <definedName name="yyyy" hidden="1">{"Tab1",#N/A,FALSE,"P";"Tab2",#N/A,FALSE,"P"}</definedName>
    <definedName name="yyyyyy" localSheetId="2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localSheetId="2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localSheetId="2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localSheetId="2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localSheetId="2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localSheetId="2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localSheetId="2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localSheetId="2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localSheetId="2" hidden="1">#REF!,#REF!,#REF!</definedName>
    <definedName name="Z_1A8C061F_2301_11D3_BFD1_000039E37209_.wvu.Rows" hidden="1">#REF!,#REF!,#REF!</definedName>
    <definedName name="Z_32FEE571_F4DC_4BE4_A231_5315B0F3FAB1_.wvu.PrintArea" localSheetId="1" hidden="1">'Solde Crédits Mai 2223'!$E$5:$O$174</definedName>
    <definedName name="Z_32FEE571_F4DC_4BE4_A231_5315B0F3FAB1_.wvu.PrintArea" localSheetId="2" hidden="1">'Solde crédits Oct.&amp; Mai 2223'!$E$5:$O$174</definedName>
    <definedName name="Z_4C6E9EBC_6A69_42D0_BC52_C2814E882B32_.wvu.FilterData" localSheetId="1" hidden="1">'Solde Crédits Mai 2223'!$E$5:$O$174</definedName>
    <definedName name="Z_4C6E9EBC_6A69_42D0_BC52_C2814E882B32_.wvu.FilterData" localSheetId="2" hidden="1">'Solde crédits Oct.&amp; Mai 2223'!$E$5:$O$174</definedName>
    <definedName name="Z_4C6E9EBC_6A69_42D0_BC52_C2814E882B32_.wvu.PrintArea" localSheetId="1" hidden="1">'Solde Crédits Mai 2223'!$E$5:$O$175</definedName>
    <definedName name="Z_4C6E9EBC_6A69_42D0_BC52_C2814E882B32_.wvu.PrintArea" localSheetId="2" hidden="1">'Solde crédits Oct.&amp; Mai 2223'!$E$5:$O$175</definedName>
    <definedName name="Z_4C6E9EBC_6A69_42D0_BC52_C2814E882B32_.wvu.PrintTitles" localSheetId="1" hidden="1">'Solde Crédits Mai 2223'!$5:$5</definedName>
    <definedName name="Z_4C6E9EBC_6A69_42D0_BC52_C2814E882B32_.wvu.PrintTitles" localSheetId="2" hidden="1">'Solde crédits Oct.&amp; Mai 2223'!$5:$5</definedName>
    <definedName name="Z_7A193FBD_4487_406E_B970_6C1F4EFD0CFF_.wvu.FilterData" localSheetId="1" hidden="1">'Solde Crédits Mai 2223'!$E$5:$O$174</definedName>
    <definedName name="Z_7A193FBD_4487_406E_B970_6C1F4EFD0CFF_.wvu.FilterData" localSheetId="2" hidden="1">'Solde crédits Oct.&amp; Mai 2223'!$E$5:$O$174</definedName>
    <definedName name="Z_7A193FBD_4487_406E_B970_6C1F4EFD0CFF_.wvu.PrintArea" localSheetId="1" hidden="1">'Solde Crédits Mai 2223'!$E$5:$O$175</definedName>
    <definedName name="Z_7A193FBD_4487_406E_B970_6C1F4EFD0CFF_.wvu.PrintArea" localSheetId="2" hidden="1">'Solde crédits Oct.&amp; Mai 2223'!$E$5:$O$175</definedName>
    <definedName name="Z_7A193FBD_4487_406E_B970_6C1F4EFD0CFF_.wvu.PrintTitles" localSheetId="1" hidden="1">'Solde Crédits Mai 2223'!$5:$5</definedName>
    <definedName name="Z_7A193FBD_4487_406E_B970_6C1F4EFD0CFF_.wvu.PrintTitles" localSheetId="2" hidden="1">'Solde crédits Oct.&amp; Mai 2223'!$5:$5</definedName>
    <definedName name="Z_7EDB6EED_5701_45A8_984F_4BBC3A4E4A24_.wvu.FilterData" localSheetId="1" hidden="1">'Solde Crédits Mai 2223'!$E$5:$O$174</definedName>
    <definedName name="Z_7EDB6EED_5701_45A8_984F_4BBC3A4E4A24_.wvu.FilterData" localSheetId="2" hidden="1">'Solde crédits Oct.&amp; Mai 2223'!$E$5:$O$174</definedName>
    <definedName name="Z_7EDB6EED_5701_45A8_984F_4BBC3A4E4A24_.wvu.PrintArea" localSheetId="1" hidden="1">'Solde Crédits Mai 2223'!$E$5:$O$175</definedName>
    <definedName name="Z_7EDB6EED_5701_45A8_984F_4BBC3A4E4A24_.wvu.PrintArea" localSheetId="2" hidden="1">'Solde crédits Oct.&amp; Mai 2223'!$E$5:$O$175</definedName>
    <definedName name="Z_7EDB6EED_5701_45A8_984F_4BBC3A4E4A24_.wvu.PrintTitles" localSheetId="1" hidden="1">'Solde Crédits Mai 2223'!$5:$5</definedName>
    <definedName name="Z_7EDB6EED_5701_45A8_984F_4BBC3A4E4A24_.wvu.PrintTitles" localSheetId="2" hidden="1">'Solde crédits Oct.&amp; Mai 2223'!$5:$5</definedName>
    <definedName name="Z_AF69034C_5197_47E3_B842_D764682E2A25_.wvu.PrintArea" localSheetId="1" hidden="1">'Solde Crédits Mai 2223'!$E$5:$O$174</definedName>
    <definedName name="Z_AF69034C_5197_47E3_B842_D764682E2A25_.wvu.PrintArea" localSheetId="2" hidden="1">'Solde crédits Oct.&amp; Mai 2223'!$E$5:$O$174</definedName>
    <definedName name="Z_BF6E70EB_4DF9_4E31_82A6_A7D3D21360D3_.wvu.FilterData" localSheetId="1" hidden="1">'Solde Crédits Mai 2223'!$E$5:$O$174</definedName>
    <definedName name="Z_BF6E70EB_4DF9_4E31_82A6_A7D3D21360D3_.wvu.FilterData" localSheetId="2" hidden="1">'Solde crédits Oct.&amp; Mai 2223'!$E$5:$O$174</definedName>
    <definedName name="Z_BF6E70EB_4DF9_4E31_82A6_A7D3D21360D3_.wvu.PrintArea" localSheetId="1" hidden="1">'Solde Crédits Mai 2223'!$E$5:$O$175</definedName>
    <definedName name="Z_BF6E70EB_4DF9_4E31_82A6_A7D3D21360D3_.wvu.PrintArea" localSheetId="2" hidden="1">'Solde crédits Oct.&amp; Mai 2223'!$E$5:$O$175</definedName>
    <definedName name="Z_BF6E70EB_4DF9_4E31_82A6_A7D3D21360D3_.wvu.PrintTitles" localSheetId="1" hidden="1">'Solde Crédits Mai 2223'!$5:$5</definedName>
    <definedName name="Z_BF6E70EB_4DF9_4E31_82A6_A7D3D21360D3_.wvu.PrintTitles" localSheetId="2" hidden="1">'Solde crédits Oct.&amp; Mai 2223'!$5:$5</definedName>
    <definedName name="Z_CC5FD0B2_00AA_44E5_978E_4AAB3E5F3008_.wvu.PrintArea" localSheetId="1" hidden="1">'Solde Crédits Mai 2223'!$E$5:$O$174</definedName>
    <definedName name="Z_CC5FD0B2_00AA_44E5_978E_4AAB3E5F3008_.wvu.PrintArea" localSheetId="2" hidden="1">'Solde crédits Oct.&amp; Mai 2223'!$E$5:$O$174</definedName>
    <definedName name="Z_D1D28630_6689_4302_8102_C42DA15A4135_.wvu.PrintArea" localSheetId="1" hidden="1">'Solde Crédits Mai 2223'!$E$5:$O$174</definedName>
    <definedName name="Z_D1D28630_6689_4302_8102_C42DA15A4135_.wvu.PrintArea" localSheetId="2" hidden="1">'Solde crédits Oct.&amp; Mai 2223'!$E$5:$O$174</definedName>
    <definedName name="Z_TRIBUNAUX" localSheetId="1">#REF!</definedName>
    <definedName name="Z_TRIBUNAUX" localSheetId="2">#REF!</definedName>
    <definedName name="Z_TRIBUNAUX">#REF!</definedName>
    <definedName name="zc" localSheetId="2" hidden="1">{"Riqfin97",#N/A,FALSE,"Tran";"Riqfinpro",#N/A,FALSE,"Tran"}</definedName>
    <definedName name="zc" hidden="1">{"Riqfin97",#N/A,FALSE,"Tran";"Riqfinpro",#N/A,FALSE,"Tran"}</definedName>
    <definedName name="zio" localSheetId="2" hidden="1">{"Tab1",#N/A,FALSE,"P";"Tab2",#N/A,FALSE,"P"}</definedName>
    <definedName name="zio" hidden="1">{"Tab1",#N/A,FALSE,"P";"Tab2",#N/A,FALSE,"P"}</definedName>
    <definedName name="zn" localSheetId="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2" hidden="1">{"Tab1",#N/A,FALSE,"P";"Tab2",#N/A,FALSE,"P"}</definedName>
    <definedName name="zv" hidden="1">{"Tab1",#N/A,FALSE,"P";"Tab2",#N/A,FALSE,"P"}</definedName>
    <definedName name="zx" localSheetId="2" hidden="1">{"Tab1",#N/A,FALSE,"P";"Tab2",#N/A,FALSE,"P"}</definedName>
    <definedName name="zx" hidden="1">{"Tab1",#N/A,FALSE,"P";"Tab2",#N/A,FALSE,"P"}</definedName>
    <definedName name="zz" localSheetId="2" hidden="1">{"Tab1",#N/A,FALSE,"P";"Tab2",#N/A,FALSE,"P"}</definedName>
    <definedName name="zz" hidden="1">{"Tab1",#N/A,FALSE,"P";"Tab2",#N/A,FALSE,"P"}</definedName>
    <definedName name="zzzz" localSheetId="2" hidden="1">{"Tab1",#N/A,FALSE,"P";"Tab2",#N/A,FALSE,"P"}</definedName>
    <definedName name="zzzz" hidden="1">{"Tab1",#N/A,FALSE,"P";"Tab2",#N/A,FALSE,"P"}</definedName>
    <definedName name="zzzzzzzzzz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6" l="1"/>
  <c r="M47" i="6"/>
  <c r="L47" i="6"/>
  <c r="I47" i="6"/>
  <c r="H47" i="6"/>
  <c r="G47" i="6"/>
  <c r="E47" i="6"/>
  <c r="D47" i="6"/>
  <c r="C47" i="6"/>
  <c r="B47" i="6"/>
  <c r="J42" i="6"/>
  <c r="F42" i="6"/>
  <c r="F40" i="6" s="1"/>
  <c r="K41" i="6"/>
  <c r="N41" i="6" s="1"/>
  <c r="J41" i="6"/>
  <c r="F41" i="6"/>
  <c r="S40" i="6"/>
  <c r="M40" i="6"/>
  <c r="L40" i="6"/>
  <c r="J40" i="6"/>
  <c r="I40" i="6"/>
  <c r="I29" i="6" s="1"/>
  <c r="I14" i="6" s="1"/>
  <c r="H40" i="6"/>
  <c r="G40" i="6"/>
  <c r="E40" i="6"/>
  <c r="D40" i="6"/>
  <c r="C40" i="6"/>
  <c r="B40" i="6"/>
  <c r="K39" i="6"/>
  <c r="N39" i="6" s="1"/>
  <c r="J39" i="6"/>
  <c r="F39" i="6"/>
  <c r="J38" i="6"/>
  <c r="J37" i="6" s="1"/>
  <c r="F38" i="6"/>
  <c r="F37" i="6" s="1"/>
  <c r="S37" i="6"/>
  <c r="M37" i="6"/>
  <c r="L37" i="6"/>
  <c r="I37" i="6"/>
  <c r="H37" i="6"/>
  <c r="H29" i="6" s="1"/>
  <c r="G37" i="6"/>
  <c r="E37" i="6"/>
  <c r="D37" i="6"/>
  <c r="C37" i="6"/>
  <c r="B37" i="6"/>
  <c r="P36" i="6"/>
  <c r="M36" i="6"/>
  <c r="L36" i="6"/>
  <c r="H36" i="6"/>
  <c r="G36" i="6"/>
  <c r="J36" i="6" s="1"/>
  <c r="F36" i="6"/>
  <c r="K36" i="6" s="1"/>
  <c r="N36" i="6" s="1"/>
  <c r="O36" i="6" s="1"/>
  <c r="E36" i="6"/>
  <c r="D36" i="6"/>
  <c r="C36" i="6"/>
  <c r="J35" i="6"/>
  <c r="F35" i="6"/>
  <c r="J34" i="6"/>
  <c r="F34" i="6"/>
  <c r="K34" i="6" s="1"/>
  <c r="N34" i="6" s="1"/>
  <c r="K33" i="6"/>
  <c r="N33" i="6" s="1"/>
  <c r="J33" i="6"/>
  <c r="J32" i="6"/>
  <c r="F32" i="6"/>
  <c r="K32" i="6" s="1"/>
  <c r="N32" i="6" s="1"/>
  <c r="J31" i="6"/>
  <c r="F31" i="6"/>
  <c r="K31" i="6" s="1"/>
  <c r="S30" i="6"/>
  <c r="S29" i="6" s="1"/>
  <c r="M30" i="6"/>
  <c r="L30" i="6"/>
  <c r="I30" i="6"/>
  <c r="H30" i="6"/>
  <c r="G30" i="6"/>
  <c r="F30" i="6"/>
  <c r="E30" i="6"/>
  <c r="D30" i="6"/>
  <c r="C30" i="6"/>
  <c r="B30" i="6"/>
  <c r="B29" i="6" s="1"/>
  <c r="M29" i="6"/>
  <c r="L29" i="6"/>
  <c r="G29" i="6"/>
  <c r="E29" i="6"/>
  <c r="D29" i="6"/>
  <c r="C29" i="6"/>
  <c r="J28" i="6"/>
  <c r="F28" i="6"/>
  <c r="K28" i="6" s="1"/>
  <c r="N28" i="6" s="1"/>
  <c r="J27" i="6"/>
  <c r="F27" i="6"/>
  <c r="K27" i="6" s="1"/>
  <c r="S26" i="6"/>
  <c r="M26" i="6"/>
  <c r="L26" i="6"/>
  <c r="J26" i="6"/>
  <c r="I26" i="6"/>
  <c r="H26" i="6"/>
  <c r="G26" i="6"/>
  <c r="F26" i="6"/>
  <c r="E26" i="6"/>
  <c r="D26" i="6"/>
  <c r="C26" i="6"/>
  <c r="B26" i="6"/>
  <c r="K24" i="6"/>
  <c r="N24" i="6" s="1"/>
  <c r="J24" i="6"/>
  <c r="F24" i="6"/>
  <c r="M23" i="6"/>
  <c r="L23" i="6"/>
  <c r="L20" i="6" s="1"/>
  <c r="L15" i="6" s="1"/>
  <c r="L14" i="6" s="1"/>
  <c r="L49" i="6" s="1"/>
  <c r="I23" i="6"/>
  <c r="H23" i="6"/>
  <c r="H20" i="6" s="1"/>
  <c r="H15" i="6" s="1"/>
  <c r="H14" i="6" s="1"/>
  <c r="G23" i="6"/>
  <c r="J23" i="6" s="1"/>
  <c r="E23" i="6"/>
  <c r="D23" i="6"/>
  <c r="D20" i="6" s="1"/>
  <c r="D15" i="6" s="1"/>
  <c r="D14" i="6" s="1"/>
  <c r="C23" i="6"/>
  <c r="F23" i="6" s="1"/>
  <c r="K23" i="6" s="1"/>
  <c r="N23" i="6" s="1"/>
  <c r="B23" i="6"/>
  <c r="B20" i="6" s="1"/>
  <c r="B15" i="6" s="1"/>
  <c r="J22" i="6"/>
  <c r="F22" i="6"/>
  <c r="K22" i="6" s="1"/>
  <c r="N22" i="6" s="1"/>
  <c r="J21" i="6"/>
  <c r="F21" i="6"/>
  <c r="S20" i="6"/>
  <c r="M20" i="6"/>
  <c r="I20" i="6"/>
  <c r="G20" i="6"/>
  <c r="G15" i="6" s="1"/>
  <c r="G14" i="6" s="1"/>
  <c r="E20" i="6"/>
  <c r="C20" i="6"/>
  <c r="C15" i="6" s="1"/>
  <c r="C14" i="6" s="1"/>
  <c r="J19" i="6"/>
  <c r="J47" i="6" s="1"/>
  <c r="F19" i="6"/>
  <c r="F17" i="6" s="1"/>
  <c r="J18" i="6"/>
  <c r="F18" i="6"/>
  <c r="K18" i="6" s="1"/>
  <c r="S17" i="6"/>
  <c r="M17" i="6"/>
  <c r="L17" i="6"/>
  <c r="J17" i="6"/>
  <c r="I17" i="6"/>
  <c r="H17" i="6"/>
  <c r="G17" i="6"/>
  <c r="E17" i="6"/>
  <c r="D17" i="6"/>
  <c r="C17" i="6"/>
  <c r="B17" i="6"/>
  <c r="J16" i="6"/>
  <c r="F16" i="6"/>
  <c r="K16" i="6" s="1"/>
  <c r="S15" i="6"/>
  <c r="S14" i="6" s="1"/>
  <c r="S49" i="6" s="1"/>
  <c r="M15" i="6"/>
  <c r="I15" i="6"/>
  <c r="E15" i="6"/>
  <c r="E14" i="6" s="1"/>
  <c r="M14" i="6"/>
  <c r="M49" i="6" s="1"/>
  <c r="J13" i="6"/>
  <c r="F13" i="6"/>
  <c r="K13" i="6" s="1"/>
  <c r="N13" i="6" s="1"/>
  <c r="K12" i="6"/>
  <c r="N12" i="6" s="1"/>
  <c r="J12" i="6"/>
  <c r="F12" i="6"/>
  <c r="J11" i="6"/>
  <c r="F11" i="6"/>
  <c r="K11" i="6" s="1"/>
  <c r="N11" i="6" s="1"/>
  <c r="J10" i="6"/>
  <c r="F10" i="6"/>
  <c r="K10" i="6" s="1"/>
  <c r="N10" i="6" s="1"/>
  <c r="J9" i="6"/>
  <c r="K9" i="6" s="1"/>
  <c r="N9" i="6" s="1"/>
  <c r="J8" i="6"/>
  <c r="K8" i="6" s="1"/>
  <c r="N8" i="6" s="1"/>
  <c r="F8" i="6"/>
  <c r="J7" i="6"/>
  <c r="F7" i="6"/>
  <c r="K7" i="6" s="1"/>
  <c r="N7" i="6" s="1"/>
  <c r="J6" i="6"/>
  <c r="F6" i="6"/>
  <c r="K6" i="6" s="1"/>
  <c r="N6" i="6" s="1"/>
  <c r="J5" i="6"/>
  <c r="F5" i="6"/>
  <c r="K5" i="6" s="1"/>
  <c r="N5" i="6" s="1"/>
  <c r="K4" i="6"/>
  <c r="K3" i="6" s="1"/>
  <c r="J4" i="6"/>
  <c r="F4" i="6"/>
  <c r="S3" i="6"/>
  <c r="M3" i="6"/>
  <c r="M2" i="6" s="1"/>
  <c r="M44" i="6" s="1"/>
  <c r="L3" i="6"/>
  <c r="J3" i="6"/>
  <c r="I3" i="6"/>
  <c r="H3" i="6"/>
  <c r="G3" i="6"/>
  <c r="F3" i="6"/>
  <c r="E3" i="6"/>
  <c r="E2" i="6" s="1"/>
  <c r="E44" i="6" s="1"/>
  <c r="D3" i="6"/>
  <c r="C3" i="6"/>
  <c r="B3" i="6"/>
  <c r="S2" i="6"/>
  <c r="L2" i="6"/>
  <c r="L44" i="6" s="1"/>
  <c r="J2" i="6"/>
  <c r="I2" i="6"/>
  <c r="I44" i="6" s="1"/>
  <c r="H2" i="6"/>
  <c r="G2" i="6"/>
  <c r="G44" i="6" s="1"/>
  <c r="F2" i="6"/>
  <c r="D2" i="6"/>
  <c r="C2" i="6"/>
  <c r="C44" i="6" s="1"/>
  <c r="B2" i="6"/>
  <c r="S44" i="6" l="1"/>
  <c r="Q5" i="6"/>
  <c r="P5" i="6"/>
  <c r="O5" i="6"/>
  <c r="P9" i="6"/>
  <c r="O9" i="6"/>
  <c r="Q13" i="6"/>
  <c r="P13" i="6"/>
  <c r="O13" i="6"/>
  <c r="N16" i="6"/>
  <c r="F20" i="6"/>
  <c r="P41" i="6"/>
  <c r="O41" i="6"/>
  <c r="Q41" i="6"/>
  <c r="Q23" i="6"/>
  <c r="P23" i="6"/>
  <c r="P33" i="6"/>
  <c r="O33" i="6"/>
  <c r="P12" i="6"/>
  <c r="O12" i="6"/>
  <c r="P24" i="6"/>
  <c r="O24" i="6"/>
  <c r="D44" i="6"/>
  <c r="Q10" i="6"/>
  <c r="P10" i="6"/>
  <c r="O10" i="6"/>
  <c r="J15" i="6"/>
  <c r="J14" i="6" s="1"/>
  <c r="H49" i="6"/>
  <c r="H52" i="6" s="1"/>
  <c r="H50" i="6"/>
  <c r="N31" i="6"/>
  <c r="I49" i="6"/>
  <c r="I50" i="6"/>
  <c r="O6" i="6"/>
  <c r="Q6" i="6"/>
  <c r="P6" i="6"/>
  <c r="C50" i="6"/>
  <c r="C49" i="6"/>
  <c r="Q22" i="6"/>
  <c r="P22" i="6"/>
  <c r="O22" i="6"/>
  <c r="F29" i="6"/>
  <c r="J30" i="6"/>
  <c r="J29" i="6" s="1"/>
  <c r="P39" i="6"/>
  <c r="O39" i="6"/>
  <c r="Q39" i="6"/>
  <c r="O28" i="6"/>
  <c r="Q28" i="6"/>
  <c r="P28" i="6"/>
  <c r="Q8" i="6"/>
  <c r="P8" i="6"/>
  <c r="O8" i="6"/>
  <c r="O11" i="6"/>
  <c r="P11" i="6"/>
  <c r="B14" i="6"/>
  <c r="J20" i="6"/>
  <c r="Q32" i="6"/>
  <c r="P32" i="6"/>
  <c r="O32" i="6"/>
  <c r="N18" i="6"/>
  <c r="D50" i="6"/>
  <c r="D49" i="6"/>
  <c r="K2" i="6"/>
  <c r="N3" i="6"/>
  <c r="Q3" i="6" s="1"/>
  <c r="F15" i="6"/>
  <c r="Q34" i="6"/>
  <c r="P34" i="6"/>
  <c r="O34" i="6"/>
  <c r="H44" i="6"/>
  <c r="O7" i="6"/>
  <c r="P7" i="6"/>
  <c r="E50" i="6"/>
  <c r="E49" i="6"/>
  <c r="G49" i="6"/>
  <c r="G50" i="6"/>
  <c r="O23" i="6"/>
  <c r="K26" i="6"/>
  <c r="N26" i="6" s="1"/>
  <c r="Q26" i="6" s="1"/>
  <c r="N27" i="6"/>
  <c r="N4" i="6"/>
  <c r="K35" i="6"/>
  <c r="N35" i="6" s="1"/>
  <c r="O3" i="6"/>
  <c r="K19" i="6"/>
  <c r="K17" i="6" s="1"/>
  <c r="K21" i="6"/>
  <c r="K42" i="6"/>
  <c r="N42" i="6" s="1"/>
  <c r="F47" i="6"/>
  <c r="K38" i="6"/>
  <c r="N17" i="6" l="1"/>
  <c r="P35" i="6"/>
  <c r="O35" i="6"/>
  <c r="B44" i="6"/>
  <c r="B49" i="6"/>
  <c r="Q42" i="6"/>
  <c r="P42" i="6"/>
  <c r="O42" i="6"/>
  <c r="O26" i="6"/>
  <c r="Q18" i="6"/>
  <c r="P18" i="6"/>
  <c r="O18" i="6"/>
  <c r="K40" i="6"/>
  <c r="N40" i="6" s="1"/>
  <c r="Q4" i="6"/>
  <c r="P4" i="6"/>
  <c r="O4" i="6"/>
  <c r="F14" i="6"/>
  <c r="K30" i="6"/>
  <c r="P26" i="6"/>
  <c r="Q31" i="6"/>
  <c r="P31" i="6"/>
  <c r="O31" i="6"/>
  <c r="P3" i="6"/>
  <c r="K20" i="6"/>
  <c r="K15" i="6" s="1"/>
  <c r="N21" i="6"/>
  <c r="N2" i="6"/>
  <c r="J44" i="6"/>
  <c r="J49" i="6"/>
  <c r="N38" i="6"/>
  <c r="K37" i="6"/>
  <c r="N37" i="6" s="1"/>
  <c r="K47" i="6"/>
  <c r="N19" i="6"/>
  <c r="Q27" i="6"/>
  <c r="P27" i="6"/>
  <c r="O27" i="6"/>
  <c r="Q16" i="6"/>
  <c r="P16" i="6"/>
  <c r="O16" i="6"/>
  <c r="N15" i="6" l="1"/>
  <c r="O38" i="6"/>
  <c r="Q38" i="6"/>
  <c r="P38" i="6"/>
  <c r="Q17" i="6"/>
  <c r="O17" i="6"/>
  <c r="P17" i="6"/>
  <c r="Q40" i="6"/>
  <c r="P40" i="6"/>
  <c r="O40" i="6"/>
  <c r="Q2" i="6"/>
  <c r="P2" i="6"/>
  <c r="O2" i="6"/>
  <c r="N30" i="6"/>
  <c r="K29" i="6"/>
  <c r="N29" i="6" s="1"/>
  <c r="Q19" i="6"/>
  <c r="P19" i="6"/>
  <c r="O19" i="6"/>
  <c r="O47" i="6" s="1"/>
  <c r="N47" i="6"/>
  <c r="Q21" i="6"/>
  <c r="P21" i="6"/>
  <c r="O21" i="6"/>
  <c r="O20" i="6" s="1"/>
  <c r="N20" i="6"/>
  <c r="F49" i="6"/>
  <c r="F44" i="6"/>
  <c r="P37" i="6"/>
  <c r="Q37" i="6"/>
  <c r="O37" i="6"/>
  <c r="Q47" i="6" l="1"/>
  <c r="P47" i="6"/>
  <c r="Q20" i="6"/>
  <c r="P20" i="6"/>
  <c r="Q29" i="6"/>
  <c r="P29" i="6"/>
  <c r="O29" i="6"/>
  <c r="Q15" i="6"/>
  <c r="P15" i="6"/>
  <c r="O15" i="6"/>
  <c r="Q30" i="6"/>
  <c r="P30" i="6"/>
  <c r="O30" i="6"/>
  <c r="K14" i="6"/>
  <c r="N14" i="6" l="1"/>
  <c r="K49" i="6"/>
  <c r="K44" i="6"/>
  <c r="Q14" i="6" l="1"/>
  <c r="N49" i="6"/>
  <c r="P14" i="6"/>
  <c r="O14" i="6"/>
  <c r="N44" i="6"/>
  <c r="O49" i="6" l="1"/>
  <c r="O44" i="6"/>
  <c r="Q49" i="6"/>
  <c r="P49" i="6"/>
</calcChain>
</file>

<file path=xl/sharedStrings.xml><?xml version="1.0" encoding="utf-8"?>
<sst xmlns="http://schemas.openxmlformats.org/spreadsheetml/2006/main" count="475" uniqueCount="199">
  <si>
    <t>CREDITS   
2021-2022</t>
  </si>
  <si>
    <t>DEPENSES COURANTES</t>
  </si>
  <si>
    <t>SUBTOTAL1</t>
  </si>
  <si>
    <t>DEPENSES DE PERSONNEL</t>
  </si>
  <si>
    <t>FONCTIONNEMENT</t>
  </si>
  <si>
    <t>INVESTISSEMENT
TRESOR PUBLIC</t>
  </si>
  <si>
    <t>SUBTOTAL2</t>
  </si>
  <si>
    <t>TOTAL DEPENSES</t>
  </si>
  <si>
    <t>SOLDE SUR LES CREDITS ANNUELS</t>
  </si>
  <si>
    <t xml:space="preserve">Niveau d'utilisation des Crédits </t>
  </si>
  <si>
    <t>TP</t>
  </si>
  <si>
    <t>Nveau_code</t>
  </si>
  <si>
    <t>Ancien_code</t>
  </si>
  <si>
    <t>FONCTIONNEMENT
HORS SALAIRE</t>
  </si>
  <si>
    <t>IMMOBILISATION</t>
  </si>
  <si>
    <t>POUVOIR EXECUTIF</t>
  </si>
  <si>
    <t>SECTEUR ECONOMIQUE</t>
  </si>
  <si>
    <t>MIN</t>
  </si>
  <si>
    <t>1111-MIN. DE LA PLAN. ET DE LA COOP. EXT.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</si>
  <si>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</si>
  <si>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</si>
  <si>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</si>
  <si>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</si>
  <si>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</si>
  <si>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1112-MIN. DE L'ÉCONOMIE ET DES FINANCES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</si>
  <si>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</si>
  <si>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</si>
  <si>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</si>
  <si>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</si>
  <si>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</si>
  <si>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</si>
  <si>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</si>
  <si>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</si>
  <si>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1113-MIN. DE L'AGR. DES RES. NAT.&amp; DU DEV. RUR.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</si>
  <si>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</si>
  <si>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</si>
  <si>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</si>
  <si>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</si>
  <si>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1114-MIN. DES TRAV. PUB. TRANSP. &amp; COMM.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</si>
  <si>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</si>
  <si>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</si>
  <si>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</si>
  <si>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</si>
  <si>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</si>
  <si>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</si>
  <si>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</si>
  <si>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</si>
  <si>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</si>
  <si>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1115-MIN. DU COMMERCE ET DE L'INDUSTRIE</t>
  </si>
  <si>
    <t>OFFICE DES POSTES</t>
  </si>
  <si>
    <t>DIRECTION GENERALE DES ZONES FRANCHES</t>
  </si>
  <si>
    <t>CENTRE DE FACILITATION DES INVEST(CFI)</t>
  </si>
  <si>
    <t>1116-MIN. DE L'ENVIRONNEMENT</t>
  </si>
  <si>
    <t>AGENCE NATIONALE DES AIRES PROTEGEES</t>
  </si>
  <si>
    <t xml:space="preserve">SERVICE NATIONAL DE GESTION DES RESIDUS SOLIDES </t>
  </si>
  <si>
    <t>1117-MIN. DU TOURISME</t>
  </si>
  <si>
    <t>ECOLE HOTELIERE</t>
  </si>
  <si>
    <t>SECTEUR POLITIQUE</t>
  </si>
  <si>
    <t>1211-MIN. DE LA JUSTICE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</si>
  <si>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</si>
  <si>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</si>
  <si>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</si>
  <si>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</si>
  <si>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</si>
  <si>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</si>
  <si>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D'ASSITANCE LEGALE</t>
  </si>
  <si>
    <t>1212-MIN. DES HAITIENS VIVANT A L'ETRANGER</t>
  </si>
  <si>
    <t>1213-MIN. DES AFFAIRES ÉTRANGERES</t>
  </si>
  <si>
    <t>1214-LA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</si>
  <si>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</si>
  <si>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</si>
  <si>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</si>
  <si>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</si>
  <si>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1215-BUREAU DU PREMIER MINISTRE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</si>
  <si>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</si>
  <si>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</si>
  <si>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</si>
  <si>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</si>
  <si>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</si>
  <si>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</si>
  <si>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</si>
  <si>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</si>
  <si>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</si>
  <si>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</si>
  <si>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</si>
  <si>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1216-MIN. DE L'INTERIEUR</t>
  </si>
  <si>
    <t>ORGANISME DE SURVEILLANCE MORNE HOPITAL</t>
  </si>
  <si>
    <t>SMCRS</t>
  </si>
  <si>
    <t>DGPC</t>
  </si>
  <si>
    <t>1217-MIN. DE LA DEFENSE</t>
  </si>
  <si>
    <t>FORCES ARMEES D'HAITI</t>
  </si>
  <si>
    <t>SECTEUR SOCIAL</t>
  </si>
  <si>
    <t>1311-MIN. DE L'EDUCATION NATION. JEUNES./SPORTS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</si>
  <si>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</si>
  <si>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</si>
  <si>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</si>
  <si>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</si>
  <si>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1312-MIN.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</si>
  <si>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</si>
  <si>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</si>
  <si>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</si>
  <si>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</si>
  <si>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1313-MIN. DE LA SANTE PUBLIQ. ET DE LA POPULATION</t>
  </si>
  <si>
    <t>SUBVENTION AUX ORGANISMES PRIVES ET PUBLICS</t>
  </si>
  <si>
    <t>CENTRE AMBULANCIER NATIONAL (CAN)</t>
  </si>
  <si>
    <t>1314-MIN. A LA COND. FEM. AUX DROITS DE LA FEMME</t>
  </si>
  <si>
    <t>DIRECTION GENERALE</t>
  </si>
  <si>
    <t>1315-MIN. DE LA JEUNESSE, DES SPORTS ET DE L'ACTION CIVIQUE</t>
  </si>
  <si>
    <t>SECTEUR CULTUREL</t>
  </si>
  <si>
    <t>1411-MIN. DES CULTES</t>
  </si>
  <si>
    <t>1412-MIN.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</si>
  <si>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</si>
  <si>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</si>
  <si>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</si>
  <si>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</si>
  <si>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</si>
  <si>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</si>
  <si>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</si>
  <si>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</si>
  <si>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</si>
  <si>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</si>
  <si>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1413-MIN. DE LA COMMUNICATION</t>
  </si>
  <si>
    <t>TELEVISION NATIONALE D HAITI</t>
  </si>
  <si>
    <t xml:space="preserve"> RADIO NATIONALE D'HAITI</t>
  </si>
  <si>
    <t>AUTRES ADMINISTRATIONS</t>
  </si>
  <si>
    <t>INTERVENTIONS PUBLIQUES</t>
  </si>
  <si>
    <t>DETTE PUBLIQUE</t>
  </si>
  <si>
    <t>DOTATIONS SPECIALES SUBVENTION AU SECTEUR DE L'ENERGIE</t>
  </si>
  <si>
    <t>POUVOIR LEGISLATIF</t>
  </si>
  <si>
    <t>SENAT DE LA REPUBLIQUE</t>
  </si>
  <si>
    <t>CHAMBRE DES DEPUTES</t>
  </si>
  <si>
    <t>POUVOIR JUDICIAIRE</t>
  </si>
  <si>
    <t>3211-COUR SUPERIEURE DE LA MAGISTRATURE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</si>
  <si>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</si>
  <si>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</si>
  <si>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</si>
  <si>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</si>
  <si>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</si>
  <si>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</si>
  <si>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</si>
  <si>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</si>
  <si>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</si>
  <si>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TOTAL</t>
  </si>
  <si>
    <t>CREDITS 
2021-2022</t>
  </si>
  <si>
    <t>Solde</t>
  </si>
  <si>
    <t xml:space="preserve">CREDITS 
2022-2023
</t>
  </si>
  <si>
    <t>Exécution
Oct. 2022</t>
  </si>
  <si>
    <t>Exécution
Nov. 2022</t>
  </si>
  <si>
    <t>Exécution
Déc. 2022</t>
  </si>
  <si>
    <t>Trimestre I</t>
  </si>
  <si>
    <t>Exécution
Janvier 2023</t>
  </si>
  <si>
    <t>Exécution
Février 2023</t>
  </si>
  <si>
    <t>Exécution
Mars 2023</t>
  </si>
  <si>
    <t>Trimestre II</t>
  </si>
  <si>
    <t>Semestre I</t>
  </si>
  <si>
    <t>Exécution 
Avril 2023</t>
  </si>
  <si>
    <t>Exécution
Mai 2023</t>
  </si>
  <si>
    <t>Exécution au 31
Mai 2023</t>
  </si>
  <si>
    <t>% d'exécution</t>
  </si>
  <si>
    <t>Variation en glissement annuel</t>
  </si>
  <si>
    <t>Exécution au 31
Mai 2022</t>
  </si>
  <si>
    <t>Total Ressources</t>
  </si>
  <si>
    <t>Recettes Courantes</t>
  </si>
  <si>
    <t xml:space="preserve">  Recettes internes</t>
  </si>
  <si>
    <t xml:space="preserve">  Recettes douanières</t>
  </si>
  <si>
    <t xml:space="preserve"> Autres ressources domestiques</t>
  </si>
  <si>
    <t>Support budgétaire</t>
  </si>
  <si>
    <t>Annulation dette FMI</t>
  </si>
  <si>
    <t>Sur Emprunt (FMI)</t>
  </si>
  <si>
    <t>Autre Financement Interne des projets</t>
  </si>
  <si>
    <t>Don &amp; Emprunt</t>
  </si>
  <si>
    <t>Institutions Financière (Emprunt BRH)</t>
  </si>
  <si>
    <t>Bons du Trésor (Valeur nette)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</si>
  <si>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</si>
  <si>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</si>
  <si>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</si>
  <si>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</si>
  <si>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</si>
  <si>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</si>
  <si>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</si>
  <si>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</si>
  <si>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</si>
  <si>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</si>
  <si>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</si>
  <si>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</si>
  <si>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</si>
  <si>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</si>
  <si>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</si>
  <si>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</si>
  <si>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</si>
  <si>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</si>
  <si>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</si>
  <si>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</si>
  <si>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 xml:space="preserve">Sur Dons et Emprunts 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</si>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</sst>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 * #,##0.00_)\ _$_ ;_ * \(#,##0.00\)\ _$_ ;_ * &quot;-&quot;??_)\ _$_ ;_ @_ "/>
    <numFmt numFmtId="167" formatCode="_ * #,##0.0_)\ _$_ ;_ * \(#,##0.0\)\ _$_ ;_ * &quot;-&quot;??_)\ _$_ ;_ @_ "/>
    <numFmt numFmtId="168" formatCode="###&quot;-&quot;#&quot;-&quot;##&quot;-&quot;"/>
    <numFmt numFmtId="169" formatCode="_-* #,##0\ _€_-;\-* #,##0\ _€_-;_-* &quot;-&quot;??\ _€_-;_-@_-"/>
    <numFmt numFmtId="170" formatCode="_ * #,##0_)\ _$_ ;_ * \(#,##0\)\ _$_ ;_ * &quot;-&quot;??_)\ _$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Calibri Light"/>
      <family val="2"/>
      <scheme val="major"/>
    </font>
    <font>
      <b/>
      <sz val="12"/>
      <name val="Arial Narrow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sto MT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5" tint="0.7999816888943144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9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wrapText="1"/>
    </xf>
    <xf numFmtId="0" fontId="4" fillId="0" borderId="0" xfId="3" applyFont="1"/>
    <xf numFmtId="0" fontId="4" fillId="0" borderId="0" xfId="3" applyFont="1" applyFill="1"/>
    <xf numFmtId="165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center"/>
    </xf>
    <xf numFmtId="167" fontId="5" fillId="2" borderId="9" xfId="5" applyNumberFormat="1" applyFont="1" applyFill="1" applyBorder="1" applyAlignment="1">
      <alignment horizontal="center" vertical="center" wrapText="1"/>
    </xf>
    <xf numFmtId="166" fontId="5" fillId="2" borderId="9" xfId="5" applyFont="1" applyFill="1" applyBorder="1" applyAlignment="1">
      <alignment horizontal="center" vertical="center" wrapText="1"/>
    </xf>
    <xf numFmtId="3" fontId="7" fillId="4" borderId="9" xfId="4" applyNumberFormat="1" applyFont="1" applyFill="1" applyBorder="1" applyAlignment="1">
      <alignment horizontal="left"/>
    </xf>
    <xf numFmtId="3" fontId="8" fillId="4" borderId="9" xfId="4" applyNumberFormat="1" applyFont="1" applyFill="1" applyBorder="1" applyAlignment="1">
      <alignment horizontal="right"/>
    </xf>
    <xf numFmtId="3" fontId="8" fillId="0" borderId="9" xfId="4" applyNumberFormat="1" applyFont="1" applyFill="1" applyBorder="1" applyAlignment="1">
      <alignment horizontal="right"/>
    </xf>
    <xf numFmtId="10" fontId="8" fillId="0" borderId="9" xfId="2" applyNumberFormat="1" applyFont="1" applyFill="1" applyBorder="1" applyAlignment="1">
      <alignment horizontal="right"/>
    </xf>
    <xf numFmtId="3" fontId="9" fillId="0" borderId="9" xfId="4" applyNumberFormat="1" applyFont="1" applyBorder="1" applyAlignment="1">
      <alignment horizontal="left"/>
    </xf>
    <xf numFmtId="3" fontId="10" fillId="5" borderId="9" xfId="4" applyNumberFormat="1" applyFont="1" applyFill="1" applyBorder="1" applyAlignment="1">
      <alignment horizontal="right"/>
    </xf>
    <xf numFmtId="3" fontId="10" fillId="0" borderId="9" xfId="4" applyNumberFormat="1" applyFont="1" applyBorder="1" applyAlignment="1">
      <alignment horizontal="right"/>
    </xf>
    <xf numFmtId="3" fontId="10" fillId="6" borderId="9" xfId="4" applyNumberFormat="1" applyFont="1" applyFill="1" applyBorder="1" applyAlignment="1">
      <alignment horizontal="right"/>
    </xf>
    <xf numFmtId="3" fontId="10" fillId="0" borderId="9" xfId="4" applyNumberFormat="1" applyFont="1" applyFill="1" applyBorder="1" applyAlignment="1">
      <alignment horizontal="right"/>
    </xf>
    <xf numFmtId="10" fontId="10" fillId="0" borderId="9" xfId="2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right"/>
    </xf>
    <xf numFmtId="3" fontId="12" fillId="0" borderId="9" xfId="7" applyNumberFormat="1" applyFont="1" applyBorder="1" applyAlignment="1">
      <alignment horizontal="left"/>
    </xf>
    <xf numFmtId="3" fontId="13" fillId="5" borderId="9" xfId="7" applyNumberFormat="1" applyFont="1" applyFill="1" applyBorder="1" applyAlignment="1">
      <alignment horizontal="right"/>
    </xf>
    <xf numFmtId="3" fontId="13" fillId="0" borderId="9" xfId="7" applyNumberFormat="1" applyFont="1" applyBorder="1" applyAlignment="1">
      <alignment horizontal="right"/>
    </xf>
    <xf numFmtId="3" fontId="13" fillId="6" borderId="9" xfId="7" applyNumberFormat="1" applyFont="1" applyFill="1" applyBorder="1" applyAlignment="1">
      <alignment horizontal="right"/>
    </xf>
    <xf numFmtId="3" fontId="13" fillId="0" borderId="9" xfId="7" applyNumberFormat="1" applyFont="1" applyFill="1" applyBorder="1" applyAlignment="1">
      <alignment horizontal="right"/>
    </xf>
    <xf numFmtId="10" fontId="13" fillId="0" borderId="9" xfId="2" applyNumberFormat="1" applyFont="1" applyFill="1" applyBorder="1" applyAlignment="1">
      <alignment horizontal="right"/>
    </xf>
    <xf numFmtId="168" fontId="2" fillId="0" borderId="0" xfId="6" applyNumberFormat="1" applyFont="1" applyAlignment="1">
      <alignment horizontal="right"/>
    </xf>
    <xf numFmtId="168" fontId="2" fillId="0" borderId="0" xfId="6" applyNumberFormat="1" applyFont="1"/>
    <xf numFmtId="164" fontId="14" fillId="0" borderId="9" xfId="4" applyFont="1" applyBorder="1" applyAlignment="1">
      <alignment horizontal="left" wrapText="1" indent="2"/>
    </xf>
    <xf numFmtId="164" fontId="14" fillId="5" borderId="9" xfId="4" applyFont="1" applyFill="1" applyBorder="1" applyAlignment="1">
      <alignment horizontal="left" wrapText="1" indent="2"/>
    </xf>
    <xf numFmtId="3" fontId="15" fillId="0" borderId="9" xfId="7" applyNumberFormat="1" applyFont="1" applyBorder="1" applyAlignment="1">
      <alignment horizontal="right"/>
    </xf>
    <xf numFmtId="3" fontId="15" fillId="6" borderId="9" xfId="7" applyNumberFormat="1" applyFont="1" applyFill="1" applyBorder="1" applyAlignment="1">
      <alignment horizontal="right"/>
    </xf>
    <xf numFmtId="0" fontId="16" fillId="0" borderId="0" xfId="3" applyFont="1"/>
    <xf numFmtId="169" fontId="16" fillId="0" borderId="0" xfId="3" applyNumberFormat="1" applyFont="1"/>
    <xf numFmtId="166" fontId="14" fillId="0" borderId="9" xfId="5" applyFont="1" applyFill="1" applyBorder="1" applyAlignment="1">
      <alignment horizontal="left" wrapText="1" indent="2"/>
    </xf>
    <xf numFmtId="43" fontId="3" fillId="0" borderId="0" xfId="1" applyFont="1"/>
    <xf numFmtId="43" fontId="3" fillId="0" borderId="0" xfId="3" applyNumberFormat="1" applyFont="1"/>
    <xf numFmtId="43" fontId="16" fillId="0" borderId="0" xfId="1" applyFont="1"/>
    <xf numFmtId="43" fontId="16" fillId="0" borderId="0" xfId="3" applyNumberFormat="1" applyFont="1"/>
    <xf numFmtId="164" fontId="14" fillId="0" borderId="9" xfId="4" applyFont="1" applyFill="1" applyBorder="1" applyAlignment="1">
      <alignment horizontal="left" wrapText="1" indent="2"/>
    </xf>
    <xf numFmtId="10" fontId="15" fillId="0" borderId="9" xfId="2" applyNumberFormat="1" applyFont="1" applyFill="1" applyBorder="1" applyAlignment="1">
      <alignment horizontal="right"/>
    </xf>
    <xf numFmtId="0" fontId="17" fillId="0" borderId="0" xfId="3" applyFont="1"/>
    <xf numFmtId="164" fontId="3" fillId="0" borderId="9" xfId="4" applyFont="1" applyBorder="1" applyAlignment="1">
      <alignment horizontal="left" wrapText="1"/>
    </xf>
    <xf numFmtId="3" fontId="15" fillId="5" borderId="9" xfId="8" applyNumberFormat="1" applyFont="1" applyFill="1" applyBorder="1"/>
    <xf numFmtId="3" fontId="15" fillId="0" borderId="9" xfId="3" applyNumberFormat="1" applyFont="1" applyBorder="1"/>
    <xf numFmtId="3" fontId="15" fillId="6" borderId="9" xfId="3" applyNumberFormat="1" applyFont="1" applyFill="1" applyBorder="1"/>
    <xf numFmtId="3" fontId="15" fillId="0" borderId="9" xfId="3" applyNumberFormat="1" applyFont="1" applyFill="1" applyBorder="1"/>
    <xf numFmtId="10" fontId="15" fillId="0" borderId="9" xfId="2" applyNumberFormat="1" applyFont="1" applyFill="1" applyBorder="1"/>
    <xf numFmtId="3" fontId="8" fillId="5" borderId="9" xfId="4" applyNumberFormat="1" applyFont="1" applyFill="1" applyBorder="1" applyAlignment="1">
      <alignment horizontal="right"/>
    </xf>
    <xf numFmtId="3" fontId="8" fillId="6" borderId="9" xfId="4" applyNumberFormat="1" applyFont="1" applyFill="1" applyBorder="1" applyAlignment="1">
      <alignment horizontal="right"/>
    </xf>
    <xf numFmtId="0" fontId="3" fillId="0" borderId="9" xfId="3" applyFont="1" applyBorder="1" applyAlignment="1">
      <alignment wrapText="1"/>
    </xf>
    <xf numFmtId="0" fontId="4" fillId="5" borderId="9" xfId="8" applyFont="1" applyFill="1" applyBorder="1"/>
    <xf numFmtId="0" fontId="4" fillId="0" borderId="9" xfId="3" applyFont="1" applyBorder="1"/>
    <xf numFmtId="0" fontId="4" fillId="6" borderId="9" xfId="3" applyFont="1" applyFill="1" applyBorder="1"/>
    <xf numFmtId="0" fontId="4" fillId="0" borderId="9" xfId="3" applyFont="1" applyFill="1" applyBorder="1"/>
    <xf numFmtId="10" fontId="4" fillId="0" borderId="9" xfId="2" applyNumberFormat="1" applyFont="1" applyFill="1" applyBorder="1"/>
    <xf numFmtId="164" fontId="6" fillId="0" borderId="9" xfId="4" applyFont="1" applyBorder="1" applyAlignment="1">
      <alignment wrapText="1"/>
    </xf>
    <xf numFmtId="170" fontId="18" fillId="5" borderId="9" xfId="8" applyNumberFormat="1" applyFont="1" applyFill="1" applyBorder="1"/>
    <xf numFmtId="170" fontId="18" fillId="0" borderId="9" xfId="3" applyNumberFormat="1" applyFont="1" applyBorder="1"/>
    <xf numFmtId="170" fontId="18" fillId="6" borderId="12" xfId="3" applyNumberFormat="1" applyFont="1" applyFill="1" applyBorder="1"/>
    <xf numFmtId="170" fontId="18" fillId="0" borderId="9" xfId="3" applyNumberFormat="1" applyFont="1" applyFill="1" applyBorder="1"/>
    <xf numFmtId="10" fontId="18" fillId="0" borderId="9" xfId="2" applyNumberFormat="1" applyFont="1" applyFill="1" applyBorder="1"/>
    <xf numFmtId="3" fontId="3" fillId="0" borderId="0" xfId="3" applyNumberFormat="1" applyFont="1"/>
    <xf numFmtId="0" fontId="4" fillId="0" borderId="0" xfId="3" applyFont="1" applyBorder="1"/>
    <xf numFmtId="0" fontId="4" fillId="0" borderId="0" xfId="3" applyFont="1" applyFill="1" applyBorder="1"/>
    <xf numFmtId="43" fontId="4" fillId="0" borderId="0" xfId="1" applyFont="1" applyBorder="1"/>
    <xf numFmtId="3" fontId="3" fillId="0" borderId="0" xfId="3" applyNumberFormat="1" applyFont="1" applyAlignment="1">
      <alignment wrapText="1"/>
    </xf>
    <xf numFmtId="170" fontId="4" fillId="0" borderId="0" xfId="3" applyNumberFormat="1" applyFont="1"/>
    <xf numFmtId="170" fontId="3" fillId="0" borderId="0" xfId="3" applyNumberFormat="1" applyFont="1"/>
    <xf numFmtId="170" fontId="4" fillId="0" borderId="0" xfId="3" applyNumberFormat="1" applyFont="1" applyFill="1"/>
    <xf numFmtId="43" fontId="3" fillId="0" borderId="0" xfId="3" applyNumberFormat="1" applyFont="1" applyAlignment="1">
      <alignment wrapText="1"/>
    </xf>
    <xf numFmtId="10" fontId="8" fillId="4" borderId="9" xfId="2" applyNumberFormat="1" applyFont="1" applyFill="1" applyBorder="1" applyAlignment="1">
      <alignment horizontal="right"/>
    </xf>
    <xf numFmtId="10" fontId="10" fillId="0" borderId="9" xfId="2" applyNumberFormat="1" applyFont="1" applyBorder="1" applyAlignment="1">
      <alignment horizontal="right"/>
    </xf>
    <xf numFmtId="10" fontId="13" fillId="0" borderId="9" xfId="2" applyNumberFormat="1" applyFont="1" applyBorder="1" applyAlignment="1">
      <alignment horizontal="right"/>
    </xf>
    <xf numFmtId="168" fontId="2" fillId="0" borderId="0" xfId="6" applyNumberFormat="1" applyFont="1" applyFill="1" applyAlignment="1">
      <alignment horizontal="right"/>
    </xf>
    <xf numFmtId="168" fontId="2" fillId="0" borderId="0" xfId="6" applyNumberFormat="1" applyFont="1" applyFill="1"/>
    <xf numFmtId="3" fontId="15" fillId="0" borderId="9" xfId="7" applyNumberFormat="1" applyFont="1" applyFill="1" applyBorder="1" applyAlignment="1">
      <alignment horizontal="right"/>
    </xf>
    <xf numFmtId="0" fontId="16" fillId="0" borderId="0" xfId="3" applyFont="1" applyFill="1"/>
    <xf numFmtId="10" fontId="15" fillId="0" borderId="9" xfId="2" applyNumberFormat="1" applyFont="1" applyBorder="1" applyAlignment="1">
      <alignment horizontal="right"/>
    </xf>
    <xf numFmtId="10" fontId="15" fillId="0" borderId="9" xfId="2" applyNumberFormat="1" applyFont="1" applyBorder="1"/>
    <xf numFmtId="10" fontId="4" fillId="0" borderId="9" xfId="2" applyNumberFormat="1" applyFont="1" applyBorder="1"/>
    <xf numFmtId="10" fontId="18" fillId="0" borderId="9" xfId="2" applyNumberFormat="1" applyFont="1" applyBorder="1"/>
    <xf numFmtId="0" fontId="14" fillId="0" borderId="13" xfId="6" applyFont="1" applyBorder="1"/>
    <xf numFmtId="17" fontId="21" fillId="0" borderId="14" xfId="6" applyNumberFormat="1" applyFont="1" applyBorder="1" applyAlignment="1">
      <alignment horizontal="center" vertical="center" wrapText="1"/>
    </xf>
    <xf numFmtId="17" fontId="21" fillId="0" borderId="15" xfId="6" applyNumberFormat="1" applyFont="1" applyBorder="1" applyAlignment="1">
      <alignment horizontal="center" vertical="center" wrapText="1"/>
    </xf>
    <xf numFmtId="0" fontId="2" fillId="0" borderId="0" xfId="6"/>
    <xf numFmtId="0" fontId="22" fillId="7" borderId="16" xfId="6" applyFont="1" applyFill="1" applyBorder="1"/>
    <xf numFmtId="3" fontId="22" fillId="7" borderId="17" xfId="6" applyNumberFormat="1" applyFont="1" applyFill="1" applyBorder="1"/>
    <xf numFmtId="10" fontId="22" fillId="7" borderId="18" xfId="14" applyNumberFormat="1" applyFont="1" applyFill="1" applyBorder="1"/>
    <xf numFmtId="0" fontId="23" fillId="8" borderId="19" xfId="6" applyFont="1" applyFill="1" applyBorder="1" applyAlignment="1">
      <alignment horizontal="left" indent="1"/>
    </xf>
    <xf numFmtId="3" fontId="23" fillId="8" borderId="20" xfId="6" applyNumberFormat="1" applyFont="1" applyFill="1" applyBorder="1"/>
    <xf numFmtId="10" fontId="23" fillId="8" borderId="21" xfId="14" applyNumberFormat="1" applyFont="1" applyFill="1" applyBorder="1"/>
    <xf numFmtId="10" fontId="0" fillId="0" borderId="0" xfId="14" applyNumberFormat="1" applyFont="1"/>
    <xf numFmtId="0" fontId="24" fillId="8" borderId="19" xfId="6" applyFont="1" applyFill="1" applyBorder="1" applyAlignment="1">
      <alignment horizontal="left" indent="1"/>
    </xf>
    <xf numFmtId="3" fontId="23" fillId="8" borderId="22" xfId="6" applyNumberFormat="1" applyFont="1" applyFill="1" applyBorder="1"/>
    <xf numFmtId="10" fontId="23" fillId="8" borderId="23" xfId="14" applyNumberFormat="1" applyFont="1" applyFill="1" applyBorder="1"/>
    <xf numFmtId="166" fontId="23" fillId="8" borderId="22" xfId="15" applyFont="1" applyFill="1" applyBorder="1"/>
    <xf numFmtId="10" fontId="23" fillId="8" borderId="24" xfId="14" applyNumberFormat="1" applyFont="1" applyFill="1" applyBorder="1"/>
    <xf numFmtId="3" fontId="2" fillId="0" borderId="0" xfId="6" applyNumberFormat="1"/>
    <xf numFmtId="0" fontId="23" fillId="8" borderId="25" xfId="6" applyFont="1" applyFill="1" applyBorder="1" applyAlignment="1">
      <alignment horizontal="left" indent="1"/>
    </xf>
    <xf numFmtId="166" fontId="23" fillId="8" borderId="26" xfId="15" applyFont="1" applyFill="1" applyBorder="1"/>
    <xf numFmtId="166" fontId="23" fillId="8" borderId="27" xfId="15" applyFont="1" applyFill="1" applyBorder="1" applyAlignment="1">
      <alignment horizontal="right"/>
    </xf>
    <xf numFmtId="0" fontId="23" fillId="8" borderId="28" xfId="6" applyFont="1" applyFill="1" applyBorder="1" applyAlignment="1">
      <alignment horizontal="left" indent="1"/>
    </xf>
    <xf numFmtId="3" fontId="23" fillId="8" borderId="26" xfId="6" applyNumberFormat="1" applyFont="1" applyFill="1" applyBorder="1"/>
    <xf numFmtId="10" fontId="23" fillId="8" borderId="27" xfId="14" applyNumberFormat="1" applyFont="1" applyFill="1" applyBorder="1"/>
    <xf numFmtId="3" fontId="2" fillId="0" borderId="0" xfId="6" applyNumberFormat="1" applyBorder="1"/>
    <xf numFmtId="0" fontId="23" fillId="9" borderId="28" xfId="6" applyFont="1" applyFill="1" applyBorder="1" applyAlignment="1">
      <alignment horizontal="left" indent="1"/>
    </xf>
    <xf numFmtId="3" fontId="23" fillId="9" borderId="26" xfId="6" applyNumberFormat="1" applyFont="1" applyFill="1" applyBorder="1"/>
    <xf numFmtId="166" fontId="23" fillId="9" borderId="26" xfId="15" applyFont="1" applyFill="1" applyBorder="1"/>
    <xf numFmtId="10" fontId="23" fillId="9" borderId="27" xfId="14" applyNumberFormat="1" applyFont="1" applyFill="1" applyBorder="1"/>
    <xf numFmtId="9" fontId="23" fillId="9" borderId="29" xfId="14" applyFont="1" applyFill="1" applyBorder="1"/>
    <xf numFmtId="0" fontId="21" fillId="10" borderId="30" xfId="6" applyFont="1" applyFill="1" applyBorder="1"/>
    <xf numFmtId="3" fontId="21" fillId="10" borderId="8" xfId="6" applyNumberFormat="1" applyFont="1" applyFill="1" applyBorder="1"/>
    <xf numFmtId="10" fontId="21" fillId="10" borderId="31" xfId="14" applyNumberFormat="1" applyFont="1" applyFill="1" applyBorder="1"/>
    <xf numFmtId="0" fontId="25" fillId="0" borderId="28" xfId="6" applyFont="1" applyBorder="1" applyAlignment="1">
      <alignment horizontal="left" indent="1"/>
    </xf>
    <xf numFmtId="3" fontId="25" fillId="0" borderId="32" xfId="6" applyNumberFormat="1" applyFont="1" applyBorder="1"/>
    <xf numFmtId="10" fontId="25" fillId="0" borderId="29" xfId="14" applyNumberFormat="1" applyFont="1" applyBorder="1"/>
    <xf numFmtId="166" fontId="0" fillId="0" borderId="0" xfId="15" applyFont="1"/>
    <xf numFmtId="0" fontId="24" fillId="0" borderId="25" xfId="6" applyFont="1" applyBorder="1" applyAlignment="1">
      <alignment horizontal="left" indent="2"/>
    </xf>
    <xf numFmtId="3" fontId="24" fillId="0" borderId="26" xfId="6" applyNumberFormat="1" applyFont="1" applyBorder="1"/>
    <xf numFmtId="10" fontId="24" fillId="0" borderId="27" xfId="14" applyNumberFormat="1" applyFont="1" applyBorder="1"/>
    <xf numFmtId="43" fontId="2" fillId="0" borderId="0" xfId="6" applyNumberFormat="1"/>
    <xf numFmtId="0" fontId="26" fillId="0" borderId="25" xfId="6" applyFont="1" applyBorder="1" applyAlignment="1">
      <alignment horizontal="left" indent="2"/>
    </xf>
    <xf numFmtId="3" fontId="26" fillId="0" borderId="26" xfId="6" applyNumberFormat="1" applyFont="1" applyBorder="1"/>
    <xf numFmtId="10" fontId="26" fillId="0" borderId="27" xfId="14" applyNumberFormat="1" applyFont="1" applyBorder="1"/>
    <xf numFmtId="0" fontId="26" fillId="0" borderId="28" xfId="6" applyFont="1" applyBorder="1" applyAlignment="1">
      <alignment horizontal="left" indent="2"/>
    </xf>
    <xf numFmtId="166" fontId="26" fillId="0" borderId="32" xfId="15" applyFont="1" applyBorder="1"/>
    <xf numFmtId="3" fontId="26" fillId="0" borderId="32" xfId="6" applyNumberFormat="1" applyFont="1" applyBorder="1"/>
    <xf numFmtId="10" fontId="26" fillId="0" borderId="29" xfId="14" applyNumberFormat="1" applyFont="1" applyBorder="1"/>
    <xf numFmtId="0" fontId="21" fillId="10" borderId="33" xfId="6" applyFont="1" applyFill="1" applyBorder="1"/>
    <xf numFmtId="3" fontId="21" fillId="10" borderId="9" xfId="6" applyNumberFormat="1" applyFont="1" applyFill="1" applyBorder="1"/>
    <xf numFmtId="10" fontId="21" fillId="10" borderId="34" xfId="14" applyNumberFormat="1" applyFont="1" applyFill="1" applyBorder="1"/>
    <xf numFmtId="0" fontId="25" fillId="11" borderId="35" xfId="6" applyFont="1" applyFill="1" applyBorder="1" applyAlignment="1">
      <alignment horizontal="left" indent="1"/>
    </xf>
    <xf numFmtId="3" fontId="20" fillId="11" borderId="36" xfId="6" applyNumberFormat="1" applyFont="1" applyFill="1" applyBorder="1"/>
    <xf numFmtId="10" fontId="20" fillId="11" borderId="37" xfId="14" applyNumberFormat="1" applyFont="1" applyFill="1" applyBorder="1"/>
    <xf numFmtId="0" fontId="23" fillId="0" borderId="19" xfId="6" applyFont="1" applyBorder="1" applyAlignment="1">
      <alignment horizontal="left" indent="2"/>
    </xf>
    <xf numFmtId="3" fontId="23" fillId="0" borderId="22" xfId="6" applyNumberFormat="1" applyFont="1" applyBorder="1"/>
    <xf numFmtId="166" fontId="26" fillId="0" borderId="26" xfId="15" applyFont="1" applyBorder="1"/>
    <xf numFmtId="166" fontId="23" fillId="0" borderId="22" xfId="15" applyFont="1" applyBorder="1"/>
    <xf numFmtId="10" fontId="23" fillId="0" borderId="24" xfId="14" applyNumberFormat="1" applyFont="1" applyBorder="1"/>
    <xf numFmtId="166" fontId="26" fillId="0" borderId="38" xfId="15" applyFont="1" applyBorder="1"/>
    <xf numFmtId="166" fontId="26" fillId="0" borderId="23" xfId="15" applyFont="1" applyBorder="1"/>
    <xf numFmtId="0" fontId="25" fillId="11" borderId="25" xfId="6" applyFont="1" applyFill="1" applyBorder="1" applyAlignment="1">
      <alignment horizontal="left" indent="1"/>
    </xf>
    <xf numFmtId="3" fontId="25" fillId="11" borderId="26" xfId="6" applyNumberFormat="1" applyFont="1" applyFill="1" applyBorder="1"/>
    <xf numFmtId="10" fontId="25" fillId="11" borderId="27" xfId="14" applyNumberFormat="1" applyFont="1" applyFill="1" applyBorder="1"/>
    <xf numFmtId="3" fontId="26" fillId="0" borderId="39" xfId="6" applyNumberFormat="1" applyFont="1" applyFill="1" applyBorder="1"/>
    <xf numFmtId="166" fontId="26" fillId="0" borderId="39" xfId="15" applyFont="1" applyFill="1" applyBorder="1"/>
    <xf numFmtId="10" fontId="26" fillId="0" borderId="38" xfId="14" applyNumberFormat="1" applyFont="1" applyBorder="1"/>
    <xf numFmtId="0" fontId="21" fillId="0" borderId="40" xfId="3" applyFont="1" applyFill="1" applyBorder="1" applyAlignment="1">
      <alignment horizontal="left" indent="1"/>
    </xf>
    <xf numFmtId="0" fontId="20" fillId="0" borderId="0" xfId="3" applyFont="1" applyBorder="1"/>
    <xf numFmtId="3" fontId="20" fillId="0" borderId="0" xfId="3" applyNumberFormat="1" applyFont="1" applyBorder="1"/>
    <xf numFmtId="10" fontId="20" fillId="0" borderId="37" xfId="14" applyNumberFormat="1" applyFont="1" applyBorder="1"/>
    <xf numFmtId="0" fontId="21" fillId="0" borderId="40" xfId="6" applyFont="1" applyFill="1" applyBorder="1" applyAlignment="1">
      <alignment horizontal="left" indent="1"/>
    </xf>
    <xf numFmtId="0" fontId="20" fillId="0" borderId="0" xfId="6" applyFont="1" applyBorder="1"/>
    <xf numFmtId="3" fontId="20" fillId="0" borderId="0" xfId="6" applyNumberFormat="1" applyFont="1" applyBorder="1"/>
    <xf numFmtId="0" fontId="21" fillId="10" borderId="40" xfId="6" applyFont="1" applyFill="1" applyBorder="1"/>
    <xf numFmtId="3" fontId="21" fillId="10" borderId="0" xfId="6" applyNumberFormat="1" applyFont="1" applyFill="1" applyBorder="1"/>
    <xf numFmtId="10" fontId="21" fillId="10" borderId="37" xfId="14" applyNumberFormat="1" applyFont="1" applyFill="1" applyBorder="1"/>
    <xf numFmtId="0" fontId="21" fillId="12" borderId="40" xfId="6" applyFont="1" applyFill="1" applyBorder="1"/>
    <xf numFmtId="3" fontId="21" fillId="12" borderId="0" xfId="6" applyNumberFormat="1" applyFont="1" applyFill="1" applyBorder="1"/>
    <xf numFmtId="10" fontId="21" fillId="12" borderId="37" xfId="14" applyNumberFormat="1" applyFont="1" applyFill="1" applyBorder="1"/>
    <xf numFmtId="0" fontId="21" fillId="10" borderId="41" xfId="6" applyFont="1" applyFill="1" applyBorder="1" applyAlignment="1">
      <alignment wrapText="1"/>
    </xf>
    <xf numFmtId="3" fontId="21" fillId="10" borderId="42" xfId="6" applyNumberFormat="1" applyFont="1" applyFill="1" applyBorder="1"/>
    <xf numFmtId="10" fontId="21" fillId="10" borderId="43" xfId="14" applyNumberFormat="1" applyFont="1" applyFill="1" applyBorder="1"/>
    <xf numFmtId="0" fontId="2" fillId="0" borderId="0" xfId="6" applyFont="1"/>
    <xf numFmtId="165" fontId="5" fillId="0" borderId="2" xfId="4" applyNumberFormat="1" applyFont="1" applyBorder="1" applyAlignment="1">
      <alignment horizontal="center" wrapText="1"/>
    </xf>
    <xf numFmtId="165" fontId="5" fillId="0" borderId="8" xfId="4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3" fillId="0" borderId="7" xfId="3" applyFont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 vertical="center" wrapText="1"/>
    </xf>
    <xf numFmtId="165" fontId="5" fillId="2" borderId="8" xfId="4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167" fontId="5" fillId="2" borderId="2" xfId="5" applyNumberFormat="1" applyFont="1" applyFill="1" applyBorder="1" applyAlignment="1">
      <alignment horizontal="center" vertical="center" wrapText="1"/>
    </xf>
    <xf numFmtId="167" fontId="5" fillId="2" borderId="8" xfId="5" applyNumberFormat="1" applyFont="1" applyFill="1" applyBorder="1" applyAlignment="1">
      <alignment horizontal="center" vertical="center" wrapText="1"/>
    </xf>
    <xf numFmtId="166" fontId="5" fillId="2" borderId="2" xfId="5" applyFont="1" applyFill="1" applyBorder="1" applyAlignment="1">
      <alignment horizontal="center" vertical="center" wrapText="1"/>
    </xf>
    <xf numFmtId="166" fontId="5" fillId="2" borderId="8" xfId="5" applyFont="1" applyFill="1" applyBorder="1" applyAlignment="1">
      <alignment horizontal="center" vertical="center" wrapText="1"/>
    </xf>
    <xf numFmtId="167" fontId="5" fillId="2" borderId="6" xfId="5" applyNumberFormat="1" applyFont="1" applyFill="1" applyBorder="1" applyAlignment="1">
      <alignment horizontal="center" vertical="center" wrapText="1"/>
    </xf>
    <xf numFmtId="167" fontId="5" fillId="2" borderId="10" xfId="5" applyNumberFormat="1" applyFont="1" applyFill="1" applyBorder="1" applyAlignment="1">
      <alignment horizontal="center" vertical="center" wrapText="1"/>
    </xf>
    <xf numFmtId="167" fontId="5" fillId="2" borderId="0" xfId="5" applyNumberFormat="1" applyFont="1" applyFill="1" applyBorder="1" applyAlignment="1">
      <alignment horizontal="center" vertical="center" wrapText="1"/>
    </xf>
    <xf numFmtId="167" fontId="5" fillId="2" borderId="11" xfId="5" applyNumberFormat="1" applyFont="1" applyFill="1" applyBorder="1" applyAlignment="1">
      <alignment horizontal="center" vertical="center" wrapText="1"/>
    </xf>
  </cellXfs>
  <cellStyles count="16">
    <cellStyle name="Comma 2" xfId="11" xr:uid="{F5ABD38E-3A3E-4F79-BFB7-1F2D3C53DD05}"/>
    <cellStyle name="Comma_soldecrédits Section_Article 2007-2008_20_9_08" xfId="5" xr:uid="{28757D87-FEBB-445C-AC03-26CD51BA4C91}"/>
    <cellStyle name="Milliers" xfId="1" builtinId="3"/>
    <cellStyle name="Milliers 2" xfId="10" xr:uid="{D3D98211-220C-4E39-894A-F599641571CD}"/>
    <cellStyle name="Milliers 3" xfId="15" xr:uid="{3EBCF9C5-F123-4216-BAFD-F0DDC3F63C3E}"/>
    <cellStyle name="Milliers_BUDGET 2002 2003" xfId="7" xr:uid="{7FE2426C-EE87-4DA1-AB9C-B3B44279B538}"/>
    <cellStyle name="Milliers_personnel" xfId="4" xr:uid="{9E70EE20-B2FF-4929-B800-A1A0266EDB88}"/>
    <cellStyle name="Normal" xfId="0" builtinId="0"/>
    <cellStyle name="Normal 2" xfId="9" xr:uid="{E2257A8E-01D3-43B8-ADD9-8BA2335188F2}"/>
    <cellStyle name="Normal 2 2 2" xfId="6" xr:uid="{556252B8-834F-43A8-B8DF-2DE42D247854}"/>
    <cellStyle name="Normal 2 3" xfId="13" xr:uid="{D9DB0B63-A481-4F30-B4B5-258A41C10423}"/>
    <cellStyle name="Normal 3" xfId="12" xr:uid="{0B7C2B35-E179-4756-87D1-6F946CF60AD2}"/>
    <cellStyle name="Normal 4" xfId="3" xr:uid="{58EAEA85-7A11-4DAB-824F-7124A8A21155}"/>
    <cellStyle name="Normal 4 2" xfId="8" xr:uid="{D9EA4F27-99D5-477B-9832-5FF86F5C2E0C}"/>
    <cellStyle name="Pourcentage" xfId="2" builtinId="5"/>
    <cellStyle name="Pourcentage 2" xfId="14" xr:uid="{2A623077-18DB-4D87-A207-F427BB0501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17</xdr:col>
          <xdr:colOff>381000</xdr:colOff>
          <xdr:row>1</xdr:row>
          <xdr:rowOff>66675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0</xdr:rowOff>
        </xdr:from>
        <xdr:to>
          <xdr:col>17</xdr:col>
          <xdr:colOff>381000</xdr:colOff>
          <xdr:row>1</xdr:row>
          <xdr:rowOff>66675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Albert\Desktop\TEREDA_CH%20DEPUTE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esktop/Rapport_Suivi_Execution%20_Budget/Rapports%20%20Solde%20&amp;%20Tofe%20DEPB_JRM_Initial_Ex.22-23/TEREDA_INITIAL%202020-2021_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b_depb/Desktop/Rapport_Suivi_Execution%20_Budget/Rapports%20%20Solde%20&amp;%20Tofe%20DEPB_JRM_Initial_Ex.22-23/SoldeCr&#233;ditsSectionArticles_INITIAL%202019-2020_Actualis&#233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CH DEPUTES"/>
    </sheetNames>
    <definedNames>
      <definedName name="_abs2"/>
      <definedName name="_cud21"/>
      <definedName name="_dcc99"/>
      <definedName name="_emi98"/>
      <definedName name="_xlnm._FilterDatabas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 t="str">
            <v/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 SHADOW"/>
      <sheetName val="mensuel"/>
      <sheetName val="AUTRES RESS "/>
      <sheetName val="DON ET PRET"/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RESUME_P9"/>
      <sheetName val="TEREDA_RESUME_P10"/>
      <sheetName val="TEREDA_RESUME_P11"/>
      <sheetName val="TEREDA_RESUME_P12"/>
      <sheetName val="TEREDA_RESUME_P11 (2)"/>
    </sheetNames>
    <sheetDataSet>
      <sheetData sheetId="0"/>
      <sheetData sheetId="1">
        <row r="21">
          <cell r="B21">
            <v>4724135088.4899998</v>
          </cell>
          <cell r="C21">
            <v>19221710995.5</v>
          </cell>
          <cell r="D21">
            <v>19695610085.810001</v>
          </cell>
          <cell r="E21">
            <v>9970511440.8199978</v>
          </cell>
          <cell r="F21">
            <v>8731378583.1900005</v>
          </cell>
          <cell r="G21">
            <v>19616390527.920002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ArticleCredits1415_Aout"/>
      <sheetName val="sectionArticleCredits1415JUIL."/>
      <sheetName val="Sec_Article_au 21072015"/>
      <sheetName val="sectionArticleCredits1415juin"/>
      <sheetName val="SectionArticleCredits1415Dep a "/>
      <sheetName val="SectionArticleAu03062015"/>
      <sheetName val="SEctionArticleActualisée"/>
      <sheetName val="sectionArticleCredits1415DepOct"/>
      <sheetName val="PROGR&amp;PROJETS_21-22"/>
      <sheetName val="PROGR&amp;PROJETS_22-23"/>
      <sheetName val="Subventions 21-22"/>
      <sheetName val="Section_Article"/>
      <sheetName val="PROGR&amp;PROJETS_20-21"/>
      <sheetName val="PROGR&amp;PROJETS_19-20_"/>
      <sheetName val="Section article_juillet"/>
      <sheetName val="Allocations Et Depenses Mensuel"/>
      <sheetName val="admEtatSEctionArticleCredits201"/>
      <sheetName val="SectionArticle_Oct17Sept18"/>
      <sheetName val="Titre"/>
      <sheetName val="PASSAGE"/>
      <sheetName val="Octobre 19"/>
      <sheetName val="paiementdirect octobre19"/>
      <sheetName val="lettrebrh octobre19"/>
      <sheetName val="resumesolde octobre19"/>
      <sheetName val="résumé octobre19"/>
      <sheetName val="Novembre 19"/>
      <sheetName val="paiementdirect Novembre 19"/>
      <sheetName val="lettrebrh Novembre 19"/>
      <sheetName val="resumesolde Novembre 19"/>
      <sheetName val="résumé Novembre 19"/>
      <sheetName val="Oct.&amp;Nov.19"/>
      <sheetName val="paiementdirect Oct.&amp;Nov.19"/>
      <sheetName val="lettrebrh Oct.&amp;Nov.19"/>
      <sheetName val="resumesolde Oct.&amp;Nov.19"/>
      <sheetName val="résumé Oct.&amp;Nov.19"/>
      <sheetName val="Décembre 19"/>
      <sheetName val="paiementdirect Décembre 19"/>
      <sheetName val="lettrebrh Décembre 19"/>
      <sheetName val="resumesolde Décembre 19"/>
      <sheetName val="résumé Décembre 19"/>
      <sheetName val="Oct.&amp;déc.19"/>
      <sheetName val="paiementdirect Oct.&amp;déc.19"/>
      <sheetName val="lettrebrh Oct.&amp;déc.19"/>
      <sheetName val="resumesolde Oct.&amp;déc.19"/>
      <sheetName val="résumé Oct.&amp;déc.19"/>
      <sheetName val="Janvier 20"/>
      <sheetName val="paiementdirect Janvier 20"/>
      <sheetName val="lettrebrh Janvier 20"/>
      <sheetName val="resumesolde Janvier 20"/>
      <sheetName val="résumé Janvier 20"/>
      <sheetName val="Oct.&amp;Jan.20"/>
      <sheetName val="paiementdirect Oct.&amp;Jan.20"/>
      <sheetName val="lettrebrh Oct.&amp;Jan.20"/>
      <sheetName val="resumesolde Oct.&amp;Jan.20"/>
      <sheetName val="résumé Oct.&amp;Jan.20"/>
      <sheetName val="Février 20"/>
      <sheetName val="paiementdirect Février 20"/>
      <sheetName val="lettrebrh Février 20"/>
      <sheetName val="resumesolde Février 20"/>
      <sheetName val="résumé Février 20"/>
      <sheetName val="Oct.&amp;Fév.20"/>
      <sheetName val="paiementdirect Oct.&amp;Fév.20"/>
      <sheetName val="lettrebrh Oct.&amp;Fév.20"/>
      <sheetName val="resumesolde Oct.&amp;Fév.20"/>
      <sheetName val="résumé Oct.&amp;Fév.20"/>
      <sheetName val="Mars 20"/>
      <sheetName val="paiementdirect Mars 20"/>
      <sheetName val="lettrebrh Mars 20"/>
      <sheetName val="resumesolde Mars 20"/>
      <sheetName val="résumé Mars 20"/>
      <sheetName val="Oct.&amp;Mars 20"/>
      <sheetName val="paiementdirect Oct.&amp;Mars 20"/>
      <sheetName val="lettrebrh Oct.&amp;Mars 20"/>
      <sheetName val="resumesolde Oct.&amp;Mars 20"/>
      <sheetName val="résumé Oct.&amp;Mars 20"/>
      <sheetName val="Avril 20"/>
      <sheetName val="paiementdirect Avril 20"/>
      <sheetName val="lettrebrh Avril 20"/>
      <sheetName val="resumesolde Avril 20"/>
      <sheetName val="résumé Avril 20"/>
      <sheetName val="Oct.&amp; Avril 20"/>
      <sheetName val="paiementdirect Oct.&amp;Avril 20"/>
      <sheetName val="lettrebrh Oct.&amp;Avril 20"/>
      <sheetName val="resumesolde Oct.&amp;Avril 20"/>
      <sheetName val="résumé Oct.&amp;Avril 20"/>
      <sheetName val="Mai 20"/>
      <sheetName val="paiementdirect Mai 20"/>
      <sheetName val="lettrebrh Mai 20"/>
      <sheetName val="resumesolde Mai 20"/>
      <sheetName val="résumé Mai 20"/>
      <sheetName val="Oct.&amp; Mai 20"/>
      <sheetName val="paiementdirect Oct.&amp; Mai 20"/>
      <sheetName val="lettrebrh Oct.&amp; Mai 20"/>
      <sheetName val="resumesolde Oct.&amp; Mai 20"/>
      <sheetName val="résumé Oct.&amp; Mai 20"/>
      <sheetName val="Juin 20"/>
      <sheetName val="paiementdirect Juin 20"/>
      <sheetName val="lettrebrh Juin 20"/>
      <sheetName val="resumesolde Juin 20"/>
      <sheetName val="résumé Juin 20"/>
      <sheetName val="Oct.&amp;Juin 20"/>
      <sheetName val="paiementdirect Oct.&amp;Juin 20"/>
      <sheetName val="lettrebrh Oct.&amp;Juin 20"/>
      <sheetName val="resumesolde Oct.&amp;Juin 20"/>
      <sheetName val="résumé Oct.&amp;Juin 20"/>
      <sheetName val="Juillet 20"/>
      <sheetName val="paiementdirect Juillet 20"/>
      <sheetName val="lettrebrh Juillet 20"/>
      <sheetName val="resumesolde Juillet 20"/>
      <sheetName val="résumé Juillet 20"/>
      <sheetName val="Oct.&amp;Juillet 20"/>
      <sheetName val="paiementdirect Oct.&amp;Juillet 20"/>
      <sheetName val="lettrebrh Oct.&amp;Juillet 20"/>
      <sheetName val="resumesolde Oct.&amp;Juillet 20"/>
      <sheetName val="résumé Oct.&amp;Juillet 20"/>
      <sheetName val="Août 20"/>
      <sheetName val="paiementdirect Août 20"/>
      <sheetName val="lettrebrh Août 20"/>
      <sheetName val="resumesolde Août 20"/>
      <sheetName val="résumé Août 20"/>
      <sheetName val="Oct.&amp; Août 20"/>
      <sheetName val="paiementdirect Oct.&amp; Août 20"/>
      <sheetName val="lettrebrh Oct.&amp; Août 20"/>
      <sheetName val="resumesolde Oct.&amp; Août 20"/>
      <sheetName val="résumé Oct.&amp; Août 20"/>
      <sheetName val="Septembre 20"/>
      <sheetName val="paiementdirect Septembre 20"/>
      <sheetName val="lettrebrh Septembre 20"/>
      <sheetName val="resumesolde Septembre 20"/>
      <sheetName val="résumé Septembre 20"/>
      <sheetName val="Oct.&amp;Sept. 20"/>
      <sheetName val="paiementdirect Oct.&amp;Sept. 20"/>
      <sheetName val="lettrebrh Oct.&amp;Sept. 20"/>
      <sheetName val="resumesolde Oct.&amp;Sept. 20"/>
      <sheetName val="résumé Oct.&amp;Sept.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G3">
            <v>8413872944.1900015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A3E8-8076-4C51-8AE4-9BD2C3F2A33C}">
  <dimension ref="A1:W57"/>
  <sheetViews>
    <sheetView tabSelected="1" view="pageBreakPreview" topLeftCell="A19" zoomScale="78" zoomScaleNormal="100" zoomScaleSheetLayoutView="78" workbookViewId="0">
      <selection activeCell="N7" sqref="N7"/>
    </sheetView>
  </sheetViews>
  <sheetFormatPr baseColWidth="10" defaultColWidth="9.140625" defaultRowHeight="15" x14ac:dyDescent="0.25"/>
  <cols>
    <col min="1" max="1" width="37.7109375" style="86" customWidth="1"/>
    <col min="2" max="2" width="18" style="86" customWidth="1"/>
    <col min="3" max="3" width="16.140625" style="86" customWidth="1"/>
    <col min="4" max="4" width="15.28515625" style="86" customWidth="1"/>
    <col min="5" max="5" width="17.7109375" style="86" customWidth="1"/>
    <col min="6" max="6" width="17.7109375" style="86" hidden="1" customWidth="1"/>
    <col min="7" max="7" width="15.42578125" style="86" customWidth="1"/>
    <col min="8" max="8" width="15.85546875" style="86" customWidth="1"/>
    <col min="9" max="9" width="16" style="86" customWidth="1"/>
    <col min="10" max="10" width="20.140625" style="86" hidden="1" customWidth="1"/>
    <col min="11" max="11" width="16.42578125" style="86" customWidth="1"/>
    <col min="12" max="12" width="16.140625" style="86" customWidth="1"/>
    <col min="13" max="13" width="17.28515625" style="86" customWidth="1"/>
    <col min="14" max="14" width="17.42578125" style="86" customWidth="1"/>
    <col min="15" max="15" width="17.140625" style="86" customWidth="1"/>
    <col min="16" max="16" width="14" style="93" customWidth="1"/>
    <col min="17" max="17" width="15.5703125" style="93" customWidth="1"/>
    <col min="18" max="18" width="11.42578125" style="86" customWidth="1"/>
    <col min="19" max="19" width="19.85546875" style="86" hidden="1" customWidth="1"/>
    <col min="20" max="20" width="11.42578125" style="86" customWidth="1"/>
    <col min="21" max="21" width="18.85546875" style="86" bestFit="1" customWidth="1"/>
    <col min="22" max="23" width="11.140625" style="86" bestFit="1" customWidth="1"/>
    <col min="24" max="256" width="9.140625" style="86"/>
    <col min="257" max="257" width="37.7109375" style="86" customWidth="1"/>
    <col min="258" max="258" width="21" style="86" customWidth="1"/>
    <col min="259" max="259" width="18.140625" style="86" customWidth="1"/>
    <col min="260" max="261" width="17.7109375" style="86" customWidth="1"/>
    <col min="262" max="262" width="0" style="86" hidden="1" customWidth="1"/>
    <col min="263" max="263" width="17.7109375" style="86" customWidth="1"/>
    <col min="264" max="264" width="19" style="86" customWidth="1"/>
    <col min="265" max="265" width="19.7109375" style="86" customWidth="1"/>
    <col min="266" max="266" width="0" style="86" hidden="1" customWidth="1"/>
    <col min="267" max="267" width="19" style="86" customWidth="1"/>
    <col min="268" max="268" width="21.42578125" style="86" bestFit="1" customWidth="1"/>
    <col min="269" max="269" width="19.7109375" style="86" bestFit="1" customWidth="1"/>
    <col min="270" max="270" width="19.140625" style="86" bestFit="1" customWidth="1"/>
    <col min="271" max="271" width="17.7109375" style="86" customWidth="1"/>
    <col min="272" max="272" width="15.7109375" style="86" customWidth="1"/>
    <col min="273" max="273" width="18.140625" style="86" customWidth="1"/>
    <col min="274" max="274" width="11.42578125" style="86" customWidth="1"/>
    <col min="275" max="275" width="19.85546875" style="86" bestFit="1" customWidth="1"/>
    <col min="276" max="276" width="11.42578125" style="86" customWidth="1"/>
    <col min="277" max="277" width="18.85546875" style="86" bestFit="1" customWidth="1"/>
    <col min="278" max="279" width="11.140625" style="86" bestFit="1" customWidth="1"/>
    <col min="280" max="512" width="9.140625" style="86"/>
    <col min="513" max="513" width="37.7109375" style="86" customWidth="1"/>
    <col min="514" max="514" width="21" style="86" customWidth="1"/>
    <col min="515" max="515" width="18.140625" style="86" customWidth="1"/>
    <col min="516" max="517" width="17.7109375" style="86" customWidth="1"/>
    <col min="518" max="518" width="0" style="86" hidden="1" customWidth="1"/>
    <col min="519" max="519" width="17.7109375" style="86" customWidth="1"/>
    <col min="520" max="520" width="19" style="86" customWidth="1"/>
    <col min="521" max="521" width="19.7109375" style="86" customWidth="1"/>
    <col min="522" max="522" width="0" style="86" hidden="1" customWidth="1"/>
    <col min="523" max="523" width="19" style="86" customWidth="1"/>
    <col min="524" max="524" width="21.42578125" style="86" bestFit="1" customWidth="1"/>
    <col min="525" max="525" width="19.7109375" style="86" bestFit="1" customWidth="1"/>
    <col min="526" max="526" width="19.140625" style="86" bestFit="1" customWidth="1"/>
    <col min="527" max="527" width="17.7109375" style="86" customWidth="1"/>
    <col min="528" max="528" width="15.7109375" style="86" customWidth="1"/>
    <col min="529" max="529" width="18.140625" style="86" customWidth="1"/>
    <col min="530" max="530" width="11.42578125" style="86" customWidth="1"/>
    <col min="531" max="531" width="19.85546875" style="86" bestFit="1" customWidth="1"/>
    <col min="532" max="532" width="11.42578125" style="86" customWidth="1"/>
    <col min="533" max="533" width="18.85546875" style="86" bestFit="1" customWidth="1"/>
    <col min="534" max="535" width="11.140625" style="86" bestFit="1" customWidth="1"/>
    <col min="536" max="768" width="9.140625" style="86"/>
    <col min="769" max="769" width="37.7109375" style="86" customWidth="1"/>
    <col min="770" max="770" width="21" style="86" customWidth="1"/>
    <col min="771" max="771" width="18.140625" style="86" customWidth="1"/>
    <col min="772" max="773" width="17.7109375" style="86" customWidth="1"/>
    <col min="774" max="774" width="0" style="86" hidden="1" customWidth="1"/>
    <col min="775" max="775" width="17.7109375" style="86" customWidth="1"/>
    <col min="776" max="776" width="19" style="86" customWidth="1"/>
    <col min="777" max="777" width="19.7109375" style="86" customWidth="1"/>
    <col min="778" max="778" width="0" style="86" hidden="1" customWidth="1"/>
    <col min="779" max="779" width="19" style="86" customWidth="1"/>
    <col min="780" max="780" width="21.42578125" style="86" bestFit="1" customWidth="1"/>
    <col min="781" max="781" width="19.7109375" style="86" bestFit="1" customWidth="1"/>
    <col min="782" max="782" width="19.140625" style="86" bestFit="1" customWidth="1"/>
    <col min="783" max="783" width="17.7109375" style="86" customWidth="1"/>
    <col min="784" max="784" width="15.7109375" style="86" customWidth="1"/>
    <col min="785" max="785" width="18.140625" style="86" customWidth="1"/>
    <col min="786" max="786" width="11.42578125" style="86" customWidth="1"/>
    <col min="787" max="787" width="19.85546875" style="86" bestFit="1" customWidth="1"/>
    <col min="788" max="788" width="11.42578125" style="86" customWidth="1"/>
    <col min="789" max="789" width="18.85546875" style="86" bestFit="1" customWidth="1"/>
    <col min="790" max="791" width="11.140625" style="86" bestFit="1" customWidth="1"/>
    <col min="792" max="1024" width="9.140625" style="86"/>
    <col min="1025" max="1025" width="37.7109375" style="86" customWidth="1"/>
    <col min="1026" max="1026" width="21" style="86" customWidth="1"/>
    <col min="1027" max="1027" width="18.140625" style="86" customWidth="1"/>
    <col min="1028" max="1029" width="17.7109375" style="86" customWidth="1"/>
    <col min="1030" max="1030" width="0" style="86" hidden="1" customWidth="1"/>
    <col min="1031" max="1031" width="17.7109375" style="86" customWidth="1"/>
    <col min="1032" max="1032" width="19" style="86" customWidth="1"/>
    <col min="1033" max="1033" width="19.7109375" style="86" customWidth="1"/>
    <col min="1034" max="1034" width="0" style="86" hidden="1" customWidth="1"/>
    <col min="1035" max="1035" width="19" style="86" customWidth="1"/>
    <col min="1036" max="1036" width="21.42578125" style="86" bestFit="1" customWidth="1"/>
    <col min="1037" max="1037" width="19.7109375" style="86" bestFit="1" customWidth="1"/>
    <col min="1038" max="1038" width="19.140625" style="86" bestFit="1" customWidth="1"/>
    <col min="1039" max="1039" width="17.7109375" style="86" customWidth="1"/>
    <col min="1040" max="1040" width="15.7109375" style="86" customWidth="1"/>
    <col min="1041" max="1041" width="18.140625" style="86" customWidth="1"/>
    <col min="1042" max="1042" width="11.42578125" style="86" customWidth="1"/>
    <col min="1043" max="1043" width="19.85546875" style="86" bestFit="1" customWidth="1"/>
    <col min="1044" max="1044" width="11.42578125" style="86" customWidth="1"/>
    <col min="1045" max="1045" width="18.85546875" style="86" bestFit="1" customWidth="1"/>
    <col min="1046" max="1047" width="11.140625" style="86" bestFit="1" customWidth="1"/>
    <col min="1048" max="1280" width="9.140625" style="86"/>
    <col min="1281" max="1281" width="37.7109375" style="86" customWidth="1"/>
    <col min="1282" max="1282" width="21" style="86" customWidth="1"/>
    <col min="1283" max="1283" width="18.140625" style="86" customWidth="1"/>
    <col min="1284" max="1285" width="17.7109375" style="86" customWidth="1"/>
    <col min="1286" max="1286" width="0" style="86" hidden="1" customWidth="1"/>
    <col min="1287" max="1287" width="17.7109375" style="86" customWidth="1"/>
    <col min="1288" max="1288" width="19" style="86" customWidth="1"/>
    <col min="1289" max="1289" width="19.7109375" style="86" customWidth="1"/>
    <col min="1290" max="1290" width="0" style="86" hidden="1" customWidth="1"/>
    <col min="1291" max="1291" width="19" style="86" customWidth="1"/>
    <col min="1292" max="1292" width="21.42578125" style="86" bestFit="1" customWidth="1"/>
    <col min="1293" max="1293" width="19.7109375" style="86" bestFit="1" customWidth="1"/>
    <col min="1294" max="1294" width="19.140625" style="86" bestFit="1" customWidth="1"/>
    <col min="1295" max="1295" width="17.7109375" style="86" customWidth="1"/>
    <col min="1296" max="1296" width="15.7109375" style="86" customWidth="1"/>
    <col min="1297" max="1297" width="18.140625" style="86" customWidth="1"/>
    <col min="1298" max="1298" width="11.42578125" style="86" customWidth="1"/>
    <col min="1299" max="1299" width="19.85546875" style="86" bestFit="1" customWidth="1"/>
    <col min="1300" max="1300" width="11.42578125" style="86" customWidth="1"/>
    <col min="1301" max="1301" width="18.85546875" style="86" bestFit="1" customWidth="1"/>
    <col min="1302" max="1303" width="11.140625" style="86" bestFit="1" customWidth="1"/>
    <col min="1304" max="1536" width="9.140625" style="86"/>
    <col min="1537" max="1537" width="37.7109375" style="86" customWidth="1"/>
    <col min="1538" max="1538" width="21" style="86" customWidth="1"/>
    <col min="1539" max="1539" width="18.140625" style="86" customWidth="1"/>
    <col min="1540" max="1541" width="17.7109375" style="86" customWidth="1"/>
    <col min="1542" max="1542" width="0" style="86" hidden="1" customWidth="1"/>
    <col min="1543" max="1543" width="17.7109375" style="86" customWidth="1"/>
    <col min="1544" max="1544" width="19" style="86" customWidth="1"/>
    <col min="1545" max="1545" width="19.7109375" style="86" customWidth="1"/>
    <col min="1546" max="1546" width="0" style="86" hidden="1" customWidth="1"/>
    <col min="1547" max="1547" width="19" style="86" customWidth="1"/>
    <col min="1548" max="1548" width="21.42578125" style="86" bestFit="1" customWidth="1"/>
    <col min="1549" max="1549" width="19.7109375" style="86" bestFit="1" customWidth="1"/>
    <col min="1550" max="1550" width="19.140625" style="86" bestFit="1" customWidth="1"/>
    <col min="1551" max="1551" width="17.7109375" style="86" customWidth="1"/>
    <col min="1552" max="1552" width="15.7109375" style="86" customWidth="1"/>
    <col min="1553" max="1553" width="18.140625" style="86" customWidth="1"/>
    <col min="1554" max="1554" width="11.42578125" style="86" customWidth="1"/>
    <col min="1555" max="1555" width="19.85546875" style="86" bestFit="1" customWidth="1"/>
    <col min="1556" max="1556" width="11.42578125" style="86" customWidth="1"/>
    <col min="1557" max="1557" width="18.85546875" style="86" bestFit="1" customWidth="1"/>
    <col min="1558" max="1559" width="11.140625" style="86" bestFit="1" customWidth="1"/>
    <col min="1560" max="1792" width="9.140625" style="86"/>
    <col min="1793" max="1793" width="37.7109375" style="86" customWidth="1"/>
    <col min="1794" max="1794" width="21" style="86" customWidth="1"/>
    <col min="1795" max="1795" width="18.140625" style="86" customWidth="1"/>
    <col min="1796" max="1797" width="17.7109375" style="86" customWidth="1"/>
    <col min="1798" max="1798" width="0" style="86" hidden="1" customWidth="1"/>
    <col min="1799" max="1799" width="17.7109375" style="86" customWidth="1"/>
    <col min="1800" max="1800" width="19" style="86" customWidth="1"/>
    <col min="1801" max="1801" width="19.7109375" style="86" customWidth="1"/>
    <col min="1802" max="1802" width="0" style="86" hidden="1" customWidth="1"/>
    <col min="1803" max="1803" width="19" style="86" customWidth="1"/>
    <col min="1804" max="1804" width="21.42578125" style="86" bestFit="1" customWidth="1"/>
    <col min="1805" max="1805" width="19.7109375" style="86" bestFit="1" customWidth="1"/>
    <col min="1806" max="1806" width="19.140625" style="86" bestFit="1" customWidth="1"/>
    <col min="1807" max="1807" width="17.7109375" style="86" customWidth="1"/>
    <col min="1808" max="1808" width="15.7109375" style="86" customWidth="1"/>
    <col min="1809" max="1809" width="18.140625" style="86" customWidth="1"/>
    <col min="1810" max="1810" width="11.42578125" style="86" customWidth="1"/>
    <col min="1811" max="1811" width="19.85546875" style="86" bestFit="1" customWidth="1"/>
    <col min="1812" max="1812" width="11.42578125" style="86" customWidth="1"/>
    <col min="1813" max="1813" width="18.85546875" style="86" bestFit="1" customWidth="1"/>
    <col min="1814" max="1815" width="11.140625" style="86" bestFit="1" customWidth="1"/>
    <col min="1816" max="2048" width="9.140625" style="86"/>
    <col min="2049" max="2049" width="37.7109375" style="86" customWidth="1"/>
    <col min="2050" max="2050" width="21" style="86" customWidth="1"/>
    <col min="2051" max="2051" width="18.140625" style="86" customWidth="1"/>
    <col min="2052" max="2053" width="17.7109375" style="86" customWidth="1"/>
    <col min="2054" max="2054" width="0" style="86" hidden="1" customWidth="1"/>
    <col min="2055" max="2055" width="17.7109375" style="86" customWidth="1"/>
    <col min="2056" max="2056" width="19" style="86" customWidth="1"/>
    <col min="2057" max="2057" width="19.7109375" style="86" customWidth="1"/>
    <col min="2058" max="2058" width="0" style="86" hidden="1" customWidth="1"/>
    <col min="2059" max="2059" width="19" style="86" customWidth="1"/>
    <col min="2060" max="2060" width="21.42578125" style="86" bestFit="1" customWidth="1"/>
    <col min="2061" max="2061" width="19.7109375" style="86" bestFit="1" customWidth="1"/>
    <col min="2062" max="2062" width="19.140625" style="86" bestFit="1" customWidth="1"/>
    <col min="2063" max="2063" width="17.7109375" style="86" customWidth="1"/>
    <col min="2064" max="2064" width="15.7109375" style="86" customWidth="1"/>
    <col min="2065" max="2065" width="18.140625" style="86" customWidth="1"/>
    <col min="2066" max="2066" width="11.42578125" style="86" customWidth="1"/>
    <col min="2067" max="2067" width="19.85546875" style="86" bestFit="1" customWidth="1"/>
    <col min="2068" max="2068" width="11.42578125" style="86" customWidth="1"/>
    <col min="2069" max="2069" width="18.85546875" style="86" bestFit="1" customWidth="1"/>
    <col min="2070" max="2071" width="11.140625" style="86" bestFit="1" customWidth="1"/>
    <col min="2072" max="2304" width="9.140625" style="86"/>
    <col min="2305" max="2305" width="37.7109375" style="86" customWidth="1"/>
    <col min="2306" max="2306" width="21" style="86" customWidth="1"/>
    <col min="2307" max="2307" width="18.140625" style="86" customWidth="1"/>
    <col min="2308" max="2309" width="17.7109375" style="86" customWidth="1"/>
    <col min="2310" max="2310" width="0" style="86" hidden="1" customWidth="1"/>
    <col min="2311" max="2311" width="17.7109375" style="86" customWidth="1"/>
    <col min="2312" max="2312" width="19" style="86" customWidth="1"/>
    <col min="2313" max="2313" width="19.7109375" style="86" customWidth="1"/>
    <col min="2314" max="2314" width="0" style="86" hidden="1" customWidth="1"/>
    <col min="2315" max="2315" width="19" style="86" customWidth="1"/>
    <col min="2316" max="2316" width="21.42578125" style="86" bestFit="1" customWidth="1"/>
    <col min="2317" max="2317" width="19.7109375" style="86" bestFit="1" customWidth="1"/>
    <col min="2318" max="2318" width="19.140625" style="86" bestFit="1" customWidth="1"/>
    <col min="2319" max="2319" width="17.7109375" style="86" customWidth="1"/>
    <col min="2320" max="2320" width="15.7109375" style="86" customWidth="1"/>
    <col min="2321" max="2321" width="18.140625" style="86" customWidth="1"/>
    <col min="2322" max="2322" width="11.42578125" style="86" customWidth="1"/>
    <col min="2323" max="2323" width="19.85546875" style="86" bestFit="1" customWidth="1"/>
    <col min="2324" max="2324" width="11.42578125" style="86" customWidth="1"/>
    <col min="2325" max="2325" width="18.85546875" style="86" bestFit="1" customWidth="1"/>
    <col min="2326" max="2327" width="11.140625" style="86" bestFit="1" customWidth="1"/>
    <col min="2328" max="2560" width="9.140625" style="86"/>
    <col min="2561" max="2561" width="37.7109375" style="86" customWidth="1"/>
    <col min="2562" max="2562" width="21" style="86" customWidth="1"/>
    <col min="2563" max="2563" width="18.140625" style="86" customWidth="1"/>
    <col min="2564" max="2565" width="17.7109375" style="86" customWidth="1"/>
    <col min="2566" max="2566" width="0" style="86" hidden="1" customWidth="1"/>
    <col min="2567" max="2567" width="17.7109375" style="86" customWidth="1"/>
    <col min="2568" max="2568" width="19" style="86" customWidth="1"/>
    <col min="2569" max="2569" width="19.7109375" style="86" customWidth="1"/>
    <col min="2570" max="2570" width="0" style="86" hidden="1" customWidth="1"/>
    <col min="2571" max="2571" width="19" style="86" customWidth="1"/>
    <col min="2572" max="2572" width="21.42578125" style="86" bestFit="1" customWidth="1"/>
    <col min="2573" max="2573" width="19.7109375" style="86" bestFit="1" customWidth="1"/>
    <col min="2574" max="2574" width="19.140625" style="86" bestFit="1" customWidth="1"/>
    <col min="2575" max="2575" width="17.7109375" style="86" customWidth="1"/>
    <col min="2576" max="2576" width="15.7109375" style="86" customWidth="1"/>
    <col min="2577" max="2577" width="18.140625" style="86" customWidth="1"/>
    <col min="2578" max="2578" width="11.42578125" style="86" customWidth="1"/>
    <col min="2579" max="2579" width="19.85546875" style="86" bestFit="1" customWidth="1"/>
    <col min="2580" max="2580" width="11.42578125" style="86" customWidth="1"/>
    <col min="2581" max="2581" width="18.85546875" style="86" bestFit="1" customWidth="1"/>
    <col min="2582" max="2583" width="11.140625" style="86" bestFit="1" customWidth="1"/>
    <col min="2584" max="2816" width="9.140625" style="86"/>
    <col min="2817" max="2817" width="37.7109375" style="86" customWidth="1"/>
    <col min="2818" max="2818" width="21" style="86" customWidth="1"/>
    <col min="2819" max="2819" width="18.140625" style="86" customWidth="1"/>
    <col min="2820" max="2821" width="17.7109375" style="86" customWidth="1"/>
    <col min="2822" max="2822" width="0" style="86" hidden="1" customWidth="1"/>
    <col min="2823" max="2823" width="17.7109375" style="86" customWidth="1"/>
    <col min="2824" max="2824" width="19" style="86" customWidth="1"/>
    <col min="2825" max="2825" width="19.7109375" style="86" customWidth="1"/>
    <col min="2826" max="2826" width="0" style="86" hidden="1" customWidth="1"/>
    <col min="2827" max="2827" width="19" style="86" customWidth="1"/>
    <col min="2828" max="2828" width="21.42578125" style="86" bestFit="1" customWidth="1"/>
    <col min="2829" max="2829" width="19.7109375" style="86" bestFit="1" customWidth="1"/>
    <col min="2830" max="2830" width="19.140625" style="86" bestFit="1" customWidth="1"/>
    <col min="2831" max="2831" width="17.7109375" style="86" customWidth="1"/>
    <col min="2832" max="2832" width="15.7109375" style="86" customWidth="1"/>
    <col min="2833" max="2833" width="18.140625" style="86" customWidth="1"/>
    <col min="2834" max="2834" width="11.42578125" style="86" customWidth="1"/>
    <col min="2835" max="2835" width="19.85546875" style="86" bestFit="1" customWidth="1"/>
    <col min="2836" max="2836" width="11.42578125" style="86" customWidth="1"/>
    <col min="2837" max="2837" width="18.85546875" style="86" bestFit="1" customWidth="1"/>
    <col min="2838" max="2839" width="11.140625" style="86" bestFit="1" customWidth="1"/>
    <col min="2840" max="3072" width="9.140625" style="86"/>
    <col min="3073" max="3073" width="37.7109375" style="86" customWidth="1"/>
    <col min="3074" max="3074" width="21" style="86" customWidth="1"/>
    <col min="3075" max="3075" width="18.140625" style="86" customWidth="1"/>
    <col min="3076" max="3077" width="17.7109375" style="86" customWidth="1"/>
    <col min="3078" max="3078" width="0" style="86" hidden="1" customWidth="1"/>
    <col min="3079" max="3079" width="17.7109375" style="86" customWidth="1"/>
    <col min="3080" max="3080" width="19" style="86" customWidth="1"/>
    <col min="3081" max="3081" width="19.7109375" style="86" customWidth="1"/>
    <col min="3082" max="3082" width="0" style="86" hidden="1" customWidth="1"/>
    <col min="3083" max="3083" width="19" style="86" customWidth="1"/>
    <col min="3084" max="3084" width="21.42578125" style="86" bestFit="1" customWidth="1"/>
    <col min="3085" max="3085" width="19.7109375" style="86" bestFit="1" customWidth="1"/>
    <col min="3086" max="3086" width="19.140625" style="86" bestFit="1" customWidth="1"/>
    <col min="3087" max="3087" width="17.7109375" style="86" customWidth="1"/>
    <col min="3088" max="3088" width="15.7109375" style="86" customWidth="1"/>
    <col min="3089" max="3089" width="18.140625" style="86" customWidth="1"/>
    <col min="3090" max="3090" width="11.42578125" style="86" customWidth="1"/>
    <col min="3091" max="3091" width="19.85546875" style="86" bestFit="1" customWidth="1"/>
    <col min="3092" max="3092" width="11.42578125" style="86" customWidth="1"/>
    <col min="3093" max="3093" width="18.85546875" style="86" bestFit="1" customWidth="1"/>
    <col min="3094" max="3095" width="11.140625" style="86" bestFit="1" customWidth="1"/>
    <col min="3096" max="3328" width="9.140625" style="86"/>
    <col min="3329" max="3329" width="37.7109375" style="86" customWidth="1"/>
    <col min="3330" max="3330" width="21" style="86" customWidth="1"/>
    <col min="3331" max="3331" width="18.140625" style="86" customWidth="1"/>
    <col min="3332" max="3333" width="17.7109375" style="86" customWidth="1"/>
    <col min="3334" max="3334" width="0" style="86" hidden="1" customWidth="1"/>
    <col min="3335" max="3335" width="17.7109375" style="86" customWidth="1"/>
    <col min="3336" max="3336" width="19" style="86" customWidth="1"/>
    <col min="3337" max="3337" width="19.7109375" style="86" customWidth="1"/>
    <col min="3338" max="3338" width="0" style="86" hidden="1" customWidth="1"/>
    <col min="3339" max="3339" width="19" style="86" customWidth="1"/>
    <col min="3340" max="3340" width="21.42578125" style="86" bestFit="1" customWidth="1"/>
    <col min="3341" max="3341" width="19.7109375" style="86" bestFit="1" customWidth="1"/>
    <col min="3342" max="3342" width="19.140625" style="86" bestFit="1" customWidth="1"/>
    <col min="3343" max="3343" width="17.7109375" style="86" customWidth="1"/>
    <col min="3344" max="3344" width="15.7109375" style="86" customWidth="1"/>
    <col min="3345" max="3345" width="18.140625" style="86" customWidth="1"/>
    <col min="3346" max="3346" width="11.42578125" style="86" customWidth="1"/>
    <col min="3347" max="3347" width="19.85546875" style="86" bestFit="1" customWidth="1"/>
    <col min="3348" max="3348" width="11.42578125" style="86" customWidth="1"/>
    <col min="3349" max="3349" width="18.85546875" style="86" bestFit="1" customWidth="1"/>
    <col min="3350" max="3351" width="11.140625" style="86" bestFit="1" customWidth="1"/>
    <col min="3352" max="3584" width="9.140625" style="86"/>
    <col min="3585" max="3585" width="37.7109375" style="86" customWidth="1"/>
    <col min="3586" max="3586" width="21" style="86" customWidth="1"/>
    <col min="3587" max="3587" width="18.140625" style="86" customWidth="1"/>
    <col min="3588" max="3589" width="17.7109375" style="86" customWidth="1"/>
    <col min="3590" max="3590" width="0" style="86" hidden="1" customWidth="1"/>
    <col min="3591" max="3591" width="17.7109375" style="86" customWidth="1"/>
    <col min="3592" max="3592" width="19" style="86" customWidth="1"/>
    <col min="3593" max="3593" width="19.7109375" style="86" customWidth="1"/>
    <col min="3594" max="3594" width="0" style="86" hidden="1" customWidth="1"/>
    <col min="3595" max="3595" width="19" style="86" customWidth="1"/>
    <col min="3596" max="3596" width="21.42578125" style="86" bestFit="1" customWidth="1"/>
    <col min="3597" max="3597" width="19.7109375" style="86" bestFit="1" customWidth="1"/>
    <col min="3598" max="3598" width="19.140625" style="86" bestFit="1" customWidth="1"/>
    <col min="3599" max="3599" width="17.7109375" style="86" customWidth="1"/>
    <col min="3600" max="3600" width="15.7109375" style="86" customWidth="1"/>
    <col min="3601" max="3601" width="18.140625" style="86" customWidth="1"/>
    <col min="3602" max="3602" width="11.42578125" style="86" customWidth="1"/>
    <col min="3603" max="3603" width="19.85546875" style="86" bestFit="1" customWidth="1"/>
    <col min="3604" max="3604" width="11.42578125" style="86" customWidth="1"/>
    <col min="3605" max="3605" width="18.85546875" style="86" bestFit="1" customWidth="1"/>
    <col min="3606" max="3607" width="11.140625" style="86" bestFit="1" customWidth="1"/>
    <col min="3608" max="3840" width="9.140625" style="86"/>
    <col min="3841" max="3841" width="37.7109375" style="86" customWidth="1"/>
    <col min="3842" max="3842" width="21" style="86" customWidth="1"/>
    <col min="3843" max="3843" width="18.140625" style="86" customWidth="1"/>
    <col min="3844" max="3845" width="17.7109375" style="86" customWidth="1"/>
    <col min="3846" max="3846" width="0" style="86" hidden="1" customWidth="1"/>
    <col min="3847" max="3847" width="17.7109375" style="86" customWidth="1"/>
    <col min="3848" max="3848" width="19" style="86" customWidth="1"/>
    <col min="3849" max="3849" width="19.7109375" style="86" customWidth="1"/>
    <col min="3850" max="3850" width="0" style="86" hidden="1" customWidth="1"/>
    <col min="3851" max="3851" width="19" style="86" customWidth="1"/>
    <col min="3852" max="3852" width="21.42578125" style="86" bestFit="1" customWidth="1"/>
    <col min="3853" max="3853" width="19.7109375" style="86" bestFit="1" customWidth="1"/>
    <col min="3854" max="3854" width="19.140625" style="86" bestFit="1" customWidth="1"/>
    <col min="3855" max="3855" width="17.7109375" style="86" customWidth="1"/>
    <col min="3856" max="3856" width="15.7109375" style="86" customWidth="1"/>
    <col min="3857" max="3857" width="18.140625" style="86" customWidth="1"/>
    <col min="3858" max="3858" width="11.42578125" style="86" customWidth="1"/>
    <col min="3859" max="3859" width="19.85546875" style="86" bestFit="1" customWidth="1"/>
    <col min="3860" max="3860" width="11.42578125" style="86" customWidth="1"/>
    <col min="3861" max="3861" width="18.85546875" style="86" bestFit="1" customWidth="1"/>
    <col min="3862" max="3863" width="11.140625" style="86" bestFit="1" customWidth="1"/>
    <col min="3864" max="4096" width="9.140625" style="86"/>
    <col min="4097" max="4097" width="37.7109375" style="86" customWidth="1"/>
    <col min="4098" max="4098" width="21" style="86" customWidth="1"/>
    <col min="4099" max="4099" width="18.140625" style="86" customWidth="1"/>
    <col min="4100" max="4101" width="17.7109375" style="86" customWidth="1"/>
    <col min="4102" max="4102" width="0" style="86" hidden="1" customWidth="1"/>
    <col min="4103" max="4103" width="17.7109375" style="86" customWidth="1"/>
    <col min="4104" max="4104" width="19" style="86" customWidth="1"/>
    <col min="4105" max="4105" width="19.7109375" style="86" customWidth="1"/>
    <col min="4106" max="4106" width="0" style="86" hidden="1" customWidth="1"/>
    <col min="4107" max="4107" width="19" style="86" customWidth="1"/>
    <col min="4108" max="4108" width="21.42578125" style="86" bestFit="1" customWidth="1"/>
    <col min="4109" max="4109" width="19.7109375" style="86" bestFit="1" customWidth="1"/>
    <col min="4110" max="4110" width="19.140625" style="86" bestFit="1" customWidth="1"/>
    <col min="4111" max="4111" width="17.7109375" style="86" customWidth="1"/>
    <col min="4112" max="4112" width="15.7109375" style="86" customWidth="1"/>
    <col min="4113" max="4113" width="18.140625" style="86" customWidth="1"/>
    <col min="4114" max="4114" width="11.42578125" style="86" customWidth="1"/>
    <col min="4115" max="4115" width="19.85546875" style="86" bestFit="1" customWidth="1"/>
    <col min="4116" max="4116" width="11.42578125" style="86" customWidth="1"/>
    <col min="4117" max="4117" width="18.85546875" style="86" bestFit="1" customWidth="1"/>
    <col min="4118" max="4119" width="11.140625" style="86" bestFit="1" customWidth="1"/>
    <col min="4120" max="4352" width="9.140625" style="86"/>
    <col min="4353" max="4353" width="37.7109375" style="86" customWidth="1"/>
    <col min="4354" max="4354" width="21" style="86" customWidth="1"/>
    <col min="4355" max="4355" width="18.140625" style="86" customWidth="1"/>
    <col min="4356" max="4357" width="17.7109375" style="86" customWidth="1"/>
    <col min="4358" max="4358" width="0" style="86" hidden="1" customWidth="1"/>
    <col min="4359" max="4359" width="17.7109375" style="86" customWidth="1"/>
    <col min="4360" max="4360" width="19" style="86" customWidth="1"/>
    <col min="4361" max="4361" width="19.7109375" style="86" customWidth="1"/>
    <col min="4362" max="4362" width="0" style="86" hidden="1" customWidth="1"/>
    <col min="4363" max="4363" width="19" style="86" customWidth="1"/>
    <col min="4364" max="4364" width="21.42578125" style="86" bestFit="1" customWidth="1"/>
    <col min="4365" max="4365" width="19.7109375" style="86" bestFit="1" customWidth="1"/>
    <col min="4366" max="4366" width="19.140625" style="86" bestFit="1" customWidth="1"/>
    <col min="4367" max="4367" width="17.7109375" style="86" customWidth="1"/>
    <col min="4368" max="4368" width="15.7109375" style="86" customWidth="1"/>
    <col min="4369" max="4369" width="18.140625" style="86" customWidth="1"/>
    <col min="4370" max="4370" width="11.42578125" style="86" customWidth="1"/>
    <col min="4371" max="4371" width="19.85546875" style="86" bestFit="1" customWidth="1"/>
    <col min="4372" max="4372" width="11.42578125" style="86" customWidth="1"/>
    <col min="4373" max="4373" width="18.85546875" style="86" bestFit="1" customWidth="1"/>
    <col min="4374" max="4375" width="11.140625" style="86" bestFit="1" customWidth="1"/>
    <col min="4376" max="4608" width="9.140625" style="86"/>
    <col min="4609" max="4609" width="37.7109375" style="86" customWidth="1"/>
    <col min="4610" max="4610" width="21" style="86" customWidth="1"/>
    <col min="4611" max="4611" width="18.140625" style="86" customWidth="1"/>
    <col min="4612" max="4613" width="17.7109375" style="86" customWidth="1"/>
    <col min="4614" max="4614" width="0" style="86" hidden="1" customWidth="1"/>
    <col min="4615" max="4615" width="17.7109375" style="86" customWidth="1"/>
    <col min="4616" max="4616" width="19" style="86" customWidth="1"/>
    <col min="4617" max="4617" width="19.7109375" style="86" customWidth="1"/>
    <col min="4618" max="4618" width="0" style="86" hidden="1" customWidth="1"/>
    <col min="4619" max="4619" width="19" style="86" customWidth="1"/>
    <col min="4620" max="4620" width="21.42578125" style="86" bestFit="1" customWidth="1"/>
    <col min="4621" max="4621" width="19.7109375" style="86" bestFit="1" customWidth="1"/>
    <col min="4622" max="4622" width="19.140625" style="86" bestFit="1" customWidth="1"/>
    <col min="4623" max="4623" width="17.7109375" style="86" customWidth="1"/>
    <col min="4624" max="4624" width="15.7109375" style="86" customWidth="1"/>
    <col min="4625" max="4625" width="18.140625" style="86" customWidth="1"/>
    <col min="4626" max="4626" width="11.42578125" style="86" customWidth="1"/>
    <col min="4627" max="4627" width="19.85546875" style="86" bestFit="1" customWidth="1"/>
    <col min="4628" max="4628" width="11.42578125" style="86" customWidth="1"/>
    <col min="4629" max="4629" width="18.85546875" style="86" bestFit="1" customWidth="1"/>
    <col min="4630" max="4631" width="11.140625" style="86" bestFit="1" customWidth="1"/>
    <col min="4632" max="4864" width="9.140625" style="86"/>
    <col min="4865" max="4865" width="37.7109375" style="86" customWidth="1"/>
    <col min="4866" max="4866" width="21" style="86" customWidth="1"/>
    <col min="4867" max="4867" width="18.140625" style="86" customWidth="1"/>
    <col min="4868" max="4869" width="17.7109375" style="86" customWidth="1"/>
    <col min="4870" max="4870" width="0" style="86" hidden="1" customWidth="1"/>
    <col min="4871" max="4871" width="17.7109375" style="86" customWidth="1"/>
    <col min="4872" max="4872" width="19" style="86" customWidth="1"/>
    <col min="4873" max="4873" width="19.7109375" style="86" customWidth="1"/>
    <col min="4874" max="4874" width="0" style="86" hidden="1" customWidth="1"/>
    <col min="4875" max="4875" width="19" style="86" customWidth="1"/>
    <col min="4876" max="4876" width="21.42578125" style="86" bestFit="1" customWidth="1"/>
    <col min="4877" max="4877" width="19.7109375" style="86" bestFit="1" customWidth="1"/>
    <col min="4878" max="4878" width="19.140625" style="86" bestFit="1" customWidth="1"/>
    <col min="4879" max="4879" width="17.7109375" style="86" customWidth="1"/>
    <col min="4880" max="4880" width="15.7109375" style="86" customWidth="1"/>
    <col min="4881" max="4881" width="18.140625" style="86" customWidth="1"/>
    <col min="4882" max="4882" width="11.42578125" style="86" customWidth="1"/>
    <col min="4883" max="4883" width="19.85546875" style="86" bestFit="1" customWidth="1"/>
    <col min="4884" max="4884" width="11.42578125" style="86" customWidth="1"/>
    <col min="4885" max="4885" width="18.85546875" style="86" bestFit="1" customWidth="1"/>
    <col min="4886" max="4887" width="11.140625" style="86" bestFit="1" customWidth="1"/>
    <col min="4888" max="5120" width="9.140625" style="86"/>
    <col min="5121" max="5121" width="37.7109375" style="86" customWidth="1"/>
    <col min="5122" max="5122" width="21" style="86" customWidth="1"/>
    <col min="5123" max="5123" width="18.140625" style="86" customWidth="1"/>
    <col min="5124" max="5125" width="17.7109375" style="86" customWidth="1"/>
    <col min="5126" max="5126" width="0" style="86" hidden="1" customWidth="1"/>
    <col min="5127" max="5127" width="17.7109375" style="86" customWidth="1"/>
    <col min="5128" max="5128" width="19" style="86" customWidth="1"/>
    <col min="5129" max="5129" width="19.7109375" style="86" customWidth="1"/>
    <col min="5130" max="5130" width="0" style="86" hidden="1" customWidth="1"/>
    <col min="5131" max="5131" width="19" style="86" customWidth="1"/>
    <col min="5132" max="5132" width="21.42578125" style="86" bestFit="1" customWidth="1"/>
    <col min="5133" max="5133" width="19.7109375" style="86" bestFit="1" customWidth="1"/>
    <col min="5134" max="5134" width="19.140625" style="86" bestFit="1" customWidth="1"/>
    <col min="5135" max="5135" width="17.7109375" style="86" customWidth="1"/>
    <col min="5136" max="5136" width="15.7109375" style="86" customWidth="1"/>
    <col min="5137" max="5137" width="18.140625" style="86" customWidth="1"/>
    <col min="5138" max="5138" width="11.42578125" style="86" customWidth="1"/>
    <col min="5139" max="5139" width="19.85546875" style="86" bestFit="1" customWidth="1"/>
    <col min="5140" max="5140" width="11.42578125" style="86" customWidth="1"/>
    <col min="5141" max="5141" width="18.85546875" style="86" bestFit="1" customWidth="1"/>
    <col min="5142" max="5143" width="11.140625" style="86" bestFit="1" customWidth="1"/>
    <col min="5144" max="5376" width="9.140625" style="86"/>
    <col min="5377" max="5377" width="37.7109375" style="86" customWidth="1"/>
    <col min="5378" max="5378" width="21" style="86" customWidth="1"/>
    <col min="5379" max="5379" width="18.140625" style="86" customWidth="1"/>
    <col min="5380" max="5381" width="17.7109375" style="86" customWidth="1"/>
    <col min="5382" max="5382" width="0" style="86" hidden="1" customWidth="1"/>
    <col min="5383" max="5383" width="17.7109375" style="86" customWidth="1"/>
    <col min="5384" max="5384" width="19" style="86" customWidth="1"/>
    <col min="5385" max="5385" width="19.7109375" style="86" customWidth="1"/>
    <col min="5386" max="5386" width="0" style="86" hidden="1" customWidth="1"/>
    <col min="5387" max="5387" width="19" style="86" customWidth="1"/>
    <col min="5388" max="5388" width="21.42578125" style="86" bestFit="1" customWidth="1"/>
    <col min="5389" max="5389" width="19.7109375" style="86" bestFit="1" customWidth="1"/>
    <col min="5390" max="5390" width="19.140625" style="86" bestFit="1" customWidth="1"/>
    <col min="5391" max="5391" width="17.7109375" style="86" customWidth="1"/>
    <col min="5392" max="5392" width="15.7109375" style="86" customWidth="1"/>
    <col min="5393" max="5393" width="18.140625" style="86" customWidth="1"/>
    <col min="5394" max="5394" width="11.42578125" style="86" customWidth="1"/>
    <col min="5395" max="5395" width="19.85546875" style="86" bestFit="1" customWidth="1"/>
    <col min="5396" max="5396" width="11.42578125" style="86" customWidth="1"/>
    <col min="5397" max="5397" width="18.85546875" style="86" bestFit="1" customWidth="1"/>
    <col min="5398" max="5399" width="11.140625" style="86" bestFit="1" customWidth="1"/>
    <col min="5400" max="5632" width="9.140625" style="86"/>
    <col min="5633" max="5633" width="37.7109375" style="86" customWidth="1"/>
    <col min="5634" max="5634" width="21" style="86" customWidth="1"/>
    <col min="5635" max="5635" width="18.140625" style="86" customWidth="1"/>
    <col min="5636" max="5637" width="17.7109375" style="86" customWidth="1"/>
    <col min="5638" max="5638" width="0" style="86" hidden="1" customWidth="1"/>
    <col min="5639" max="5639" width="17.7109375" style="86" customWidth="1"/>
    <col min="5640" max="5640" width="19" style="86" customWidth="1"/>
    <col min="5641" max="5641" width="19.7109375" style="86" customWidth="1"/>
    <col min="5642" max="5642" width="0" style="86" hidden="1" customWidth="1"/>
    <col min="5643" max="5643" width="19" style="86" customWidth="1"/>
    <col min="5644" max="5644" width="21.42578125" style="86" bestFit="1" customWidth="1"/>
    <col min="5645" max="5645" width="19.7109375" style="86" bestFit="1" customWidth="1"/>
    <col min="5646" max="5646" width="19.140625" style="86" bestFit="1" customWidth="1"/>
    <col min="5647" max="5647" width="17.7109375" style="86" customWidth="1"/>
    <col min="5648" max="5648" width="15.7109375" style="86" customWidth="1"/>
    <col min="5649" max="5649" width="18.140625" style="86" customWidth="1"/>
    <col min="5650" max="5650" width="11.42578125" style="86" customWidth="1"/>
    <col min="5651" max="5651" width="19.85546875" style="86" bestFit="1" customWidth="1"/>
    <col min="5652" max="5652" width="11.42578125" style="86" customWidth="1"/>
    <col min="5653" max="5653" width="18.85546875" style="86" bestFit="1" customWidth="1"/>
    <col min="5654" max="5655" width="11.140625" style="86" bestFit="1" customWidth="1"/>
    <col min="5656" max="5888" width="9.140625" style="86"/>
    <col min="5889" max="5889" width="37.7109375" style="86" customWidth="1"/>
    <col min="5890" max="5890" width="21" style="86" customWidth="1"/>
    <col min="5891" max="5891" width="18.140625" style="86" customWidth="1"/>
    <col min="5892" max="5893" width="17.7109375" style="86" customWidth="1"/>
    <col min="5894" max="5894" width="0" style="86" hidden="1" customWidth="1"/>
    <col min="5895" max="5895" width="17.7109375" style="86" customWidth="1"/>
    <col min="5896" max="5896" width="19" style="86" customWidth="1"/>
    <col min="5897" max="5897" width="19.7109375" style="86" customWidth="1"/>
    <col min="5898" max="5898" width="0" style="86" hidden="1" customWidth="1"/>
    <col min="5899" max="5899" width="19" style="86" customWidth="1"/>
    <col min="5900" max="5900" width="21.42578125" style="86" bestFit="1" customWidth="1"/>
    <col min="5901" max="5901" width="19.7109375" style="86" bestFit="1" customWidth="1"/>
    <col min="5902" max="5902" width="19.140625" style="86" bestFit="1" customWidth="1"/>
    <col min="5903" max="5903" width="17.7109375" style="86" customWidth="1"/>
    <col min="5904" max="5904" width="15.7109375" style="86" customWidth="1"/>
    <col min="5905" max="5905" width="18.140625" style="86" customWidth="1"/>
    <col min="5906" max="5906" width="11.42578125" style="86" customWidth="1"/>
    <col min="5907" max="5907" width="19.85546875" style="86" bestFit="1" customWidth="1"/>
    <col min="5908" max="5908" width="11.42578125" style="86" customWidth="1"/>
    <col min="5909" max="5909" width="18.85546875" style="86" bestFit="1" customWidth="1"/>
    <col min="5910" max="5911" width="11.140625" style="86" bestFit="1" customWidth="1"/>
    <col min="5912" max="6144" width="9.140625" style="86"/>
    <col min="6145" max="6145" width="37.7109375" style="86" customWidth="1"/>
    <col min="6146" max="6146" width="21" style="86" customWidth="1"/>
    <col min="6147" max="6147" width="18.140625" style="86" customWidth="1"/>
    <col min="6148" max="6149" width="17.7109375" style="86" customWidth="1"/>
    <col min="6150" max="6150" width="0" style="86" hidden="1" customWidth="1"/>
    <col min="6151" max="6151" width="17.7109375" style="86" customWidth="1"/>
    <col min="6152" max="6152" width="19" style="86" customWidth="1"/>
    <col min="6153" max="6153" width="19.7109375" style="86" customWidth="1"/>
    <col min="6154" max="6154" width="0" style="86" hidden="1" customWidth="1"/>
    <col min="6155" max="6155" width="19" style="86" customWidth="1"/>
    <col min="6156" max="6156" width="21.42578125" style="86" bestFit="1" customWidth="1"/>
    <col min="6157" max="6157" width="19.7109375" style="86" bestFit="1" customWidth="1"/>
    <col min="6158" max="6158" width="19.140625" style="86" bestFit="1" customWidth="1"/>
    <col min="6159" max="6159" width="17.7109375" style="86" customWidth="1"/>
    <col min="6160" max="6160" width="15.7109375" style="86" customWidth="1"/>
    <col min="6161" max="6161" width="18.140625" style="86" customWidth="1"/>
    <col min="6162" max="6162" width="11.42578125" style="86" customWidth="1"/>
    <col min="6163" max="6163" width="19.85546875" style="86" bestFit="1" customWidth="1"/>
    <col min="6164" max="6164" width="11.42578125" style="86" customWidth="1"/>
    <col min="6165" max="6165" width="18.85546875" style="86" bestFit="1" customWidth="1"/>
    <col min="6166" max="6167" width="11.140625" style="86" bestFit="1" customWidth="1"/>
    <col min="6168" max="6400" width="9.140625" style="86"/>
    <col min="6401" max="6401" width="37.7109375" style="86" customWidth="1"/>
    <col min="6402" max="6402" width="21" style="86" customWidth="1"/>
    <col min="6403" max="6403" width="18.140625" style="86" customWidth="1"/>
    <col min="6404" max="6405" width="17.7109375" style="86" customWidth="1"/>
    <col min="6406" max="6406" width="0" style="86" hidden="1" customWidth="1"/>
    <col min="6407" max="6407" width="17.7109375" style="86" customWidth="1"/>
    <col min="6408" max="6408" width="19" style="86" customWidth="1"/>
    <col min="6409" max="6409" width="19.7109375" style="86" customWidth="1"/>
    <col min="6410" max="6410" width="0" style="86" hidden="1" customWidth="1"/>
    <col min="6411" max="6411" width="19" style="86" customWidth="1"/>
    <col min="6412" max="6412" width="21.42578125" style="86" bestFit="1" customWidth="1"/>
    <col min="6413" max="6413" width="19.7109375" style="86" bestFit="1" customWidth="1"/>
    <col min="6414" max="6414" width="19.140625" style="86" bestFit="1" customWidth="1"/>
    <col min="6415" max="6415" width="17.7109375" style="86" customWidth="1"/>
    <col min="6416" max="6416" width="15.7109375" style="86" customWidth="1"/>
    <col min="6417" max="6417" width="18.140625" style="86" customWidth="1"/>
    <col min="6418" max="6418" width="11.42578125" style="86" customWidth="1"/>
    <col min="6419" max="6419" width="19.85546875" style="86" bestFit="1" customWidth="1"/>
    <col min="6420" max="6420" width="11.42578125" style="86" customWidth="1"/>
    <col min="6421" max="6421" width="18.85546875" style="86" bestFit="1" customWidth="1"/>
    <col min="6422" max="6423" width="11.140625" style="86" bestFit="1" customWidth="1"/>
    <col min="6424" max="6656" width="9.140625" style="86"/>
    <col min="6657" max="6657" width="37.7109375" style="86" customWidth="1"/>
    <col min="6658" max="6658" width="21" style="86" customWidth="1"/>
    <col min="6659" max="6659" width="18.140625" style="86" customWidth="1"/>
    <col min="6660" max="6661" width="17.7109375" style="86" customWidth="1"/>
    <col min="6662" max="6662" width="0" style="86" hidden="1" customWidth="1"/>
    <col min="6663" max="6663" width="17.7109375" style="86" customWidth="1"/>
    <col min="6664" max="6664" width="19" style="86" customWidth="1"/>
    <col min="6665" max="6665" width="19.7109375" style="86" customWidth="1"/>
    <col min="6666" max="6666" width="0" style="86" hidden="1" customWidth="1"/>
    <col min="6667" max="6667" width="19" style="86" customWidth="1"/>
    <col min="6668" max="6668" width="21.42578125" style="86" bestFit="1" customWidth="1"/>
    <col min="6669" max="6669" width="19.7109375" style="86" bestFit="1" customWidth="1"/>
    <col min="6670" max="6670" width="19.140625" style="86" bestFit="1" customWidth="1"/>
    <col min="6671" max="6671" width="17.7109375" style="86" customWidth="1"/>
    <col min="6672" max="6672" width="15.7109375" style="86" customWidth="1"/>
    <col min="6673" max="6673" width="18.140625" style="86" customWidth="1"/>
    <col min="6674" max="6674" width="11.42578125" style="86" customWidth="1"/>
    <col min="6675" max="6675" width="19.85546875" style="86" bestFit="1" customWidth="1"/>
    <col min="6676" max="6676" width="11.42578125" style="86" customWidth="1"/>
    <col min="6677" max="6677" width="18.85546875" style="86" bestFit="1" customWidth="1"/>
    <col min="6678" max="6679" width="11.140625" style="86" bestFit="1" customWidth="1"/>
    <col min="6680" max="6912" width="9.140625" style="86"/>
    <col min="6913" max="6913" width="37.7109375" style="86" customWidth="1"/>
    <col min="6914" max="6914" width="21" style="86" customWidth="1"/>
    <col min="6915" max="6915" width="18.140625" style="86" customWidth="1"/>
    <col min="6916" max="6917" width="17.7109375" style="86" customWidth="1"/>
    <col min="6918" max="6918" width="0" style="86" hidden="1" customWidth="1"/>
    <col min="6919" max="6919" width="17.7109375" style="86" customWidth="1"/>
    <col min="6920" max="6920" width="19" style="86" customWidth="1"/>
    <col min="6921" max="6921" width="19.7109375" style="86" customWidth="1"/>
    <col min="6922" max="6922" width="0" style="86" hidden="1" customWidth="1"/>
    <col min="6923" max="6923" width="19" style="86" customWidth="1"/>
    <col min="6924" max="6924" width="21.42578125" style="86" bestFit="1" customWidth="1"/>
    <col min="6925" max="6925" width="19.7109375" style="86" bestFit="1" customWidth="1"/>
    <col min="6926" max="6926" width="19.140625" style="86" bestFit="1" customWidth="1"/>
    <col min="6927" max="6927" width="17.7109375" style="86" customWidth="1"/>
    <col min="6928" max="6928" width="15.7109375" style="86" customWidth="1"/>
    <col min="6929" max="6929" width="18.140625" style="86" customWidth="1"/>
    <col min="6930" max="6930" width="11.42578125" style="86" customWidth="1"/>
    <col min="6931" max="6931" width="19.85546875" style="86" bestFit="1" customWidth="1"/>
    <col min="6932" max="6932" width="11.42578125" style="86" customWidth="1"/>
    <col min="6933" max="6933" width="18.85546875" style="86" bestFit="1" customWidth="1"/>
    <col min="6934" max="6935" width="11.140625" style="86" bestFit="1" customWidth="1"/>
    <col min="6936" max="7168" width="9.140625" style="86"/>
    <col min="7169" max="7169" width="37.7109375" style="86" customWidth="1"/>
    <col min="7170" max="7170" width="21" style="86" customWidth="1"/>
    <col min="7171" max="7171" width="18.140625" style="86" customWidth="1"/>
    <col min="7172" max="7173" width="17.7109375" style="86" customWidth="1"/>
    <col min="7174" max="7174" width="0" style="86" hidden="1" customWidth="1"/>
    <col min="7175" max="7175" width="17.7109375" style="86" customWidth="1"/>
    <col min="7176" max="7176" width="19" style="86" customWidth="1"/>
    <col min="7177" max="7177" width="19.7109375" style="86" customWidth="1"/>
    <col min="7178" max="7178" width="0" style="86" hidden="1" customWidth="1"/>
    <col min="7179" max="7179" width="19" style="86" customWidth="1"/>
    <col min="7180" max="7180" width="21.42578125" style="86" bestFit="1" customWidth="1"/>
    <col min="7181" max="7181" width="19.7109375" style="86" bestFit="1" customWidth="1"/>
    <col min="7182" max="7182" width="19.140625" style="86" bestFit="1" customWidth="1"/>
    <col min="7183" max="7183" width="17.7109375" style="86" customWidth="1"/>
    <col min="7184" max="7184" width="15.7109375" style="86" customWidth="1"/>
    <col min="7185" max="7185" width="18.140625" style="86" customWidth="1"/>
    <col min="7186" max="7186" width="11.42578125" style="86" customWidth="1"/>
    <col min="7187" max="7187" width="19.85546875" style="86" bestFit="1" customWidth="1"/>
    <col min="7188" max="7188" width="11.42578125" style="86" customWidth="1"/>
    <col min="7189" max="7189" width="18.85546875" style="86" bestFit="1" customWidth="1"/>
    <col min="7190" max="7191" width="11.140625" style="86" bestFit="1" customWidth="1"/>
    <col min="7192" max="7424" width="9.140625" style="86"/>
    <col min="7425" max="7425" width="37.7109375" style="86" customWidth="1"/>
    <col min="7426" max="7426" width="21" style="86" customWidth="1"/>
    <col min="7427" max="7427" width="18.140625" style="86" customWidth="1"/>
    <col min="7428" max="7429" width="17.7109375" style="86" customWidth="1"/>
    <col min="7430" max="7430" width="0" style="86" hidden="1" customWidth="1"/>
    <col min="7431" max="7431" width="17.7109375" style="86" customWidth="1"/>
    <col min="7432" max="7432" width="19" style="86" customWidth="1"/>
    <col min="7433" max="7433" width="19.7109375" style="86" customWidth="1"/>
    <col min="7434" max="7434" width="0" style="86" hidden="1" customWidth="1"/>
    <col min="7435" max="7435" width="19" style="86" customWidth="1"/>
    <col min="7436" max="7436" width="21.42578125" style="86" bestFit="1" customWidth="1"/>
    <col min="7437" max="7437" width="19.7109375" style="86" bestFit="1" customWidth="1"/>
    <col min="7438" max="7438" width="19.140625" style="86" bestFit="1" customWidth="1"/>
    <col min="7439" max="7439" width="17.7109375" style="86" customWidth="1"/>
    <col min="7440" max="7440" width="15.7109375" style="86" customWidth="1"/>
    <col min="7441" max="7441" width="18.140625" style="86" customWidth="1"/>
    <col min="7442" max="7442" width="11.42578125" style="86" customWidth="1"/>
    <col min="7443" max="7443" width="19.85546875" style="86" bestFit="1" customWidth="1"/>
    <col min="7444" max="7444" width="11.42578125" style="86" customWidth="1"/>
    <col min="7445" max="7445" width="18.85546875" style="86" bestFit="1" customWidth="1"/>
    <col min="7446" max="7447" width="11.140625" style="86" bestFit="1" customWidth="1"/>
    <col min="7448" max="7680" width="9.140625" style="86"/>
    <col min="7681" max="7681" width="37.7109375" style="86" customWidth="1"/>
    <col min="7682" max="7682" width="21" style="86" customWidth="1"/>
    <col min="7683" max="7683" width="18.140625" style="86" customWidth="1"/>
    <col min="7684" max="7685" width="17.7109375" style="86" customWidth="1"/>
    <col min="7686" max="7686" width="0" style="86" hidden="1" customWidth="1"/>
    <col min="7687" max="7687" width="17.7109375" style="86" customWidth="1"/>
    <col min="7688" max="7688" width="19" style="86" customWidth="1"/>
    <col min="7689" max="7689" width="19.7109375" style="86" customWidth="1"/>
    <col min="7690" max="7690" width="0" style="86" hidden="1" customWidth="1"/>
    <col min="7691" max="7691" width="19" style="86" customWidth="1"/>
    <col min="7692" max="7692" width="21.42578125" style="86" bestFit="1" customWidth="1"/>
    <col min="7693" max="7693" width="19.7109375" style="86" bestFit="1" customWidth="1"/>
    <col min="7694" max="7694" width="19.140625" style="86" bestFit="1" customWidth="1"/>
    <col min="7695" max="7695" width="17.7109375" style="86" customWidth="1"/>
    <col min="7696" max="7696" width="15.7109375" style="86" customWidth="1"/>
    <col min="7697" max="7697" width="18.140625" style="86" customWidth="1"/>
    <col min="7698" max="7698" width="11.42578125" style="86" customWidth="1"/>
    <col min="7699" max="7699" width="19.85546875" style="86" bestFit="1" customWidth="1"/>
    <col min="7700" max="7700" width="11.42578125" style="86" customWidth="1"/>
    <col min="7701" max="7701" width="18.85546875" style="86" bestFit="1" customWidth="1"/>
    <col min="7702" max="7703" width="11.140625" style="86" bestFit="1" customWidth="1"/>
    <col min="7704" max="7936" width="9.140625" style="86"/>
    <col min="7937" max="7937" width="37.7109375" style="86" customWidth="1"/>
    <col min="7938" max="7938" width="21" style="86" customWidth="1"/>
    <col min="7939" max="7939" width="18.140625" style="86" customWidth="1"/>
    <col min="7940" max="7941" width="17.7109375" style="86" customWidth="1"/>
    <col min="7942" max="7942" width="0" style="86" hidden="1" customWidth="1"/>
    <col min="7943" max="7943" width="17.7109375" style="86" customWidth="1"/>
    <col min="7944" max="7944" width="19" style="86" customWidth="1"/>
    <col min="7945" max="7945" width="19.7109375" style="86" customWidth="1"/>
    <col min="7946" max="7946" width="0" style="86" hidden="1" customWidth="1"/>
    <col min="7947" max="7947" width="19" style="86" customWidth="1"/>
    <col min="7948" max="7948" width="21.42578125" style="86" bestFit="1" customWidth="1"/>
    <col min="7949" max="7949" width="19.7109375" style="86" bestFit="1" customWidth="1"/>
    <col min="7950" max="7950" width="19.140625" style="86" bestFit="1" customWidth="1"/>
    <col min="7951" max="7951" width="17.7109375" style="86" customWidth="1"/>
    <col min="7952" max="7952" width="15.7109375" style="86" customWidth="1"/>
    <col min="7953" max="7953" width="18.140625" style="86" customWidth="1"/>
    <col min="7954" max="7954" width="11.42578125" style="86" customWidth="1"/>
    <col min="7955" max="7955" width="19.85546875" style="86" bestFit="1" customWidth="1"/>
    <col min="7956" max="7956" width="11.42578125" style="86" customWidth="1"/>
    <col min="7957" max="7957" width="18.85546875" style="86" bestFit="1" customWidth="1"/>
    <col min="7958" max="7959" width="11.140625" style="86" bestFit="1" customWidth="1"/>
    <col min="7960" max="8192" width="9.140625" style="86"/>
    <col min="8193" max="8193" width="37.7109375" style="86" customWidth="1"/>
    <col min="8194" max="8194" width="21" style="86" customWidth="1"/>
    <col min="8195" max="8195" width="18.140625" style="86" customWidth="1"/>
    <col min="8196" max="8197" width="17.7109375" style="86" customWidth="1"/>
    <col min="8198" max="8198" width="0" style="86" hidden="1" customWidth="1"/>
    <col min="8199" max="8199" width="17.7109375" style="86" customWidth="1"/>
    <col min="8200" max="8200" width="19" style="86" customWidth="1"/>
    <col min="8201" max="8201" width="19.7109375" style="86" customWidth="1"/>
    <col min="8202" max="8202" width="0" style="86" hidden="1" customWidth="1"/>
    <col min="8203" max="8203" width="19" style="86" customWidth="1"/>
    <col min="8204" max="8204" width="21.42578125" style="86" bestFit="1" customWidth="1"/>
    <col min="8205" max="8205" width="19.7109375" style="86" bestFit="1" customWidth="1"/>
    <col min="8206" max="8206" width="19.140625" style="86" bestFit="1" customWidth="1"/>
    <col min="8207" max="8207" width="17.7109375" style="86" customWidth="1"/>
    <col min="8208" max="8208" width="15.7109375" style="86" customWidth="1"/>
    <col min="8209" max="8209" width="18.140625" style="86" customWidth="1"/>
    <col min="8210" max="8210" width="11.42578125" style="86" customWidth="1"/>
    <col min="8211" max="8211" width="19.85546875" style="86" bestFit="1" customWidth="1"/>
    <col min="8212" max="8212" width="11.42578125" style="86" customWidth="1"/>
    <col min="8213" max="8213" width="18.85546875" style="86" bestFit="1" customWidth="1"/>
    <col min="8214" max="8215" width="11.140625" style="86" bestFit="1" customWidth="1"/>
    <col min="8216" max="8448" width="9.140625" style="86"/>
    <col min="8449" max="8449" width="37.7109375" style="86" customWidth="1"/>
    <col min="8450" max="8450" width="21" style="86" customWidth="1"/>
    <col min="8451" max="8451" width="18.140625" style="86" customWidth="1"/>
    <col min="8452" max="8453" width="17.7109375" style="86" customWidth="1"/>
    <col min="8454" max="8454" width="0" style="86" hidden="1" customWidth="1"/>
    <col min="8455" max="8455" width="17.7109375" style="86" customWidth="1"/>
    <col min="8456" max="8456" width="19" style="86" customWidth="1"/>
    <col min="8457" max="8457" width="19.7109375" style="86" customWidth="1"/>
    <col min="8458" max="8458" width="0" style="86" hidden="1" customWidth="1"/>
    <col min="8459" max="8459" width="19" style="86" customWidth="1"/>
    <col min="8460" max="8460" width="21.42578125" style="86" bestFit="1" customWidth="1"/>
    <col min="8461" max="8461" width="19.7109375" style="86" bestFit="1" customWidth="1"/>
    <col min="8462" max="8462" width="19.140625" style="86" bestFit="1" customWidth="1"/>
    <col min="8463" max="8463" width="17.7109375" style="86" customWidth="1"/>
    <col min="8464" max="8464" width="15.7109375" style="86" customWidth="1"/>
    <col min="8465" max="8465" width="18.140625" style="86" customWidth="1"/>
    <col min="8466" max="8466" width="11.42578125" style="86" customWidth="1"/>
    <col min="8467" max="8467" width="19.85546875" style="86" bestFit="1" customWidth="1"/>
    <col min="8468" max="8468" width="11.42578125" style="86" customWidth="1"/>
    <col min="8469" max="8469" width="18.85546875" style="86" bestFit="1" customWidth="1"/>
    <col min="8470" max="8471" width="11.140625" style="86" bestFit="1" customWidth="1"/>
    <col min="8472" max="8704" width="9.140625" style="86"/>
    <col min="8705" max="8705" width="37.7109375" style="86" customWidth="1"/>
    <col min="8706" max="8706" width="21" style="86" customWidth="1"/>
    <col min="8707" max="8707" width="18.140625" style="86" customWidth="1"/>
    <col min="8708" max="8709" width="17.7109375" style="86" customWidth="1"/>
    <col min="8710" max="8710" width="0" style="86" hidden="1" customWidth="1"/>
    <col min="8711" max="8711" width="17.7109375" style="86" customWidth="1"/>
    <col min="8712" max="8712" width="19" style="86" customWidth="1"/>
    <col min="8713" max="8713" width="19.7109375" style="86" customWidth="1"/>
    <col min="8714" max="8714" width="0" style="86" hidden="1" customWidth="1"/>
    <col min="8715" max="8715" width="19" style="86" customWidth="1"/>
    <col min="8716" max="8716" width="21.42578125" style="86" bestFit="1" customWidth="1"/>
    <col min="8717" max="8717" width="19.7109375" style="86" bestFit="1" customWidth="1"/>
    <col min="8718" max="8718" width="19.140625" style="86" bestFit="1" customWidth="1"/>
    <col min="8719" max="8719" width="17.7109375" style="86" customWidth="1"/>
    <col min="8720" max="8720" width="15.7109375" style="86" customWidth="1"/>
    <col min="8721" max="8721" width="18.140625" style="86" customWidth="1"/>
    <col min="8722" max="8722" width="11.42578125" style="86" customWidth="1"/>
    <col min="8723" max="8723" width="19.85546875" style="86" bestFit="1" customWidth="1"/>
    <col min="8724" max="8724" width="11.42578125" style="86" customWidth="1"/>
    <col min="8725" max="8725" width="18.85546875" style="86" bestFit="1" customWidth="1"/>
    <col min="8726" max="8727" width="11.140625" style="86" bestFit="1" customWidth="1"/>
    <col min="8728" max="8960" width="9.140625" style="86"/>
    <col min="8961" max="8961" width="37.7109375" style="86" customWidth="1"/>
    <col min="8962" max="8962" width="21" style="86" customWidth="1"/>
    <col min="8963" max="8963" width="18.140625" style="86" customWidth="1"/>
    <col min="8964" max="8965" width="17.7109375" style="86" customWidth="1"/>
    <col min="8966" max="8966" width="0" style="86" hidden="1" customWidth="1"/>
    <col min="8967" max="8967" width="17.7109375" style="86" customWidth="1"/>
    <col min="8968" max="8968" width="19" style="86" customWidth="1"/>
    <col min="8969" max="8969" width="19.7109375" style="86" customWidth="1"/>
    <col min="8970" max="8970" width="0" style="86" hidden="1" customWidth="1"/>
    <col min="8971" max="8971" width="19" style="86" customWidth="1"/>
    <col min="8972" max="8972" width="21.42578125" style="86" bestFit="1" customWidth="1"/>
    <col min="8973" max="8973" width="19.7109375" style="86" bestFit="1" customWidth="1"/>
    <col min="8974" max="8974" width="19.140625" style="86" bestFit="1" customWidth="1"/>
    <col min="8975" max="8975" width="17.7109375" style="86" customWidth="1"/>
    <col min="8976" max="8976" width="15.7109375" style="86" customWidth="1"/>
    <col min="8977" max="8977" width="18.140625" style="86" customWidth="1"/>
    <col min="8978" max="8978" width="11.42578125" style="86" customWidth="1"/>
    <col min="8979" max="8979" width="19.85546875" style="86" bestFit="1" customWidth="1"/>
    <col min="8980" max="8980" width="11.42578125" style="86" customWidth="1"/>
    <col min="8981" max="8981" width="18.85546875" style="86" bestFit="1" customWidth="1"/>
    <col min="8982" max="8983" width="11.140625" style="86" bestFit="1" customWidth="1"/>
    <col min="8984" max="9216" width="9.140625" style="86"/>
    <col min="9217" max="9217" width="37.7109375" style="86" customWidth="1"/>
    <col min="9218" max="9218" width="21" style="86" customWidth="1"/>
    <col min="9219" max="9219" width="18.140625" style="86" customWidth="1"/>
    <col min="9220" max="9221" width="17.7109375" style="86" customWidth="1"/>
    <col min="9222" max="9222" width="0" style="86" hidden="1" customWidth="1"/>
    <col min="9223" max="9223" width="17.7109375" style="86" customWidth="1"/>
    <col min="9224" max="9224" width="19" style="86" customWidth="1"/>
    <col min="9225" max="9225" width="19.7109375" style="86" customWidth="1"/>
    <col min="9226" max="9226" width="0" style="86" hidden="1" customWidth="1"/>
    <col min="9227" max="9227" width="19" style="86" customWidth="1"/>
    <col min="9228" max="9228" width="21.42578125" style="86" bestFit="1" customWidth="1"/>
    <col min="9229" max="9229" width="19.7109375" style="86" bestFit="1" customWidth="1"/>
    <col min="9230" max="9230" width="19.140625" style="86" bestFit="1" customWidth="1"/>
    <col min="9231" max="9231" width="17.7109375" style="86" customWidth="1"/>
    <col min="9232" max="9232" width="15.7109375" style="86" customWidth="1"/>
    <col min="9233" max="9233" width="18.140625" style="86" customWidth="1"/>
    <col min="9234" max="9234" width="11.42578125" style="86" customWidth="1"/>
    <col min="9235" max="9235" width="19.85546875" style="86" bestFit="1" customWidth="1"/>
    <col min="9236" max="9236" width="11.42578125" style="86" customWidth="1"/>
    <col min="9237" max="9237" width="18.85546875" style="86" bestFit="1" customWidth="1"/>
    <col min="9238" max="9239" width="11.140625" style="86" bestFit="1" customWidth="1"/>
    <col min="9240" max="9472" width="9.140625" style="86"/>
    <col min="9473" max="9473" width="37.7109375" style="86" customWidth="1"/>
    <col min="9474" max="9474" width="21" style="86" customWidth="1"/>
    <col min="9475" max="9475" width="18.140625" style="86" customWidth="1"/>
    <col min="9476" max="9477" width="17.7109375" style="86" customWidth="1"/>
    <col min="9478" max="9478" width="0" style="86" hidden="1" customWidth="1"/>
    <col min="9479" max="9479" width="17.7109375" style="86" customWidth="1"/>
    <col min="9480" max="9480" width="19" style="86" customWidth="1"/>
    <col min="9481" max="9481" width="19.7109375" style="86" customWidth="1"/>
    <col min="9482" max="9482" width="0" style="86" hidden="1" customWidth="1"/>
    <col min="9483" max="9483" width="19" style="86" customWidth="1"/>
    <col min="9484" max="9484" width="21.42578125" style="86" bestFit="1" customWidth="1"/>
    <col min="9485" max="9485" width="19.7109375" style="86" bestFit="1" customWidth="1"/>
    <col min="9486" max="9486" width="19.140625" style="86" bestFit="1" customWidth="1"/>
    <col min="9487" max="9487" width="17.7109375" style="86" customWidth="1"/>
    <col min="9488" max="9488" width="15.7109375" style="86" customWidth="1"/>
    <col min="9489" max="9489" width="18.140625" style="86" customWidth="1"/>
    <col min="9490" max="9490" width="11.42578125" style="86" customWidth="1"/>
    <col min="9491" max="9491" width="19.85546875" style="86" bestFit="1" customWidth="1"/>
    <col min="9492" max="9492" width="11.42578125" style="86" customWidth="1"/>
    <col min="9493" max="9493" width="18.85546875" style="86" bestFit="1" customWidth="1"/>
    <col min="9494" max="9495" width="11.140625" style="86" bestFit="1" customWidth="1"/>
    <col min="9496" max="9728" width="9.140625" style="86"/>
    <col min="9729" max="9729" width="37.7109375" style="86" customWidth="1"/>
    <col min="9730" max="9730" width="21" style="86" customWidth="1"/>
    <col min="9731" max="9731" width="18.140625" style="86" customWidth="1"/>
    <col min="9732" max="9733" width="17.7109375" style="86" customWidth="1"/>
    <col min="9734" max="9734" width="0" style="86" hidden="1" customWidth="1"/>
    <col min="9735" max="9735" width="17.7109375" style="86" customWidth="1"/>
    <col min="9736" max="9736" width="19" style="86" customWidth="1"/>
    <col min="9737" max="9737" width="19.7109375" style="86" customWidth="1"/>
    <col min="9738" max="9738" width="0" style="86" hidden="1" customWidth="1"/>
    <col min="9739" max="9739" width="19" style="86" customWidth="1"/>
    <col min="9740" max="9740" width="21.42578125" style="86" bestFit="1" customWidth="1"/>
    <col min="9741" max="9741" width="19.7109375" style="86" bestFit="1" customWidth="1"/>
    <col min="9742" max="9742" width="19.140625" style="86" bestFit="1" customWidth="1"/>
    <col min="9743" max="9743" width="17.7109375" style="86" customWidth="1"/>
    <col min="9744" max="9744" width="15.7109375" style="86" customWidth="1"/>
    <col min="9745" max="9745" width="18.140625" style="86" customWidth="1"/>
    <col min="9746" max="9746" width="11.42578125" style="86" customWidth="1"/>
    <col min="9747" max="9747" width="19.85546875" style="86" bestFit="1" customWidth="1"/>
    <col min="9748" max="9748" width="11.42578125" style="86" customWidth="1"/>
    <col min="9749" max="9749" width="18.85546875" style="86" bestFit="1" customWidth="1"/>
    <col min="9750" max="9751" width="11.140625" style="86" bestFit="1" customWidth="1"/>
    <col min="9752" max="9984" width="9.140625" style="86"/>
    <col min="9985" max="9985" width="37.7109375" style="86" customWidth="1"/>
    <col min="9986" max="9986" width="21" style="86" customWidth="1"/>
    <col min="9987" max="9987" width="18.140625" style="86" customWidth="1"/>
    <col min="9988" max="9989" width="17.7109375" style="86" customWidth="1"/>
    <col min="9990" max="9990" width="0" style="86" hidden="1" customWidth="1"/>
    <col min="9991" max="9991" width="17.7109375" style="86" customWidth="1"/>
    <col min="9992" max="9992" width="19" style="86" customWidth="1"/>
    <col min="9993" max="9993" width="19.7109375" style="86" customWidth="1"/>
    <col min="9994" max="9994" width="0" style="86" hidden="1" customWidth="1"/>
    <col min="9995" max="9995" width="19" style="86" customWidth="1"/>
    <col min="9996" max="9996" width="21.42578125" style="86" bestFit="1" customWidth="1"/>
    <col min="9997" max="9997" width="19.7109375" style="86" bestFit="1" customWidth="1"/>
    <col min="9998" max="9998" width="19.140625" style="86" bestFit="1" customWidth="1"/>
    <col min="9999" max="9999" width="17.7109375" style="86" customWidth="1"/>
    <col min="10000" max="10000" width="15.7109375" style="86" customWidth="1"/>
    <col min="10001" max="10001" width="18.140625" style="86" customWidth="1"/>
    <col min="10002" max="10002" width="11.42578125" style="86" customWidth="1"/>
    <col min="10003" max="10003" width="19.85546875" style="86" bestFit="1" customWidth="1"/>
    <col min="10004" max="10004" width="11.42578125" style="86" customWidth="1"/>
    <col min="10005" max="10005" width="18.85546875" style="86" bestFit="1" customWidth="1"/>
    <col min="10006" max="10007" width="11.140625" style="86" bestFit="1" customWidth="1"/>
    <col min="10008" max="10240" width="9.140625" style="86"/>
    <col min="10241" max="10241" width="37.7109375" style="86" customWidth="1"/>
    <col min="10242" max="10242" width="21" style="86" customWidth="1"/>
    <col min="10243" max="10243" width="18.140625" style="86" customWidth="1"/>
    <col min="10244" max="10245" width="17.7109375" style="86" customWidth="1"/>
    <col min="10246" max="10246" width="0" style="86" hidden="1" customWidth="1"/>
    <col min="10247" max="10247" width="17.7109375" style="86" customWidth="1"/>
    <col min="10248" max="10248" width="19" style="86" customWidth="1"/>
    <col min="10249" max="10249" width="19.7109375" style="86" customWidth="1"/>
    <col min="10250" max="10250" width="0" style="86" hidden="1" customWidth="1"/>
    <col min="10251" max="10251" width="19" style="86" customWidth="1"/>
    <col min="10252" max="10252" width="21.42578125" style="86" bestFit="1" customWidth="1"/>
    <col min="10253" max="10253" width="19.7109375" style="86" bestFit="1" customWidth="1"/>
    <col min="10254" max="10254" width="19.140625" style="86" bestFit="1" customWidth="1"/>
    <col min="10255" max="10255" width="17.7109375" style="86" customWidth="1"/>
    <col min="10256" max="10256" width="15.7109375" style="86" customWidth="1"/>
    <col min="10257" max="10257" width="18.140625" style="86" customWidth="1"/>
    <col min="10258" max="10258" width="11.42578125" style="86" customWidth="1"/>
    <col min="10259" max="10259" width="19.85546875" style="86" bestFit="1" customWidth="1"/>
    <col min="10260" max="10260" width="11.42578125" style="86" customWidth="1"/>
    <col min="10261" max="10261" width="18.85546875" style="86" bestFit="1" customWidth="1"/>
    <col min="10262" max="10263" width="11.140625" style="86" bestFit="1" customWidth="1"/>
    <col min="10264" max="10496" width="9.140625" style="86"/>
    <col min="10497" max="10497" width="37.7109375" style="86" customWidth="1"/>
    <col min="10498" max="10498" width="21" style="86" customWidth="1"/>
    <col min="10499" max="10499" width="18.140625" style="86" customWidth="1"/>
    <col min="10500" max="10501" width="17.7109375" style="86" customWidth="1"/>
    <col min="10502" max="10502" width="0" style="86" hidden="1" customWidth="1"/>
    <col min="10503" max="10503" width="17.7109375" style="86" customWidth="1"/>
    <col min="10504" max="10504" width="19" style="86" customWidth="1"/>
    <col min="10505" max="10505" width="19.7109375" style="86" customWidth="1"/>
    <col min="10506" max="10506" width="0" style="86" hidden="1" customWidth="1"/>
    <col min="10507" max="10507" width="19" style="86" customWidth="1"/>
    <col min="10508" max="10508" width="21.42578125" style="86" bestFit="1" customWidth="1"/>
    <col min="10509" max="10509" width="19.7109375" style="86" bestFit="1" customWidth="1"/>
    <col min="10510" max="10510" width="19.140625" style="86" bestFit="1" customWidth="1"/>
    <col min="10511" max="10511" width="17.7109375" style="86" customWidth="1"/>
    <col min="10512" max="10512" width="15.7109375" style="86" customWidth="1"/>
    <col min="10513" max="10513" width="18.140625" style="86" customWidth="1"/>
    <col min="10514" max="10514" width="11.42578125" style="86" customWidth="1"/>
    <col min="10515" max="10515" width="19.85546875" style="86" bestFit="1" customWidth="1"/>
    <col min="10516" max="10516" width="11.42578125" style="86" customWidth="1"/>
    <col min="10517" max="10517" width="18.85546875" style="86" bestFit="1" customWidth="1"/>
    <col min="10518" max="10519" width="11.140625" style="86" bestFit="1" customWidth="1"/>
    <col min="10520" max="10752" width="9.140625" style="86"/>
    <col min="10753" max="10753" width="37.7109375" style="86" customWidth="1"/>
    <col min="10754" max="10754" width="21" style="86" customWidth="1"/>
    <col min="10755" max="10755" width="18.140625" style="86" customWidth="1"/>
    <col min="10756" max="10757" width="17.7109375" style="86" customWidth="1"/>
    <col min="10758" max="10758" width="0" style="86" hidden="1" customWidth="1"/>
    <col min="10759" max="10759" width="17.7109375" style="86" customWidth="1"/>
    <col min="10760" max="10760" width="19" style="86" customWidth="1"/>
    <col min="10761" max="10761" width="19.7109375" style="86" customWidth="1"/>
    <col min="10762" max="10762" width="0" style="86" hidden="1" customWidth="1"/>
    <col min="10763" max="10763" width="19" style="86" customWidth="1"/>
    <col min="10764" max="10764" width="21.42578125" style="86" bestFit="1" customWidth="1"/>
    <col min="10765" max="10765" width="19.7109375" style="86" bestFit="1" customWidth="1"/>
    <col min="10766" max="10766" width="19.140625" style="86" bestFit="1" customWidth="1"/>
    <col min="10767" max="10767" width="17.7109375" style="86" customWidth="1"/>
    <col min="10768" max="10768" width="15.7109375" style="86" customWidth="1"/>
    <col min="10769" max="10769" width="18.140625" style="86" customWidth="1"/>
    <col min="10770" max="10770" width="11.42578125" style="86" customWidth="1"/>
    <col min="10771" max="10771" width="19.85546875" style="86" bestFit="1" customWidth="1"/>
    <col min="10772" max="10772" width="11.42578125" style="86" customWidth="1"/>
    <col min="10773" max="10773" width="18.85546875" style="86" bestFit="1" customWidth="1"/>
    <col min="10774" max="10775" width="11.140625" style="86" bestFit="1" customWidth="1"/>
    <col min="10776" max="11008" width="9.140625" style="86"/>
    <col min="11009" max="11009" width="37.7109375" style="86" customWidth="1"/>
    <col min="11010" max="11010" width="21" style="86" customWidth="1"/>
    <col min="11011" max="11011" width="18.140625" style="86" customWidth="1"/>
    <col min="11012" max="11013" width="17.7109375" style="86" customWidth="1"/>
    <col min="11014" max="11014" width="0" style="86" hidden="1" customWidth="1"/>
    <col min="11015" max="11015" width="17.7109375" style="86" customWidth="1"/>
    <col min="11016" max="11016" width="19" style="86" customWidth="1"/>
    <col min="11017" max="11017" width="19.7109375" style="86" customWidth="1"/>
    <col min="11018" max="11018" width="0" style="86" hidden="1" customWidth="1"/>
    <col min="11019" max="11019" width="19" style="86" customWidth="1"/>
    <col min="11020" max="11020" width="21.42578125" style="86" bestFit="1" customWidth="1"/>
    <col min="11021" max="11021" width="19.7109375" style="86" bestFit="1" customWidth="1"/>
    <col min="11022" max="11022" width="19.140625" style="86" bestFit="1" customWidth="1"/>
    <col min="11023" max="11023" width="17.7109375" style="86" customWidth="1"/>
    <col min="11024" max="11024" width="15.7109375" style="86" customWidth="1"/>
    <col min="11025" max="11025" width="18.140625" style="86" customWidth="1"/>
    <col min="11026" max="11026" width="11.42578125" style="86" customWidth="1"/>
    <col min="11027" max="11027" width="19.85546875" style="86" bestFit="1" customWidth="1"/>
    <col min="11028" max="11028" width="11.42578125" style="86" customWidth="1"/>
    <col min="11029" max="11029" width="18.85546875" style="86" bestFit="1" customWidth="1"/>
    <col min="11030" max="11031" width="11.140625" style="86" bestFit="1" customWidth="1"/>
    <col min="11032" max="11264" width="9.140625" style="86"/>
    <col min="11265" max="11265" width="37.7109375" style="86" customWidth="1"/>
    <col min="11266" max="11266" width="21" style="86" customWidth="1"/>
    <col min="11267" max="11267" width="18.140625" style="86" customWidth="1"/>
    <col min="11268" max="11269" width="17.7109375" style="86" customWidth="1"/>
    <col min="11270" max="11270" width="0" style="86" hidden="1" customWidth="1"/>
    <col min="11271" max="11271" width="17.7109375" style="86" customWidth="1"/>
    <col min="11272" max="11272" width="19" style="86" customWidth="1"/>
    <col min="11273" max="11273" width="19.7109375" style="86" customWidth="1"/>
    <col min="11274" max="11274" width="0" style="86" hidden="1" customWidth="1"/>
    <col min="11275" max="11275" width="19" style="86" customWidth="1"/>
    <col min="11276" max="11276" width="21.42578125" style="86" bestFit="1" customWidth="1"/>
    <col min="11277" max="11277" width="19.7109375" style="86" bestFit="1" customWidth="1"/>
    <col min="11278" max="11278" width="19.140625" style="86" bestFit="1" customWidth="1"/>
    <col min="11279" max="11279" width="17.7109375" style="86" customWidth="1"/>
    <col min="11280" max="11280" width="15.7109375" style="86" customWidth="1"/>
    <col min="11281" max="11281" width="18.140625" style="86" customWidth="1"/>
    <col min="11282" max="11282" width="11.42578125" style="86" customWidth="1"/>
    <col min="11283" max="11283" width="19.85546875" style="86" bestFit="1" customWidth="1"/>
    <col min="11284" max="11284" width="11.42578125" style="86" customWidth="1"/>
    <col min="11285" max="11285" width="18.85546875" style="86" bestFit="1" customWidth="1"/>
    <col min="11286" max="11287" width="11.140625" style="86" bestFit="1" customWidth="1"/>
    <col min="11288" max="11520" width="9.140625" style="86"/>
    <col min="11521" max="11521" width="37.7109375" style="86" customWidth="1"/>
    <col min="11522" max="11522" width="21" style="86" customWidth="1"/>
    <col min="11523" max="11523" width="18.140625" style="86" customWidth="1"/>
    <col min="11524" max="11525" width="17.7109375" style="86" customWidth="1"/>
    <col min="11526" max="11526" width="0" style="86" hidden="1" customWidth="1"/>
    <col min="11527" max="11527" width="17.7109375" style="86" customWidth="1"/>
    <col min="11528" max="11528" width="19" style="86" customWidth="1"/>
    <col min="11529" max="11529" width="19.7109375" style="86" customWidth="1"/>
    <col min="11530" max="11530" width="0" style="86" hidden="1" customWidth="1"/>
    <col min="11531" max="11531" width="19" style="86" customWidth="1"/>
    <col min="11532" max="11532" width="21.42578125" style="86" bestFit="1" customWidth="1"/>
    <col min="11533" max="11533" width="19.7109375" style="86" bestFit="1" customWidth="1"/>
    <col min="11534" max="11534" width="19.140625" style="86" bestFit="1" customWidth="1"/>
    <col min="11535" max="11535" width="17.7109375" style="86" customWidth="1"/>
    <col min="11536" max="11536" width="15.7109375" style="86" customWidth="1"/>
    <col min="11537" max="11537" width="18.140625" style="86" customWidth="1"/>
    <col min="11538" max="11538" width="11.42578125" style="86" customWidth="1"/>
    <col min="11539" max="11539" width="19.85546875" style="86" bestFit="1" customWidth="1"/>
    <col min="11540" max="11540" width="11.42578125" style="86" customWidth="1"/>
    <col min="11541" max="11541" width="18.85546875" style="86" bestFit="1" customWidth="1"/>
    <col min="11542" max="11543" width="11.140625" style="86" bestFit="1" customWidth="1"/>
    <col min="11544" max="11776" width="9.140625" style="86"/>
    <col min="11777" max="11777" width="37.7109375" style="86" customWidth="1"/>
    <col min="11778" max="11778" width="21" style="86" customWidth="1"/>
    <col min="11779" max="11779" width="18.140625" style="86" customWidth="1"/>
    <col min="11780" max="11781" width="17.7109375" style="86" customWidth="1"/>
    <col min="11782" max="11782" width="0" style="86" hidden="1" customWidth="1"/>
    <col min="11783" max="11783" width="17.7109375" style="86" customWidth="1"/>
    <col min="11784" max="11784" width="19" style="86" customWidth="1"/>
    <col min="11785" max="11785" width="19.7109375" style="86" customWidth="1"/>
    <col min="11786" max="11786" width="0" style="86" hidden="1" customWidth="1"/>
    <col min="11787" max="11787" width="19" style="86" customWidth="1"/>
    <col min="11788" max="11788" width="21.42578125" style="86" bestFit="1" customWidth="1"/>
    <col min="11789" max="11789" width="19.7109375" style="86" bestFit="1" customWidth="1"/>
    <col min="11790" max="11790" width="19.140625" style="86" bestFit="1" customWidth="1"/>
    <col min="11791" max="11791" width="17.7109375" style="86" customWidth="1"/>
    <col min="11792" max="11792" width="15.7109375" style="86" customWidth="1"/>
    <col min="11793" max="11793" width="18.140625" style="86" customWidth="1"/>
    <col min="11794" max="11794" width="11.42578125" style="86" customWidth="1"/>
    <col min="11795" max="11795" width="19.85546875" style="86" bestFit="1" customWidth="1"/>
    <col min="11796" max="11796" width="11.42578125" style="86" customWidth="1"/>
    <col min="11797" max="11797" width="18.85546875" style="86" bestFit="1" customWidth="1"/>
    <col min="11798" max="11799" width="11.140625" style="86" bestFit="1" customWidth="1"/>
    <col min="11800" max="12032" width="9.140625" style="86"/>
    <col min="12033" max="12033" width="37.7109375" style="86" customWidth="1"/>
    <col min="12034" max="12034" width="21" style="86" customWidth="1"/>
    <col min="12035" max="12035" width="18.140625" style="86" customWidth="1"/>
    <col min="12036" max="12037" width="17.7109375" style="86" customWidth="1"/>
    <col min="12038" max="12038" width="0" style="86" hidden="1" customWidth="1"/>
    <col min="12039" max="12039" width="17.7109375" style="86" customWidth="1"/>
    <col min="12040" max="12040" width="19" style="86" customWidth="1"/>
    <col min="12041" max="12041" width="19.7109375" style="86" customWidth="1"/>
    <col min="12042" max="12042" width="0" style="86" hidden="1" customWidth="1"/>
    <col min="12043" max="12043" width="19" style="86" customWidth="1"/>
    <col min="12044" max="12044" width="21.42578125" style="86" bestFit="1" customWidth="1"/>
    <col min="12045" max="12045" width="19.7109375" style="86" bestFit="1" customWidth="1"/>
    <col min="12046" max="12046" width="19.140625" style="86" bestFit="1" customWidth="1"/>
    <col min="12047" max="12047" width="17.7109375" style="86" customWidth="1"/>
    <col min="12048" max="12048" width="15.7109375" style="86" customWidth="1"/>
    <col min="12049" max="12049" width="18.140625" style="86" customWidth="1"/>
    <col min="12050" max="12050" width="11.42578125" style="86" customWidth="1"/>
    <col min="12051" max="12051" width="19.85546875" style="86" bestFit="1" customWidth="1"/>
    <col min="12052" max="12052" width="11.42578125" style="86" customWidth="1"/>
    <col min="12053" max="12053" width="18.85546875" style="86" bestFit="1" customWidth="1"/>
    <col min="12054" max="12055" width="11.140625" style="86" bestFit="1" customWidth="1"/>
    <col min="12056" max="12288" width="9.140625" style="86"/>
    <col min="12289" max="12289" width="37.7109375" style="86" customWidth="1"/>
    <col min="12290" max="12290" width="21" style="86" customWidth="1"/>
    <col min="12291" max="12291" width="18.140625" style="86" customWidth="1"/>
    <col min="12292" max="12293" width="17.7109375" style="86" customWidth="1"/>
    <col min="12294" max="12294" width="0" style="86" hidden="1" customWidth="1"/>
    <col min="12295" max="12295" width="17.7109375" style="86" customWidth="1"/>
    <col min="12296" max="12296" width="19" style="86" customWidth="1"/>
    <col min="12297" max="12297" width="19.7109375" style="86" customWidth="1"/>
    <col min="12298" max="12298" width="0" style="86" hidden="1" customWidth="1"/>
    <col min="12299" max="12299" width="19" style="86" customWidth="1"/>
    <col min="12300" max="12300" width="21.42578125" style="86" bestFit="1" customWidth="1"/>
    <col min="12301" max="12301" width="19.7109375" style="86" bestFit="1" customWidth="1"/>
    <col min="12302" max="12302" width="19.140625" style="86" bestFit="1" customWidth="1"/>
    <col min="12303" max="12303" width="17.7109375" style="86" customWidth="1"/>
    <col min="12304" max="12304" width="15.7109375" style="86" customWidth="1"/>
    <col min="12305" max="12305" width="18.140625" style="86" customWidth="1"/>
    <col min="12306" max="12306" width="11.42578125" style="86" customWidth="1"/>
    <col min="12307" max="12307" width="19.85546875" style="86" bestFit="1" customWidth="1"/>
    <col min="12308" max="12308" width="11.42578125" style="86" customWidth="1"/>
    <col min="12309" max="12309" width="18.85546875" style="86" bestFit="1" customWidth="1"/>
    <col min="12310" max="12311" width="11.140625" style="86" bestFit="1" customWidth="1"/>
    <col min="12312" max="12544" width="9.140625" style="86"/>
    <col min="12545" max="12545" width="37.7109375" style="86" customWidth="1"/>
    <col min="12546" max="12546" width="21" style="86" customWidth="1"/>
    <col min="12547" max="12547" width="18.140625" style="86" customWidth="1"/>
    <col min="12548" max="12549" width="17.7109375" style="86" customWidth="1"/>
    <col min="12550" max="12550" width="0" style="86" hidden="1" customWidth="1"/>
    <col min="12551" max="12551" width="17.7109375" style="86" customWidth="1"/>
    <col min="12552" max="12552" width="19" style="86" customWidth="1"/>
    <col min="12553" max="12553" width="19.7109375" style="86" customWidth="1"/>
    <col min="12554" max="12554" width="0" style="86" hidden="1" customWidth="1"/>
    <col min="12555" max="12555" width="19" style="86" customWidth="1"/>
    <col min="12556" max="12556" width="21.42578125" style="86" bestFit="1" customWidth="1"/>
    <col min="12557" max="12557" width="19.7109375" style="86" bestFit="1" customWidth="1"/>
    <col min="12558" max="12558" width="19.140625" style="86" bestFit="1" customWidth="1"/>
    <col min="12559" max="12559" width="17.7109375" style="86" customWidth="1"/>
    <col min="12560" max="12560" width="15.7109375" style="86" customWidth="1"/>
    <col min="12561" max="12561" width="18.140625" style="86" customWidth="1"/>
    <col min="12562" max="12562" width="11.42578125" style="86" customWidth="1"/>
    <col min="12563" max="12563" width="19.85546875" style="86" bestFit="1" customWidth="1"/>
    <col min="12564" max="12564" width="11.42578125" style="86" customWidth="1"/>
    <col min="12565" max="12565" width="18.85546875" style="86" bestFit="1" customWidth="1"/>
    <col min="12566" max="12567" width="11.140625" style="86" bestFit="1" customWidth="1"/>
    <col min="12568" max="12800" width="9.140625" style="86"/>
    <col min="12801" max="12801" width="37.7109375" style="86" customWidth="1"/>
    <col min="12802" max="12802" width="21" style="86" customWidth="1"/>
    <col min="12803" max="12803" width="18.140625" style="86" customWidth="1"/>
    <col min="12804" max="12805" width="17.7109375" style="86" customWidth="1"/>
    <col min="12806" max="12806" width="0" style="86" hidden="1" customWidth="1"/>
    <col min="12807" max="12807" width="17.7109375" style="86" customWidth="1"/>
    <col min="12808" max="12808" width="19" style="86" customWidth="1"/>
    <col min="12809" max="12809" width="19.7109375" style="86" customWidth="1"/>
    <col min="12810" max="12810" width="0" style="86" hidden="1" customWidth="1"/>
    <col min="12811" max="12811" width="19" style="86" customWidth="1"/>
    <col min="12812" max="12812" width="21.42578125" style="86" bestFit="1" customWidth="1"/>
    <col min="12813" max="12813" width="19.7109375" style="86" bestFit="1" customWidth="1"/>
    <col min="12814" max="12814" width="19.140625" style="86" bestFit="1" customWidth="1"/>
    <col min="12815" max="12815" width="17.7109375" style="86" customWidth="1"/>
    <col min="12816" max="12816" width="15.7109375" style="86" customWidth="1"/>
    <col min="12817" max="12817" width="18.140625" style="86" customWidth="1"/>
    <col min="12818" max="12818" width="11.42578125" style="86" customWidth="1"/>
    <col min="12819" max="12819" width="19.85546875" style="86" bestFit="1" customWidth="1"/>
    <col min="12820" max="12820" width="11.42578125" style="86" customWidth="1"/>
    <col min="12821" max="12821" width="18.85546875" style="86" bestFit="1" customWidth="1"/>
    <col min="12822" max="12823" width="11.140625" style="86" bestFit="1" customWidth="1"/>
    <col min="12824" max="13056" width="9.140625" style="86"/>
    <col min="13057" max="13057" width="37.7109375" style="86" customWidth="1"/>
    <col min="13058" max="13058" width="21" style="86" customWidth="1"/>
    <col min="13059" max="13059" width="18.140625" style="86" customWidth="1"/>
    <col min="13060" max="13061" width="17.7109375" style="86" customWidth="1"/>
    <col min="13062" max="13062" width="0" style="86" hidden="1" customWidth="1"/>
    <col min="13063" max="13063" width="17.7109375" style="86" customWidth="1"/>
    <col min="13064" max="13064" width="19" style="86" customWidth="1"/>
    <col min="13065" max="13065" width="19.7109375" style="86" customWidth="1"/>
    <col min="13066" max="13066" width="0" style="86" hidden="1" customWidth="1"/>
    <col min="13067" max="13067" width="19" style="86" customWidth="1"/>
    <col min="13068" max="13068" width="21.42578125" style="86" bestFit="1" customWidth="1"/>
    <col min="13069" max="13069" width="19.7109375" style="86" bestFit="1" customWidth="1"/>
    <col min="13070" max="13070" width="19.140625" style="86" bestFit="1" customWidth="1"/>
    <col min="13071" max="13071" width="17.7109375" style="86" customWidth="1"/>
    <col min="13072" max="13072" width="15.7109375" style="86" customWidth="1"/>
    <col min="13073" max="13073" width="18.140625" style="86" customWidth="1"/>
    <col min="13074" max="13074" width="11.42578125" style="86" customWidth="1"/>
    <col min="13075" max="13075" width="19.85546875" style="86" bestFit="1" customWidth="1"/>
    <col min="13076" max="13076" width="11.42578125" style="86" customWidth="1"/>
    <col min="13077" max="13077" width="18.85546875" style="86" bestFit="1" customWidth="1"/>
    <col min="13078" max="13079" width="11.140625" style="86" bestFit="1" customWidth="1"/>
    <col min="13080" max="13312" width="9.140625" style="86"/>
    <col min="13313" max="13313" width="37.7109375" style="86" customWidth="1"/>
    <col min="13314" max="13314" width="21" style="86" customWidth="1"/>
    <col min="13315" max="13315" width="18.140625" style="86" customWidth="1"/>
    <col min="13316" max="13317" width="17.7109375" style="86" customWidth="1"/>
    <col min="13318" max="13318" width="0" style="86" hidden="1" customWidth="1"/>
    <col min="13319" max="13319" width="17.7109375" style="86" customWidth="1"/>
    <col min="13320" max="13320" width="19" style="86" customWidth="1"/>
    <col min="13321" max="13321" width="19.7109375" style="86" customWidth="1"/>
    <col min="13322" max="13322" width="0" style="86" hidden="1" customWidth="1"/>
    <col min="13323" max="13323" width="19" style="86" customWidth="1"/>
    <col min="13324" max="13324" width="21.42578125" style="86" bestFit="1" customWidth="1"/>
    <col min="13325" max="13325" width="19.7109375" style="86" bestFit="1" customWidth="1"/>
    <col min="13326" max="13326" width="19.140625" style="86" bestFit="1" customWidth="1"/>
    <col min="13327" max="13327" width="17.7109375" style="86" customWidth="1"/>
    <col min="13328" max="13328" width="15.7109375" style="86" customWidth="1"/>
    <col min="13329" max="13329" width="18.140625" style="86" customWidth="1"/>
    <col min="13330" max="13330" width="11.42578125" style="86" customWidth="1"/>
    <col min="13331" max="13331" width="19.85546875" style="86" bestFit="1" customWidth="1"/>
    <col min="13332" max="13332" width="11.42578125" style="86" customWidth="1"/>
    <col min="13333" max="13333" width="18.85546875" style="86" bestFit="1" customWidth="1"/>
    <col min="13334" max="13335" width="11.140625" style="86" bestFit="1" customWidth="1"/>
    <col min="13336" max="13568" width="9.140625" style="86"/>
    <col min="13569" max="13569" width="37.7109375" style="86" customWidth="1"/>
    <col min="13570" max="13570" width="21" style="86" customWidth="1"/>
    <col min="13571" max="13571" width="18.140625" style="86" customWidth="1"/>
    <col min="13572" max="13573" width="17.7109375" style="86" customWidth="1"/>
    <col min="13574" max="13574" width="0" style="86" hidden="1" customWidth="1"/>
    <col min="13575" max="13575" width="17.7109375" style="86" customWidth="1"/>
    <col min="13576" max="13576" width="19" style="86" customWidth="1"/>
    <col min="13577" max="13577" width="19.7109375" style="86" customWidth="1"/>
    <col min="13578" max="13578" width="0" style="86" hidden="1" customWidth="1"/>
    <col min="13579" max="13579" width="19" style="86" customWidth="1"/>
    <col min="13580" max="13580" width="21.42578125" style="86" bestFit="1" customWidth="1"/>
    <col min="13581" max="13581" width="19.7109375" style="86" bestFit="1" customWidth="1"/>
    <col min="13582" max="13582" width="19.140625" style="86" bestFit="1" customWidth="1"/>
    <col min="13583" max="13583" width="17.7109375" style="86" customWidth="1"/>
    <col min="13584" max="13584" width="15.7109375" style="86" customWidth="1"/>
    <col min="13585" max="13585" width="18.140625" style="86" customWidth="1"/>
    <col min="13586" max="13586" width="11.42578125" style="86" customWidth="1"/>
    <col min="13587" max="13587" width="19.85546875" style="86" bestFit="1" customWidth="1"/>
    <col min="13588" max="13588" width="11.42578125" style="86" customWidth="1"/>
    <col min="13589" max="13589" width="18.85546875" style="86" bestFit="1" customWidth="1"/>
    <col min="13590" max="13591" width="11.140625" style="86" bestFit="1" customWidth="1"/>
    <col min="13592" max="13824" width="9.140625" style="86"/>
    <col min="13825" max="13825" width="37.7109375" style="86" customWidth="1"/>
    <col min="13826" max="13826" width="21" style="86" customWidth="1"/>
    <col min="13827" max="13827" width="18.140625" style="86" customWidth="1"/>
    <col min="13828" max="13829" width="17.7109375" style="86" customWidth="1"/>
    <col min="13830" max="13830" width="0" style="86" hidden="1" customWidth="1"/>
    <col min="13831" max="13831" width="17.7109375" style="86" customWidth="1"/>
    <col min="13832" max="13832" width="19" style="86" customWidth="1"/>
    <col min="13833" max="13833" width="19.7109375" style="86" customWidth="1"/>
    <col min="13834" max="13834" width="0" style="86" hidden="1" customWidth="1"/>
    <col min="13835" max="13835" width="19" style="86" customWidth="1"/>
    <col min="13836" max="13836" width="21.42578125" style="86" bestFit="1" customWidth="1"/>
    <col min="13837" max="13837" width="19.7109375" style="86" bestFit="1" customWidth="1"/>
    <col min="13838" max="13838" width="19.140625" style="86" bestFit="1" customWidth="1"/>
    <col min="13839" max="13839" width="17.7109375" style="86" customWidth="1"/>
    <col min="13840" max="13840" width="15.7109375" style="86" customWidth="1"/>
    <col min="13841" max="13841" width="18.140625" style="86" customWidth="1"/>
    <col min="13842" max="13842" width="11.42578125" style="86" customWidth="1"/>
    <col min="13843" max="13843" width="19.85546875" style="86" bestFit="1" customWidth="1"/>
    <col min="13844" max="13844" width="11.42578125" style="86" customWidth="1"/>
    <col min="13845" max="13845" width="18.85546875" style="86" bestFit="1" customWidth="1"/>
    <col min="13846" max="13847" width="11.140625" style="86" bestFit="1" customWidth="1"/>
    <col min="13848" max="14080" width="9.140625" style="86"/>
    <col min="14081" max="14081" width="37.7109375" style="86" customWidth="1"/>
    <col min="14082" max="14082" width="21" style="86" customWidth="1"/>
    <col min="14083" max="14083" width="18.140625" style="86" customWidth="1"/>
    <col min="14084" max="14085" width="17.7109375" style="86" customWidth="1"/>
    <col min="14086" max="14086" width="0" style="86" hidden="1" customWidth="1"/>
    <col min="14087" max="14087" width="17.7109375" style="86" customWidth="1"/>
    <col min="14088" max="14088" width="19" style="86" customWidth="1"/>
    <col min="14089" max="14089" width="19.7109375" style="86" customWidth="1"/>
    <col min="14090" max="14090" width="0" style="86" hidden="1" customWidth="1"/>
    <col min="14091" max="14091" width="19" style="86" customWidth="1"/>
    <col min="14092" max="14092" width="21.42578125" style="86" bestFit="1" customWidth="1"/>
    <col min="14093" max="14093" width="19.7109375" style="86" bestFit="1" customWidth="1"/>
    <col min="14094" max="14094" width="19.140625" style="86" bestFit="1" customWidth="1"/>
    <col min="14095" max="14095" width="17.7109375" style="86" customWidth="1"/>
    <col min="14096" max="14096" width="15.7109375" style="86" customWidth="1"/>
    <col min="14097" max="14097" width="18.140625" style="86" customWidth="1"/>
    <col min="14098" max="14098" width="11.42578125" style="86" customWidth="1"/>
    <col min="14099" max="14099" width="19.85546875" style="86" bestFit="1" customWidth="1"/>
    <col min="14100" max="14100" width="11.42578125" style="86" customWidth="1"/>
    <col min="14101" max="14101" width="18.85546875" style="86" bestFit="1" customWidth="1"/>
    <col min="14102" max="14103" width="11.140625" style="86" bestFit="1" customWidth="1"/>
    <col min="14104" max="14336" width="9.140625" style="86"/>
    <col min="14337" max="14337" width="37.7109375" style="86" customWidth="1"/>
    <col min="14338" max="14338" width="21" style="86" customWidth="1"/>
    <col min="14339" max="14339" width="18.140625" style="86" customWidth="1"/>
    <col min="14340" max="14341" width="17.7109375" style="86" customWidth="1"/>
    <col min="14342" max="14342" width="0" style="86" hidden="1" customWidth="1"/>
    <col min="14343" max="14343" width="17.7109375" style="86" customWidth="1"/>
    <col min="14344" max="14344" width="19" style="86" customWidth="1"/>
    <col min="14345" max="14345" width="19.7109375" style="86" customWidth="1"/>
    <col min="14346" max="14346" width="0" style="86" hidden="1" customWidth="1"/>
    <col min="14347" max="14347" width="19" style="86" customWidth="1"/>
    <col min="14348" max="14348" width="21.42578125" style="86" bestFit="1" customWidth="1"/>
    <col min="14349" max="14349" width="19.7109375" style="86" bestFit="1" customWidth="1"/>
    <col min="14350" max="14350" width="19.140625" style="86" bestFit="1" customWidth="1"/>
    <col min="14351" max="14351" width="17.7109375" style="86" customWidth="1"/>
    <col min="14352" max="14352" width="15.7109375" style="86" customWidth="1"/>
    <col min="14353" max="14353" width="18.140625" style="86" customWidth="1"/>
    <col min="14354" max="14354" width="11.42578125" style="86" customWidth="1"/>
    <col min="14355" max="14355" width="19.85546875" style="86" bestFit="1" customWidth="1"/>
    <col min="14356" max="14356" width="11.42578125" style="86" customWidth="1"/>
    <col min="14357" max="14357" width="18.85546875" style="86" bestFit="1" customWidth="1"/>
    <col min="14358" max="14359" width="11.140625" style="86" bestFit="1" customWidth="1"/>
    <col min="14360" max="14592" width="9.140625" style="86"/>
    <col min="14593" max="14593" width="37.7109375" style="86" customWidth="1"/>
    <col min="14594" max="14594" width="21" style="86" customWidth="1"/>
    <col min="14595" max="14595" width="18.140625" style="86" customWidth="1"/>
    <col min="14596" max="14597" width="17.7109375" style="86" customWidth="1"/>
    <col min="14598" max="14598" width="0" style="86" hidden="1" customWidth="1"/>
    <col min="14599" max="14599" width="17.7109375" style="86" customWidth="1"/>
    <col min="14600" max="14600" width="19" style="86" customWidth="1"/>
    <col min="14601" max="14601" width="19.7109375" style="86" customWidth="1"/>
    <col min="14602" max="14602" width="0" style="86" hidden="1" customWidth="1"/>
    <col min="14603" max="14603" width="19" style="86" customWidth="1"/>
    <col min="14604" max="14604" width="21.42578125" style="86" bestFit="1" customWidth="1"/>
    <col min="14605" max="14605" width="19.7109375" style="86" bestFit="1" customWidth="1"/>
    <col min="14606" max="14606" width="19.140625" style="86" bestFit="1" customWidth="1"/>
    <col min="14607" max="14607" width="17.7109375" style="86" customWidth="1"/>
    <col min="14608" max="14608" width="15.7109375" style="86" customWidth="1"/>
    <col min="14609" max="14609" width="18.140625" style="86" customWidth="1"/>
    <col min="14610" max="14610" width="11.42578125" style="86" customWidth="1"/>
    <col min="14611" max="14611" width="19.85546875" style="86" bestFit="1" customWidth="1"/>
    <col min="14612" max="14612" width="11.42578125" style="86" customWidth="1"/>
    <col min="14613" max="14613" width="18.85546875" style="86" bestFit="1" customWidth="1"/>
    <col min="14614" max="14615" width="11.140625" style="86" bestFit="1" customWidth="1"/>
    <col min="14616" max="14848" width="9.140625" style="86"/>
    <col min="14849" max="14849" width="37.7109375" style="86" customWidth="1"/>
    <col min="14850" max="14850" width="21" style="86" customWidth="1"/>
    <col min="14851" max="14851" width="18.140625" style="86" customWidth="1"/>
    <col min="14852" max="14853" width="17.7109375" style="86" customWidth="1"/>
    <col min="14854" max="14854" width="0" style="86" hidden="1" customWidth="1"/>
    <col min="14855" max="14855" width="17.7109375" style="86" customWidth="1"/>
    <col min="14856" max="14856" width="19" style="86" customWidth="1"/>
    <col min="14857" max="14857" width="19.7109375" style="86" customWidth="1"/>
    <col min="14858" max="14858" width="0" style="86" hidden="1" customWidth="1"/>
    <col min="14859" max="14859" width="19" style="86" customWidth="1"/>
    <col min="14860" max="14860" width="21.42578125" style="86" bestFit="1" customWidth="1"/>
    <col min="14861" max="14861" width="19.7109375" style="86" bestFit="1" customWidth="1"/>
    <col min="14862" max="14862" width="19.140625" style="86" bestFit="1" customWidth="1"/>
    <col min="14863" max="14863" width="17.7109375" style="86" customWidth="1"/>
    <col min="14864" max="14864" width="15.7109375" style="86" customWidth="1"/>
    <col min="14865" max="14865" width="18.140625" style="86" customWidth="1"/>
    <col min="14866" max="14866" width="11.42578125" style="86" customWidth="1"/>
    <col min="14867" max="14867" width="19.85546875" style="86" bestFit="1" customWidth="1"/>
    <col min="14868" max="14868" width="11.42578125" style="86" customWidth="1"/>
    <col min="14869" max="14869" width="18.85546875" style="86" bestFit="1" customWidth="1"/>
    <col min="14870" max="14871" width="11.140625" style="86" bestFit="1" customWidth="1"/>
    <col min="14872" max="15104" width="9.140625" style="86"/>
    <col min="15105" max="15105" width="37.7109375" style="86" customWidth="1"/>
    <col min="15106" max="15106" width="21" style="86" customWidth="1"/>
    <col min="15107" max="15107" width="18.140625" style="86" customWidth="1"/>
    <col min="15108" max="15109" width="17.7109375" style="86" customWidth="1"/>
    <col min="15110" max="15110" width="0" style="86" hidden="1" customWidth="1"/>
    <col min="15111" max="15111" width="17.7109375" style="86" customWidth="1"/>
    <col min="15112" max="15112" width="19" style="86" customWidth="1"/>
    <col min="15113" max="15113" width="19.7109375" style="86" customWidth="1"/>
    <col min="15114" max="15114" width="0" style="86" hidden="1" customWidth="1"/>
    <col min="15115" max="15115" width="19" style="86" customWidth="1"/>
    <col min="15116" max="15116" width="21.42578125" style="86" bestFit="1" customWidth="1"/>
    <col min="15117" max="15117" width="19.7109375" style="86" bestFit="1" customWidth="1"/>
    <col min="15118" max="15118" width="19.140625" style="86" bestFit="1" customWidth="1"/>
    <col min="15119" max="15119" width="17.7109375" style="86" customWidth="1"/>
    <col min="15120" max="15120" width="15.7109375" style="86" customWidth="1"/>
    <col min="15121" max="15121" width="18.140625" style="86" customWidth="1"/>
    <col min="15122" max="15122" width="11.42578125" style="86" customWidth="1"/>
    <col min="15123" max="15123" width="19.85546875" style="86" bestFit="1" customWidth="1"/>
    <col min="15124" max="15124" width="11.42578125" style="86" customWidth="1"/>
    <col min="15125" max="15125" width="18.85546875" style="86" bestFit="1" customWidth="1"/>
    <col min="15126" max="15127" width="11.140625" style="86" bestFit="1" customWidth="1"/>
    <col min="15128" max="15360" width="9.140625" style="86"/>
    <col min="15361" max="15361" width="37.7109375" style="86" customWidth="1"/>
    <col min="15362" max="15362" width="21" style="86" customWidth="1"/>
    <col min="15363" max="15363" width="18.140625" style="86" customWidth="1"/>
    <col min="15364" max="15365" width="17.7109375" style="86" customWidth="1"/>
    <col min="15366" max="15366" width="0" style="86" hidden="1" customWidth="1"/>
    <col min="15367" max="15367" width="17.7109375" style="86" customWidth="1"/>
    <col min="15368" max="15368" width="19" style="86" customWidth="1"/>
    <col min="15369" max="15369" width="19.7109375" style="86" customWidth="1"/>
    <col min="15370" max="15370" width="0" style="86" hidden="1" customWidth="1"/>
    <col min="15371" max="15371" width="19" style="86" customWidth="1"/>
    <col min="15372" max="15372" width="21.42578125" style="86" bestFit="1" customWidth="1"/>
    <col min="15373" max="15373" width="19.7109375" style="86" bestFit="1" customWidth="1"/>
    <col min="15374" max="15374" width="19.140625" style="86" bestFit="1" customWidth="1"/>
    <col min="15375" max="15375" width="17.7109375" style="86" customWidth="1"/>
    <col min="15376" max="15376" width="15.7109375" style="86" customWidth="1"/>
    <col min="15377" max="15377" width="18.140625" style="86" customWidth="1"/>
    <col min="15378" max="15378" width="11.42578125" style="86" customWidth="1"/>
    <col min="15379" max="15379" width="19.85546875" style="86" bestFit="1" customWidth="1"/>
    <col min="15380" max="15380" width="11.42578125" style="86" customWidth="1"/>
    <col min="15381" max="15381" width="18.85546875" style="86" bestFit="1" customWidth="1"/>
    <col min="15382" max="15383" width="11.140625" style="86" bestFit="1" customWidth="1"/>
    <col min="15384" max="15616" width="9.140625" style="86"/>
    <col min="15617" max="15617" width="37.7109375" style="86" customWidth="1"/>
    <col min="15618" max="15618" width="21" style="86" customWidth="1"/>
    <col min="15619" max="15619" width="18.140625" style="86" customWidth="1"/>
    <col min="15620" max="15621" width="17.7109375" style="86" customWidth="1"/>
    <col min="15622" max="15622" width="0" style="86" hidden="1" customWidth="1"/>
    <col min="15623" max="15623" width="17.7109375" style="86" customWidth="1"/>
    <col min="15624" max="15624" width="19" style="86" customWidth="1"/>
    <col min="15625" max="15625" width="19.7109375" style="86" customWidth="1"/>
    <col min="15626" max="15626" width="0" style="86" hidden="1" customWidth="1"/>
    <col min="15627" max="15627" width="19" style="86" customWidth="1"/>
    <col min="15628" max="15628" width="21.42578125" style="86" bestFit="1" customWidth="1"/>
    <col min="15629" max="15629" width="19.7109375" style="86" bestFit="1" customWidth="1"/>
    <col min="15630" max="15630" width="19.140625" style="86" bestFit="1" customWidth="1"/>
    <col min="15631" max="15631" width="17.7109375" style="86" customWidth="1"/>
    <col min="15632" max="15632" width="15.7109375" style="86" customWidth="1"/>
    <col min="15633" max="15633" width="18.140625" style="86" customWidth="1"/>
    <col min="15634" max="15634" width="11.42578125" style="86" customWidth="1"/>
    <col min="15635" max="15635" width="19.85546875" style="86" bestFit="1" customWidth="1"/>
    <col min="15636" max="15636" width="11.42578125" style="86" customWidth="1"/>
    <col min="15637" max="15637" width="18.85546875" style="86" bestFit="1" customWidth="1"/>
    <col min="15638" max="15639" width="11.140625" style="86" bestFit="1" customWidth="1"/>
    <col min="15640" max="15872" width="9.140625" style="86"/>
    <col min="15873" max="15873" width="37.7109375" style="86" customWidth="1"/>
    <col min="15874" max="15874" width="21" style="86" customWidth="1"/>
    <col min="15875" max="15875" width="18.140625" style="86" customWidth="1"/>
    <col min="15876" max="15877" width="17.7109375" style="86" customWidth="1"/>
    <col min="15878" max="15878" width="0" style="86" hidden="1" customWidth="1"/>
    <col min="15879" max="15879" width="17.7109375" style="86" customWidth="1"/>
    <col min="15880" max="15880" width="19" style="86" customWidth="1"/>
    <col min="15881" max="15881" width="19.7109375" style="86" customWidth="1"/>
    <col min="15882" max="15882" width="0" style="86" hidden="1" customWidth="1"/>
    <col min="15883" max="15883" width="19" style="86" customWidth="1"/>
    <col min="15884" max="15884" width="21.42578125" style="86" bestFit="1" customWidth="1"/>
    <col min="15885" max="15885" width="19.7109375" style="86" bestFit="1" customWidth="1"/>
    <col min="15886" max="15886" width="19.140625" style="86" bestFit="1" customWidth="1"/>
    <col min="15887" max="15887" width="17.7109375" style="86" customWidth="1"/>
    <col min="15888" max="15888" width="15.7109375" style="86" customWidth="1"/>
    <col min="15889" max="15889" width="18.140625" style="86" customWidth="1"/>
    <col min="15890" max="15890" width="11.42578125" style="86" customWidth="1"/>
    <col min="15891" max="15891" width="19.85546875" style="86" bestFit="1" customWidth="1"/>
    <col min="15892" max="15892" width="11.42578125" style="86" customWidth="1"/>
    <col min="15893" max="15893" width="18.85546875" style="86" bestFit="1" customWidth="1"/>
    <col min="15894" max="15895" width="11.140625" style="86" bestFit="1" customWidth="1"/>
    <col min="15896" max="16128" width="9.140625" style="86"/>
    <col min="16129" max="16129" width="37.7109375" style="86" customWidth="1"/>
    <col min="16130" max="16130" width="21" style="86" customWidth="1"/>
    <col min="16131" max="16131" width="18.140625" style="86" customWidth="1"/>
    <col min="16132" max="16133" width="17.7109375" style="86" customWidth="1"/>
    <col min="16134" max="16134" width="0" style="86" hidden="1" customWidth="1"/>
    <col min="16135" max="16135" width="17.7109375" style="86" customWidth="1"/>
    <col min="16136" max="16136" width="19" style="86" customWidth="1"/>
    <col min="16137" max="16137" width="19.7109375" style="86" customWidth="1"/>
    <col min="16138" max="16138" width="0" style="86" hidden="1" customWidth="1"/>
    <col min="16139" max="16139" width="19" style="86" customWidth="1"/>
    <col min="16140" max="16140" width="21.42578125" style="86" bestFit="1" customWidth="1"/>
    <col min="16141" max="16141" width="19.7109375" style="86" bestFit="1" customWidth="1"/>
    <col min="16142" max="16142" width="19.140625" style="86" bestFit="1" customWidth="1"/>
    <col min="16143" max="16143" width="17.7109375" style="86" customWidth="1"/>
    <col min="16144" max="16144" width="15.7109375" style="86" customWidth="1"/>
    <col min="16145" max="16145" width="18.140625" style="86" customWidth="1"/>
    <col min="16146" max="16146" width="11.42578125" style="86" customWidth="1"/>
    <col min="16147" max="16147" width="19.85546875" style="86" bestFit="1" customWidth="1"/>
    <col min="16148" max="16148" width="11.42578125" style="86" customWidth="1"/>
    <col min="16149" max="16149" width="18.85546875" style="86" bestFit="1" customWidth="1"/>
    <col min="16150" max="16151" width="11.140625" style="86" bestFit="1" customWidth="1"/>
    <col min="16152" max="16384" width="9.140625" style="86"/>
  </cols>
  <sheetData>
    <row r="1" spans="1:22" ht="48" thickBot="1" x14ac:dyDescent="0.25">
      <c r="A1" s="83"/>
      <c r="B1" s="84" t="s">
        <v>145</v>
      </c>
      <c r="C1" s="84" t="s">
        <v>146</v>
      </c>
      <c r="D1" s="84" t="s">
        <v>147</v>
      </c>
      <c r="E1" s="84" t="s">
        <v>148</v>
      </c>
      <c r="F1" s="84" t="s">
        <v>149</v>
      </c>
      <c r="G1" s="84" t="s">
        <v>150</v>
      </c>
      <c r="H1" s="84" t="s">
        <v>151</v>
      </c>
      <c r="I1" s="84" t="s">
        <v>152</v>
      </c>
      <c r="J1" s="84" t="s">
        <v>153</v>
      </c>
      <c r="K1" s="84" t="s">
        <v>154</v>
      </c>
      <c r="L1" s="84" t="s">
        <v>155</v>
      </c>
      <c r="M1" s="84" t="s">
        <v>156</v>
      </c>
      <c r="N1" s="84" t="s">
        <v>157</v>
      </c>
      <c r="O1" s="84" t="s">
        <v>144</v>
      </c>
      <c r="P1" s="85" t="s">
        <v>158</v>
      </c>
      <c r="Q1" s="85" t="s">
        <v>159</v>
      </c>
      <c r="S1" s="84" t="s">
        <v>160</v>
      </c>
    </row>
    <row r="2" spans="1:22" ht="17.25" thickTop="1" thickBot="1" x14ac:dyDescent="0.3">
      <c r="A2" s="87" t="s">
        <v>161</v>
      </c>
      <c r="B2" s="88">
        <f>B3+B7+B8+B10+B11+B12+B13+B9</f>
        <v>267499999999.89899</v>
      </c>
      <c r="C2" s="88">
        <f>C3+C7+C8+C10+C11+C12+C13</f>
        <v>1198492928.1300001</v>
      </c>
      <c r="D2" s="88">
        <f>D3+D7+D8+D10+D11+D12+D13</f>
        <v>15392768163.34</v>
      </c>
      <c r="E2" s="88">
        <f>E3+E7+E8+E10+E11+E12+E13</f>
        <v>14036260582.57</v>
      </c>
      <c r="F2" s="88">
        <f>F3+F7+F8+F10+F11+F12+F13</f>
        <v>30627521674.039997</v>
      </c>
      <c r="G2" s="88">
        <f>G3+G7+G8+G10+G11+G12+G13</f>
        <v>14065337736.76</v>
      </c>
      <c r="H2" s="88">
        <f t="shared" ref="H2:M2" si="0">H3+H7+H8+H10+H11+H12+H13</f>
        <v>15502530296.01</v>
      </c>
      <c r="I2" s="88">
        <f t="shared" si="0"/>
        <v>18046160966.970001</v>
      </c>
      <c r="J2" s="88">
        <f t="shared" si="0"/>
        <v>47614028999.739998</v>
      </c>
      <c r="K2" s="88">
        <f t="shared" si="0"/>
        <v>78241550673.779999</v>
      </c>
      <c r="L2" s="88">
        <f t="shared" si="0"/>
        <v>8831633036.0400009</v>
      </c>
      <c r="M2" s="88">
        <f t="shared" si="0"/>
        <v>20407548375.759998</v>
      </c>
      <c r="N2" s="88">
        <f>K2+L2+M2</f>
        <v>107480732085.58</v>
      </c>
      <c r="O2" s="88">
        <f>B2-N2</f>
        <v>160019267914.31897</v>
      </c>
      <c r="P2" s="89">
        <f t="shared" ref="P2:P42" si="1">IF(B2&lt;&gt;0,N2/B2,0)</f>
        <v>0.40179712929203959</v>
      </c>
      <c r="Q2" s="89">
        <f>N2/S2-1</f>
        <v>0.37277249120360656</v>
      </c>
      <c r="S2" s="88">
        <f>S3+S8+S10+S13</f>
        <v>78294642975.649994</v>
      </c>
    </row>
    <row r="3" spans="1:22" ht="16.5" thickTop="1" x14ac:dyDescent="0.25">
      <c r="A3" s="90" t="s">
        <v>162</v>
      </c>
      <c r="B3" s="91">
        <f t="shared" ref="B3:M3" si="2">B4+B5+B6</f>
        <v>164058000000</v>
      </c>
      <c r="C3" s="91">
        <f t="shared" si="2"/>
        <v>5879449428.1300001</v>
      </c>
      <c r="D3" s="91">
        <f t="shared" si="2"/>
        <v>11392746163.34</v>
      </c>
      <c r="E3" s="91">
        <f t="shared" si="2"/>
        <v>16308291482.57</v>
      </c>
      <c r="F3" s="91">
        <f t="shared" si="2"/>
        <v>33580487074.039997</v>
      </c>
      <c r="G3" s="91">
        <f t="shared" si="2"/>
        <v>16354834736.76</v>
      </c>
      <c r="H3" s="91">
        <f t="shared" si="2"/>
        <v>15621324096.01</v>
      </c>
      <c r="I3" s="91">
        <f t="shared" si="2"/>
        <v>19152299866.970001</v>
      </c>
      <c r="J3" s="91">
        <f t="shared" si="2"/>
        <v>51128458699.739998</v>
      </c>
      <c r="K3" s="91">
        <f t="shared" si="2"/>
        <v>84708945773.779999</v>
      </c>
      <c r="L3" s="91">
        <f t="shared" si="2"/>
        <v>12603189036.040001</v>
      </c>
      <c r="M3" s="91">
        <f t="shared" si="2"/>
        <v>18973458175.759998</v>
      </c>
      <c r="N3" s="91">
        <f>K3+L3+M3</f>
        <v>116285592985.58</v>
      </c>
      <c r="O3" s="91">
        <f t="shared" ref="O3:O42" si="3">B3-N3</f>
        <v>47772407014.419998</v>
      </c>
      <c r="P3" s="92">
        <f t="shared" si="1"/>
        <v>0.70880781787892089</v>
      </c>
      <c r="Q3" s="92">
        <f>N3/S3-1</f>
        <v>0.56651381377729337</v>
      </c>
      <c r="R3" s="93"/>
      <c r="S3" s="91">
        <f>S4+S5+S6</f>
        <v>74232089090.350006</v>
      </c>
    </row>
    <row r="4" spans="1:22" ht="15.75" x14ac:dyDescent="0.25">
      <c r="A4" s="94" t="s">
        <v>163</v>
      </c>
      <c r="B4" s="95">
        <v>125909485823</v>
      </c>
      <c r="C4" s="95">
        <v>4067703234.0500002</v>
      </c>
      <c r="D4" s="95">
        <v>4473079813.6199999</v>
      </c>
      <c r="E4" s="95">
        <v>6761383909.9300003</v>
      </c>
      <c r="F4" s="95">
        <f>C4+D4+E4</f>
        <v>15302166957.6</v>
      </c>
      <c r="G4" s="95">
        <v>7272996850.4200001</v>
      </c>
      <c r="H4" s="95">
        <v>7901264815.3199997</v>
      </c>
      <c r="I4" s="95">
        <v>7409032855.75</v>
      </c>
      <c r="J4" s="95">
        <f t="shared" ref="J4:J42" si="4">G4+H4+I4</f>
        <v>22583294521.489998</v>
      </c>
      <c r="K4" s="95">
        <f t="shared" ref="K4:K42" si="5">F4+J4</f>
        <v>37885461479.089996</v>
      </c>
      <c r="L4" s="95">
        <v>5140659424.0100002</v>
      </c>
      <c r="M4" s="95">
        <v>6701862203.2699995</v>
      </c>
      <c r="N4" s="95">
        <f t="shared" ref="N4:N42" si="6">K4+L4+M4</f>
        <v>49727983106.369995</v>
      </c>
      <c r="O4" s="95">
        <f t="shared" si="3"/>
        <v>76181502716.630005</v>
      </c>
      <c r="P4" s="96">
        <f>IF(B4&lt;&gt;0,N4/B4,0)</f>
        <v>0.39495025161389502</v>
      </c>
      <c r="Q4" s="96">
        <f>N4/S4-1</f>
        <v>0.12799792445937253</v>
      </c>
      <c r="S4" s="95">
        <v>44085172523.879997</v>
      </c>
    </row>
    <row r="5" spans="1:22" ht="15.75" x14ac:dyDescent="0.25">
      <c r="A5" s="94" t="s">
        <v>164</v>
      </c>
      <c r="B5" s="95">
        <v>37948514177</v>
      </c>
      <c r="C5" s="95">
        <v>1804940813.7800002</v>
      </c>
      <c r="D5" s="95">
        <v>6909448066.8099995</v>
      </c>
      <c r="E5" s="95">
        <v>9528343916.6599998</v>
      </c>
      <c r="F5" s="95">
        <f>C5+D5+E5</f>
        <v>18242732797.25</v>
      </c>
      <c r="G5" s="95">
        <v>9075306354.8099995</v>
      </c>
      <c r="H5" s="95">
        <v>7720059280.6900005</v>
      </c>
      <c r="I5" s="95">
        <v>11743264416.219999</v>
      </c>
      <c r="J5" s="95">
        <f t="shared" si="4"/>
        <v>28538630051.720001</v>
      </c>
      <c r="K5" s="95">
        <f t="shared" si="5"/>
        <v>46781362848.970001</v>
      </c>
      <c r="L5" s="95">
        <v>7462529612.0299997</v>
      </c>
      <c r="M5" s="95">
        <v>12230000251.879999</v>
      </c>
      <c r="N5" s="95">
        <f>K5+L5+M5</f>
        <v>66473892712.879997</v>
      </c>
      <c r="O5" s="95">
        <f t="shared" si="3"/>
        <v>-28525378535.879997</v>
      </c>
      <c r="P5" s="96">
        <f t="shared" si="1"/>
        <v>1.7516863085292753</v>
      </c>
      <c r="Q5" s="96">
        <f>N5/S5-1</f>
        <v>1.2242768892050178</v>
      </c>
      <c r="S5" s="95">
        <v>29885619472.779999</v>
      </c>
    </row>
    <row r="6" spans="1:22" ht="15.75" x14ac:dyDescent="0.25">
      <c r="A6" s="94" t="s">
        <v>165</v>
      </c>
      <c r="B6" s="95">
        <v>200000000</v>
      </c>
      <c r="C6" s="95">
        <v>6805380.3000000007</v>
      </c>
      <c r="D6" s="95">
        <v>10218282.91</v>
      </c>
      <c r="E6" s="95">
        <v>18563655.98</v>
      </c>
      <c r="F6" s="95">
        <f>C6+D6+E6</f>
        <v>35587319.189999998</v>
      </c>
      <c r="G6" s="95">
        <v>6531531.5300000003</v>
      </c>
      <c r="H6" s="97">
        <v>0</v>
      </c>
      <c r="I6" s="95">
        <v>2595</v>
      </c>
      <c r="J6" s="95">
        <f t="shared" si="4"/>
        <v>6534126.5300000003</v>
      </c>
      <c r="K6" s="95">
        <f t="shared" si="5"/>
        <v>42121445.719999999</v>
      </c>
      <c r="L6" s="97">
        <v>0</v>
      </c>
      <c r="M6" s="95">
        <v>41595720.609999999</v>
      </c>
      <c r="N6" s="95">
        <f>K6+L6+M6</f>
        <v>83717166.329999998</v>
      </c>
      <c r="O6" s="95">
        <f>B6-N6</f>
        <v>116282833.67</v>
      </c>
      <c r="P6" s="98">
        <f t="shared" si="1"/>
        <v>0.41858583165000002</v>
      </c>
      <c r="Q6" s="98">
        <f>N6/S6-1</f>
        <v>-0.67960927101117652</v>
      </c>
      <c r="S6" s="95">
        <v>261297093.69</v>
      </c>
      <c r="U6" s="99"/>
    </row>
    <row r="7" spans="1:22" ht="15.75" x14ac:dyDescent="0.25">
      <c r="A7" s="100" t="s">
        <v>166</v>
      </c>
      <c r="B7" s="95">
        <v>9136500000</v>
      </c>
      <c r="C7" s="101">
        <v>0</v>
      </c>
      <c r="D7" s="101">
        <v>0</v>
      </c>
      <c r="E7" s="101">
        <v>0</v>
      </c>
      <c r="F7" s="97">
        <f t="shared" ref="F7:F13" si="7">C7+D7+E7</f>
        <v>0</v>
      </c>
      <c r="G7" s="97"/>
      <c r="H7" s="97"/>
      <c r="I7" s="97"/>
      <c r="J7" s="97">
        <f t="shared" si="4"/>
        <v>0</v>
      </c>
      <c r="K7" s="97">
        <f t="shared" si="5"/>
        <v>0</v>
      </c>
      <c r="L7" s="97"/>
      <c r="M7" s="97"/>
      <c r="N7" s="97">
        <f>K7+L7+M7</f>
        <v>0</v>
      </c>
      <c r="O7" s="95">
        <f t="shared" si="3"/>
        <v>9136500000</v>
      </c>
      <c r="P7" s="102">
        <f t="shared" si="1"/>
        <v>0</v>
      </c>
      <c r="Q7" s="98"/>
      <c r="S7" s="95">
        <v>0</v>
      </c>
    </row>
    <row r="8" spans="1:22" ht="15.75" x14ac:dyDescent="0.25">
      <c r="A8" s="103" t="s">
        <v>167</v>
      </c>
      <c r="B8" s="95">
        <v>1304049460</v>
      </c>
      <c r="C8" s="101">
        <v>0</v>
      </c>
      <c r="D8" s="97">
        <v>0</v>
      </c>
      <c r="E8" s="97">
        <v>0</v>
      </c>
      <c r="F8" s="97">
        <f>C8+D8+E8</f>
        <v>0</v>
      </c>
      <c r="G8" s="97">
        <v>0</v>
      </c>
      <c r="H8" s="97">
        <v>0</v>
      </c>
      <c r="I8" s="97">
        <v>0</v>
      </c>
      <c r="J8" s="97">
        <f>G8+H8+I8</f>
        <v>0</v>
      </c>
      <c r="K8" s="97">
        <f t="shared" si="5"/>
        <v>0</v>
      </c>
      <c r="L8" s="97">
        <v>0</v>
      </c>
      <c r="M8" s="97">
        <v>0</v>
      </c>
      <c r="N8" s="97">
        <f>K8+L8+M8</f>
        <v>0</v>
      </c>
      <c r="O8" s="104">
        <f t="shared" si="3"/>
        <v>1304049460</v>
      </c>
      <c r="P8" s="105">
        <f>IF(B8&lt;&gt;0,N8/B8,0)</f>
        <v>0</v>
      </c>
      <c r="Q8" s="98">
        <f>N8/S8-1</f>
        <v>-1</v>
      </c>
      <c r="R8" s="93"/>
      <c r="S8" s="104">
        <v>131528903.67</v>
      </c>
      <c r="V8" s="99"/>
    </row>
    <row r="9" spans="1:22" ht="15.75" x14ac:dyDescent="0.25">
      <c r="A9" s="103" t="s">
        <v>168</v>
      </c>
      <c r="B9" s="95">
        <v>15750000000</v>
      </c>
      <c r="C9" s="101"/>
      <c r="D9" s="95"/>
      <c r="E9" s="95"/>
      <c r="F9" s="95"/>
      <c r="G9" s="95"/>
      <c r="H9" s="95"/>
      <c r="I9" s="95">
        <v>3991250000</v>
      </c>
      <c r="J9" s="95">
        <f>G9+H9+I9</f>
        <v>3991250000</v>
      </c>
      <c r="K9" s="95">
        <f t="shared" si="5"/>
        <v>3991250000</v>
      </c>
      <c r="L9" s="97"/>
      <c r="M9" s="97"/>
      <c r="N9" s="95">
        <f>K9+L9+M9</f>
        <v>3991250000</v>
      </c>
      <c r="O9" s="104">
        <f t="shared" si="3"/>
        <v>11758750000</v>
      </c>
      <c r="P9" s="105">
        <f>IF(B9&lt;&gt;0,N9/B9,0)</f>
        <v>0.25341269841269842</v>
      </c>
      <c r="Q9" s="98"/>
      <c r="R9" s="93"/>
      <c r="S9" s="104"/>
      <c r="V9" s="99"/>
    </row>
    <row r="10" spans="1:22" ht="15.75" x14ac:dyDescent="0.25">
      <c r="A10" s="103" t="s">
        <v>169</v>
      </c>
      <c r="B10" s="95">
        <v>4368950539.8649998</v>
      </c>
      <c r="C10" s="101">
        <v>0</v>
      </c>
      <c r="D10" s="101">
        <v>0</v>
      </c>
      <c r="E10" s="101">
        <v>0</v>
      </c>
      <c r="F10" s="97">
        <f t="shared" si="7"/>
        <v>0</v>
      </c>
      <c r="G10" s="97">
        <v>0</v>
      </c>
      <c r="H10" s="97">
        <v>0</v>
      </c>
      <c r="I10" s="97">
        <v>0</v>
      </c>
      <c r="J10" s="97">
        <f t="shared" si="4"/>
        <v>0</v>
      </c>
      <c r="K10" s="97">
        <f t="shared" si="5"/>
        <v>0</v>
      </c>
      <c r="L10" s="101">
        <v>0</v>
      </c>
      <c r="M10" s="101">
        <v>0</v>
      </c>
      <c r="N10" s="101">
        <f t="shared" si="6"/>
        <v>0</v>
      </c>
      <c r="O10" s="104">
        <f t="shared" si="3"/>
        <v>4368950539.8649998</v>
      </c>
      <c r="P10" s="105">
        <f>IF(B10&lt;&gt;0,N10/B10,0)</f>
        <v>0</v>
      </c>
      <c r="Q10" s="98">
        <f>N10/S10-1</f>
        <v>-1</v>
      </c>
      <c r="R10" s="106"/>
      <c r="S10" s="104">
        <v>2560488002.2799997</v>
      </c>
    </row>
    <row r="11" spans="1:22" ht="15.75" x14ac:dyDescent="0.25">
      <c r="A11" s="103" t="s">
        <v>170</v>
      </c>
      <c r="B11" s="95">
        <v>31527000000.034</v>
      </c>
      <c r="C11" s="101">
        <v>0</v>
      </c>
      <c r="D11" s="104"/>
      <c r="E11" s="104"/>
      <c r="F11" s="97">
        <f t="shared" si="7"/>
        <v>0</v>
      </c>
      <c r="G11" s="97"/>
      <c r="H11" s="97">
        <v>0</v>
      </c>
      <c r="I11" s="97">
        <v>0</v>
      </c>
      <c r="J11" s="97">
        <f t="shared" si="4"/>
        <v>0</v>
      </c>
      <c r="K11" s="97">
        <f t="shared" si="5"/>
        <v>0</v>
      </c>
      <c r="L11" s="97">
        <v>0</v>
      </c>
      <c r="M11" s="97">
        <v>0</v>
      </c>
      <c r="N11" s="97">
        <f t="shared" si="6"/>
        <v>0</v>
      </c>
      <c r="O11" s="95">
        <f t="shared" si="3"/>
        <v>31527000000.034</v>
      </c>
      <c r="P11" s="102">
        <f t="shared" si="1"/>
        <v>0</v>
      </c>
      <c r="Q11" s="98"/>
      <c r="S11" s="104">
        <v>0</v>
      </c>
    </row>
    <row r="12" spans="1:22" ht="15.75" x14ac:dyDescent="0.25">
      <c r="A12" s="107" t="s">
        <v>171</v>
      </c>
      <c r="B12" s="108">
        <v>33000000000</v>
      </c>
      <c r="C12" s="109">
        <v>0</v>
      </c>
      <c r="D12" s="109">
        <v>0</v>
      </c>
      <c r="E12" s="109">
        <v>0</v>
      </c>
      <c r="F12" s="109">
        <f>C12+D12+E12</f>
        <v>0</v>
      </c>
      <c r="G12" s="109">
        <v>0</v>
      </c>
      <c r="H12" s="109">
        <v>0</v>
      </c>
      <c r="I12" s="109">
        <v>0</v>
      </c>
      <c r="J12" s="109">
        <f t="shared" si="4"/>
        <v>0</v>
      </c>
      <c r="K12" s="109">
        <f t="shared" si="5"/>
        <v>0</v>
      </c>
      <c r="L12" s="109">
        <v>0</v>
      </c>
      <c r="M12" s="109">
        <v>0</v>
      </c>
      <c r="N12" s="109">
        <f>K12+L12+M12</f>
        <v>0</v>
      </c>
      <c r="O12" s="108">
        <f t="shared" si="3"/>
        <v>33000000000</v>
      </c>
      <c r="P12" s="110">
        <f t="shared" si="1"/>
        <v>0</v>
      </c>
      <c r="Q12" s="110"/>
      <c r="R12" s="93"/>
      <c r="S12" s="108">
        <v>0</v>
      </c>
      <c r="V12" s="99"/>
    </row>
    <row r="13" spans="1:22" ht="16.5" thickBot="1" x14ac:dyDescent="0.3">
      <c r="A13" s="107" t="s">
        <v>172</v>
      </c>
      <c r="B13" s="108">
        <v>8355500000</v>
      </c>
      <c r="C13" s="108">
        <v>-4680956500</v>
      </c>
      <c r="D13" s="108">
        <v>4000022000</v>
      </c>
      <c r="E13" s="108">
        <v>-2272030900</v>
      </c>
      <c r="F13" s="108">
        <f t="shared" si="7"/>
        <v>-2952965400</v>
      </c>
      <c r="G13" s="108">
        <v>-2289497000</v>
      </c>
      <c r="H13" s="108">
        <v>-118793800</v>
      </c>
      <c r="I13" s="108">
        <v>-1106138900</v>
      </c>
      <c r="J13" s="108">
        <f t="shared" si="4"/>
        <v>-3514429700</v>
      </c>
      <c r="K13" s="108">
        <f t="shared" si="5"/>
        <v>-6467395100</v>
      </c>
      <c r="L13" s="108">
        <v>-3771556000</v>
      </c>
      <c r="M13" s="108">
        <v>1434090200</v>
      </c>
      <c r="N13" s="108">
        <f>K13+L13+M13</f>
        <v>-8804860900</v>
      </c>
      <c r="O13" s="108">
        <f t="shared" si="3"/>
        <v>17160360900</v>
      </c>
      <c r="P13" s="111">
        <f t="shared" si="1"/>
        <v>-1.0537802525282749</v>
      </c>
      <c r="Q13" s="111">
        <f>N13/S13-1</f>
        <v>-7.4243876908566699</v>
      </c>
      <c r="S13" s="104">
        <v>1370536979.3499966</v>
      </c>
    </row>
    <row r="14" spans="1:22" ht="17.25" thickTop="1" thickBot="1" x14ac:dyDescent="0.3">
      <c r="A14" s="87" t="s">
        <v>173</v>
      </c>
      <c r="B14" s="88">
        <f>B15+B29+1</f>
        <v>267500000000.32977</v>
      </c>
      <c r="C14" s="88">
        <f t="shared" ref="C14:K14" si="8">C15+C29</f>
        <v>4724135088.4899998</v>
      </c>
      <c r="D14" s="88">
        <f t="shared" si="8"/>
        <v>19221710995.5</v>
      </c>
      <c r="E14" s="88">
        <f t="shared" si="8"/>
        <v>19695610085.810001</v>
      </c>
      <c r="F14" s="88">
        <f t="shared" si="8"/>
        <v>43641456169.800003</v>
      </c>
      <c r="G14" s="88">
        <f t="shared" si="8"/>
        <v>9970511440.8199997</v>
      </c>
      <c r="H14" s="88">
        <f t="shared" si="8"/>
        <v>8731378583.1900005</v>
      </c>
      <c r="I14" s="88">
        <f t="shared" si="8"/>
        <v>19616390527.919998</v>
      </c>
      <c r="J14" s="88">
        <f t="shared" si="8"/>
        <v>38318280551.93</v>
      </c>
      <c r="K14" s="88">
        <f t="shared" si="8"/>
        <v>81959736721.730011</v>
      </c>
      <c r="L14" s="88">
        <f>L15+L29</f>
        <v>15554282280.330002</v>
      </c>
      <c r="M14" s="88">
        <f>M15+M29</f>
        <v>11736358284.110001</v>
      </c>
      <c r="N14" s="88">
        <f>K14+L14+M14</f>
        <v>109250377286.17001</v>
      </c>
      <c r="O14" s="88">
        <f>B14-N14</f>
        <v>158249622714.15976</v>
      </c>
      <c r="P14" s="89">
        <f t="shared" si="1"/>
        <v>0.40841262536835637</v>
      </c>
      <c r="Q14" s="89">
        <f t="shared" ref="Q14:Q30" si="9">N14/S14-1</f>
        <v>0.12381710418272385</v>
      </c>
      <c r="S14" s="88">
        <f>S15+S29</f>
        <v>97213663041.390015</v>
      </c>
    </row>
    <row r="15" spans="1:22" ht="16.5" thickTop="1" x14ac:dyDescent="0.25">
      <c r="A15" s="112" t="s">
        <v>174</v>
      </c>
      <c r="B15" s="113">
        <f t="shared" ref="B15:L15" si="10">B16+B17+B20+B26</f>
        <v>155014487332.74329</v>
      </c>
      <c r="C15" s="113">
        <f t="shared" si="10"/>
        <v>3605323541.4300003</v>
      </c>
      <c r="D15" s="113">
        <f t="shared" si="10"/>
        <v>11718463311.559999</v>
      </c>
      <c r="E15" s="113">
        <f t="shared" si="10"/>
        <v>15217638999.870001</v>
      </c>
      <c r="F15" s="113">
        <f t="shared" si="10"/>
        <v>30541425852.860004</v>
      </c>
      <c r="G15" s="113">
        <f t="shared" si="10"/>
        <v>6660198736.6399984</v>
      </c>
      <c r="H15" s="113">
        <f t="shared" si="10"/>
        <v>7218778993.9400005</v>
      </c>
      <c r="I15" s="113">
        <f t="shared" si="10"/>
        <v>11651128969.220001</v>
      </c>
      <c r="J15" s="113">
        <f t="shared" si="10"/>
        <v>25530106699.799999</v>
      </c>
      <c r="K15" s="113">
        <f t="shared" si="10"/>
        <v>56071532552.660004</v>
      </c>
      <c r="L15" s="113">
        <f t="shared" si="10"/>
        <v>13677119766.820002</v>
      </c>
      <c r="M15" s="113">
        <f>M16+M17+M20+M26</f>
        <v>10711933798.6</v>
      </c>
      <c r="N15" s="113">
        <f>K15+L15+M15</f>
        <v>80460586118.080017</v>
      </c>
      <c r="O15" s="113">
        <f t="shared" si="3"/>
        <v>74553901214.663269</v>
      </c>
      <c r="P15" s="114">
        <f t="shared" si="1"/>
        <v>0.51905204153834306</v>
      </c>
      <c r="Q15" s="114">
        <f t="shared" si="9"/>
        <v>2.7976315059917489E-2</v>
      </c>
      <c r="R15" s="93"/>
      <c r="S15" s="113">
        <f>S16+S17+S20+S26</f>
        <v>78270855990.87001</v>
      </c>
      <c r="V15" s="99"/>
    </row>
    <row r="16" spans="1:22" ht="15.75" x14ac:dyDescent="0.25">
      <c r="A16" s="115" t="s">
        <v>175</v>
      </c>
      <c r="B16" s="116">
        <v>78570013316.799988</v>
      </c>
      <c r="C16" s="116">
        <v>501738946.26000011</v>
      </c>
      <c r="D16" s="116">
        <v>9025396282.5900002</v>
      </c>
      <c r="E16" s="116">
        <v>9982513689.9500027</v>
      </c>
      <c r="F16" s="116">
        <f>C16+D16+E16</f>
        <v>19509648918.800003</v>
      </c>
      <c r="G16" s="116">
        <v>2926050830.0699987</v>
      </c>
      <c r="H16" s="116">
        <v>3871497669.8900003</v>
      </c>
      <c r="I16" s="116">
        <v>6529568705.1400003</v>
      </c>
      <c r="J16" s="116">
        <f t="shared" si="4"/>
        <v>13327117205.099998</v>
      </c>
      <c r="K16" s="116">
        <f t="shared" si="5"/>
        <v>32836766123.900002</v>
      </c>
      <c r="L16" s="116">
        <v>9704255987.9300003</v>
      </c>
      <c r="M16" s="116">
        <v>6509762559.1000004</v>
      </c>
      <c r="N16" s="116">
        <f t="shared" si="6"/>
        <v>49050784670.93</v>
      </c>
      <c r="O16" s="116">
        <f t="shared" si="3"/>
        <v>29519228645.869987</v>
      </c>
      <c r="P16" s="117">
        <f t="shared" si="1"/>
        <v>0.62429395898348239</v>
      </c>
      <c r="Q16" s="117">
        <f t="shared" si="9"/>
        <v>0.27723856374499789</v>
      </c>
      <c r="R16" s="93"/>
      <c r="S16" s="116">
        <v>38403776759.69001</v>
      </c>
    </row>
    <row r="17" spans="1:22" ht="15.75" x14ac:dyDescent="0.25">
      <c r="A17" s="115" t="s">
        <v>176</v>
      </c>
      <c r="B17" s="116">
        <f t="shared" ref="B17:M17" si="11">B18+B19</f>
        <v>50007793887.6465</v>
      </c>
      <c r="C17" s="116">
        <f t="shared" si="11"/>
        <v>2016352724.4300001</v>
      </c>
      <c r="D17" s="116">
        <f t="shared" si="11"/>
        <v>1637597443.2599998</v>
      </c>
      <c r="E17" s="116">
        <f t="shared" si="11"/>
        <v>4229020336.5799999</v>
      </c>
      <c r="F17" s="116">
        <f t="shared" si="11"/>
        <v>7882970504.2699995</v>
      </c>
      <c r="G17" s="116">
        <f t="shared" si="11"/>
        <v>1450555629.0300002</v>
      </c>
      <c r="H17" s="116">
        <f t="shared" si="11"/>
        <v>3094128425.9700003</v>
      </c>
      <c r="I17" s="116">
        <f t="shared" si="11"/>
        <v>3881844834.7600002</v>
      </c>
      <c r="J17" s="116">
        <f t="shared" si="11"/>
        <v>8426528889.7600002</v>
      </c>
      <c r="K17" s="116">
        <f t="shared" si="11"/>
        <v>16309499394.029999</v>
      </c>
      <c r="L17" s="116">
        <f t="shared" si="11"/>
        <v>1280615290.4500003</v>
      </c>
      <c r="M17" s="116">
        <f t="shared" si="11"/>
        <v>2282921981.1599998</v>
      </c>
      <c r="N17" s="116">
        <f t="shared" si="6"/>
        <v>19873036665.639999</v>
      </c>
      <c r="O17" s="116">
        <f t="shared" si="3"/>
        <v>30134757222.0065</v>
      </c>
      <c r="P17" s="117">
        <f t="shared" si="1"/>
        <v>0.39739878768275888</v>
      </c>
      <c r="Q17" s="117">
        <f t="shared" si="9"/>
        <v>4.6721339144429441E-2</v>
      </c>
      <c r="R17" s="93"/>
      <c r="S17" s="116">
        <f>S18+S19</f>
        <v>18985985975.869995</v>
      </c>
      <c r="U17" s="118"/>
      <c r="V17" s="99"/>
    </row>
    <row r="18" spans="1:22" ht="15.75" x14ac:dyDescent="0.25">
      <c r="A18" s="119" t="s">
        <v>177</v>
      </c>
      <c r="B18" s="120">
        <v>34862803886.6465</v>
      </c>
      <c r="C18" s="120">
        <v>272684067.43000007</v>
      </c>
      <c r="D18" s="120">
        <v>953839595.25999975</v>
      </c>
      <c r="E18" s="120">
        <v>2845769395.5799999</v>
      </c>
      <c r="F18" s="120">
        <f>C18+D18+E18</f>
        <v>4072293058.2699995</v>
      </c>
      <c r="G18" s="120">
        <v>1056457813.0300002</v>
      </c>
      <c r="H18" s="120">
        <v>2387976466.9700003</v>
      </c>
      <c r="I18" s="120">
        <v>2540338530.7600002</v>
      </c>
      <c r="J18" s="120">
        <f t="shared" si="4"/>
        <v>5984772810.7600002</v>
      </c>
      <c r="K18" s="120">
        <f t="shared" si="5"/>
        <v>10057065869.029999</v>
      </c>
      <c r="L18" s="120">
        <v>864813038.45000029</v>
      </c>
      <c r="M18" s="120">
        <v>1509142413.1599998</v>
      </c>
      <c r="N18" s="120">
        <f t="shared" si="6"/>
        <v>12431021320.639999</v>
      </c>
      <c r="O18" s="120">
        <f t="shared" si="3"/>
        <v>22431782566.0065</v>
      </c>
      <c r="P18" s="121">
        <f t="shared" si="1"/>
        <v>0.35656975156268061</v>
      </c>
      <c r="Q18" s="121">
        <f t="shared" si="9"/>
        <v>6.7229916962135317E-2</v>
      </c>
      <c r="S18" s="120">
        <v>11647931830.869997</v>
      </c>
      <c r="U18" s="118"/>
    </row>
    <row r="19" spans="1:22" ht="15.75" x14ac:dyDescent="0.25">
      <c r="A19" s="119" t="s">
        <v>178</v>
      </c>
      <c r="B19" s="120">
        <v>15144990001</v>
      </c>
      <c r="C19" s="120">
        <v>1743668657</v>
      </c>
      <c r="D19" s="120">
        <v>683757848</v>
      </c>
      <c r="E19" s="120">
        <v>1383250941</v>
      </c>
      <c r="F19" s="120">
        <f>C19+D19+E19</f>
        <v>3810677446</v>
      </c>
      <c r="G19" s="120">
        <v>394097816</v>
      </c>
      <c r="H19" s="120">
        <v>706151959</v>
      </c>
      <c r="I19" s="120">
        <v>1341506304</v>
      </c>
      <c r="J19" s="120">
        <f t="shared" si="4"/>
        <v>2441756079</v>
      </c>
      <c r="K19" s="120">
        <f t="shared" si="5"/>
        <v>6252433525</v>
      </c>
      <c r="L19" s="120">
        <v>415802252</v>
      </c>
      <c r="M19" s="120">
        <v>773779568</v>
      </c>
      <c r="N19" s="120">
        <f t="shared" si="6"/>
        <v>7442015345</v>
      </c>
      <c r="O19" s="120">
        <f t="shared" si="3"/>
        <v>7702974656</v>
      </c>
      <c r="P19" s="121">
        <f t="shared" si="1"/>
        <v>0.49138463244337666</v>
      </c>
      <c r="Q19" s="121">
        <f t="shared" si="9"/>
        <v>1.4167407046299374E-2</v>
      </c>
      <c r="S19" s="120">
        <v>7338054145</v>
      </c>
      <c r="U19" s="122"/>
    </row>
    <row r="20" spans="1:22" ht="15.75" x14ac:dyDescent="0.25">
      <c r="A20" s="115" t="s">
        <v>179</v>
      </c>
      <c r="B20" s="116">
        <f>B21+B22+B23</f>
        <v>20255318112.906799</v>
      </c>
      <c r="C20" s="116">
        <f>C21+C22+C23</f>
        <v>1060942951.49</v>
      </c>
      <c r="D20" s="116">
        <f t="shared" ref="D20:O20" si="12">D21+D22+D23</f>
        <v>436921667.63999999</v>
      </c>
      <c r="E20" s="116">
        <f t="shared" si="12"/>
        <v>899783658.46000004</v>
      </c>
      <c r="F20" s="116">
        <f t="shared" si="12"/>
        <v>2397648277.5900002</v>
      </c>
      <c r="G20" s="116">
        <f t="shared" si="12"/>
        <v>2078666613.0900002</v>
      </c>
      <c r="H20" s="116">
        <f t="shared" si="12"/>
        <v>253152898.07999998</v>
      </c>
      <c r="I20" s="116">
        <f t="shared" si="12"/>
        <v>1203931389.75</v>
      </c>
      <c r="J20" s="116">
        <f t="shared" si="12"/>
        <v>3535750900.9200001</v>
      </c>
      <c r="K20" s="116">
        <f t="shared" si="12"/>
        <v>5933399178.5100002</v>
      </c>
      <c r="L20" s="116">
        <f t="shared" si="12"/>
        <v>2517412822.6900001</v>
      </c>
      <c r="M20" s="116">
        <f t="shared" si="12"/>
        <v>1776833065.1900001</v>
      </c>
      <c r="N20" s="116">
        <f t="shared" si="12"/>
        <v>10227645066.389999</v>
      </c>
      <c r="O20" s="116">
        <f t="shared" si="12"/>
        <v>10027673046.5168</v>
      </c>
      <c r="P20" s="117">
        <f t="shared" si="1"/>
        <v>0.5049362843564964</v>
      </c>
      <c r="Q20" s="117">
        <f t="shared" si="9"/>
        <v>-0.47650281161469343</v>
      </c>
      <c r="R20" s="93"/>
      <c r="S20" s="116">
        <f>S21+S22+S23</f>
        <v>19537153767.599998</v>
      </c>
      <c r="U20" s="122"/>
      <c r="V20" s="99"/>
    </row>
    <row r="21" spans="1:22" x14ac:dyDescent="0.25">
      <c r="A21" s="123" t="s">
        <v>180</v>
      </c>
      <c r="B21" s="124">
        <v>650266561.90679932</v>
      </c>
      <c r="C21" s="124">
        <v>500000</v>
      </c>
      <c r="D21" s="124">
        <v>40768075.639999986</v>
      </c>
      <c r="E21" s="124">
        <v>24287829.800000072</v>
      </c>
      <c r="F21" s="124">
        <f>C21+D21+E21</f>
        <v>65555905.440000057</v>
      </c>
      <c r="G21" s="124">
        <v>21286524.5</v>
      </c>
      <c r="H21" s="124">
        <v>40947351.079999983</v>
      </c>
      <c r="I21" s="124">
        <v>12462714</v>
      </c>
      <c r="J21" s="124">
        <f t="shared" si="4"/>
        <v>74696589.579999983</v>
      </c>
      <c r="K21" s="124">
        <f>F21+J21</f>
        <v>140252495.02000004</v>
      </c>
      <c r="L21" s="124">
        <v>24630096.140000105</v>
      </c>
      <c r="M21" s="124">
        <v>37935894.109999895</v>
      </c>
      <c r="N21" s="124">
        <f t="shared" si="6"/>
        <v>202818485.27000004</v>
      </c>
      <c r="O21" s="124">
        <f>B21-N21</f>
        <v>447448076.63679928</v>
      </c>
      <c r="P21" s="125">
        <f t="shared" si="1"/>
        <v>0.31190052995385203</v>
      </c>
      <c r="Q21" s="125">
        <f t="shared" si="9"/>
        <v>-0.40999867949085056</v>
      </c>
      <c r="S21" s="124">
        <v>343759375.13999993</v>
      </c>
    </row>
    <row r="22" spans="1:22" x14ac:dyDescent="0.25">
      <c r="A22" s="123" t="s">
        <v>181</v>
      </c>
      <c r="B22" s="124">
        <v>11385051551</v>
      </c>
      <c r="C22" s="124">
        <v>29651214</v>
      </c>
      <c r="D22" s="124">
        <v>396153592</v>
      </c>
      <c r="E22" s="124">
        <v>140443951</v>
      </c>
      <c r="F22" s="124">
        <f>C22+D22+E22</f>
        <v>566248757</v>
      </c>
      <c r="G22" s="124">
        <v>881989006</v>
      </c>
      <c r="H22" s="124">
        <v>212205547</v>
      </c>
      <c r="I22" s="124">
        <v>570797769</v>
      </c>
      <c r="J22" s="124">
        <f>G22+H22+I22</f>
        <v>1664992322</v>
      </c>
      <c r="K22" s="124">
        <f>F22+J22</f>
        <v>2231241079</v>
      </c>
      <c r="L22" s="124">
        <v>431644358</v>
      </c>
      <c r="M22" s="124">
        <v>658366796</v>
      </c>
      <c r="N22" s="124">
        <f>K22+L22+M22</f>
        <v>3321252233</v>
      </c>
      <c r="O22" s="124">
        <f>B22-N22</f>
        <v>8063799318</v>
      </c>
      <c r="P22" s="125">
        <f t="shared" si="1"/>
        <v>0.29172043869298769</v>
      </c>
      <c r="Q22" s="125">
        <f t="shared" si="9"/>
        <v>4.0828978361830748E-2</v>
      </c>
      <c r="S22" s="124">
        <v>3190968259</v>
      </c>
      <c r="U22" s="93"/>
    </row>
    <row r="23" spans="1:22" x14ac:dyDescent="0.25">
      <c r="A23" s="126" t="s">
        <v>182</v>
      </c>
      <c r="B23" s="124">
        <f>B24</f>
        <v>8220000000</v>
      </c>
      <c r="C23" s="124">
        <f>C24</f>
        <v>1030791737.49</v>
      </c>
      <c r="D23" s="127">
        <f>D24</f>
        <v>0</v>
      </c>
      <c r="E23" s="124">
        <f>E24</f>
        <v>735051877.65999997</v>
      </c>
      <c r="F23" s="124">
        <f>C23+D23+E23</f>
        <v>1765843615.1500001</v>
      </c>
      <c r="G23" s="128">
        <f>G24</f>
        <v>1175391082.5900002</v>
      </c>
      <c r="H23" s="127">
        <f>H24</f>
        <v>0</v>
      </c>
      <c r="I23" s="128">
        <f>I24</f>
        <v>620670906.75</v>
      </c>
      <c r="J23" s="124">
        <f>G23+H23+I23</f>
        <v>1796061989.3400002</v>
      </c>
      <c r="K23" s="124">
        <f>F23+J23</f>
        <v>3561905604.4900002</v>
      </c>
      <c r="L23" s="124">
        <f>L24</f>
        <v>2061138368.55</v>
      </c>
      <c r="M23" s="124">
        <f>M24</f>
        <v>1080530375.0800002</v>
      </c>
      <c r="N23" s="124">
        <f>K23+L23+M23</f>
        <v>6703574348.1199999</v>
      </c>
      <c r="O23" s="124">
        <f>B23-N23</f>
        <v>1516425651.8800001</v>
      </c>
      <c r="P23" s="125">
        <f t="shared" si="1"/>
        <v>0.81551999368856443</v>
      </c>
      <c r="Q23" s="125">
        <f t="shared" si="9"/>
        <v>-0.58109012394668857</v>
      </c>
      <c r="S23" s="128">
        <v>16002426133.459999</v>
      </c>
      <c r="U23" s="93"/>
    </row>
    <row r="24" spans="1:22" x14ac:dyDescent="0.25">
      <c r="A24" s="126" t="s">
        <v>183</v>
      </c>
      <c r="B24" s="124">
        <v>8220000000</v>
      </c>
      <c r="C24" s="124">
        <v>1030791737.49</v>
      </c>
      <c r="D24" s="128"/>
      <c r="E24" s="128">
        <v>735051877.65999997</v>
      </c>
      <c r="F24" s="124">
        <f>C24+D24+E24</f>
        <v>1765843615.1500001</v>
      </c>
      <c r="G24" s="128">
        <v>1175391082.5900002</v>
      </c>
      <c r="H24" s="127">
        <v>0</v>
      </c>
      <c r="I24" s="128">
        <v>620670906.75</v>
      </c>
      <c r="J24" s="124">
        <f>G24+H24+I24</f>
        <v>1796061989.3400002</v>
      </c>
      <c r="K24" s="124">
        <f>F24+J24</f>
        <v>3561905604.4900002</v>
      </c>
      <c r="L24" s="124">
        <v>2061138368.55</v>
      </c>
      <c r="M24" s="124">
        <v>1080530375.0800002</v>
      </c>
      <c r="N24" s="124">
        <f>K24+L24+M24</f>
        <v>6703574348.1199999</v>
      </c>
      <c r="O24" s="124">
        <f>B24-N24</f>
        <v>1516425651.8800001</v>
      </c>
      <c r="P24" s="125">
        <f>IF(B24&lt;&gt;0,N24/B24,0)</f>
        <v>0.81551999368856443</v>
      </c>
      <c r="Q24" s="129"/>
      <c r="S24" s="128"/>
      <c r="U24" s="93"/>
    </row>
    <row r="25" spans="1:22" x14ac:dyDescent="0.25">
      <c r="A25" s="126" t="s">
        <v>184</v>
      </c>
      <c r="B25" s="127"/>
      <c r="C25" s="127"/>
      <c r="D25" s="128"/>
      <c r="E25" s="128"/>
      <c r="F25" s="128"/>
      <c r="G25" s="127"/>
      <c r="H25" s="128"/>
      <c r="I25" s="128"/>
      <c r="J25" s="128"/>
      <c r="K25" s="128"/>
      <c r="L25" s="127"/>
      <c r="M25" s="127"/>
      <c r="N25" s="128"/>
      <c r="O25" s="128"/>
      <c r="P25" s="129"/>
      <c r="Q25" s="129"/>
      <c r="S25" s="128"/>
      <c r="U25" s="93"/>
    </row>
    <row r="26" spans="1:22" ht="15.75" x14ac:dyDescent="0.25">
      <c r="A26" s="115" t="s">
        <v>185</v>
      </c>
      <c r="B26" s="116">
        <f t="shared" ref="B26:M26" si="13">B27+B28</f>
        <v>6181362015.3900013</v>
      </c>
      <c r="C26" s="116">
        <f t="shared" si="13"/>
        <v>26288919.25</v>
      </c>
      <c r="D26" s="116">
        <f t="shared" si="13"/>
        <v>618547918.06999993</v>
      </c>
      <c r="E26" s="116">
        <f t="shared" si="13"/>
        <v>106321314.88</v>
      </c>
      <c r="F26" s="116">
        <f t="shared" si="13"/>
        <v>751158152.19999993</v>
      </c>
      <c r="G26" s="116">
        <f t="shared" si="13"/>
        <v>204925664.45000002</v>
      </c>
      <c r="H26" s="128">
        <f t="shared" si="13"/>
        <v>0</v>
      </c>
      <c r="I26" s="116">
        <f t="shared" si="13"/>
        <v>35784039.57</v>
      </c>
      <c r="J26" s="116">
        <f t="shared" si="13"/>
        <v>240709704.02000001</v>
      </c>
      <c r="K26" s="116">
        <f t="shared" si="13"/>
        <v>991867856.21999991</v>
      </c>
      <c r="L26" s="116">
        <f t="shared" si="13"/>
        <v>174835665.75</v>
      </c>
      <c r="M26" s="116">
        <f t="shared" si="13"/>
        <v>142416193.14999998</v>
      </c>
      <c r="N26" s="116">
        <f t="shared" si="6"/>
        <v>1309119715.1199999</v>
      </c>
      <c r="O26" s="116">
        <f t="shared" si="3"/>
        <v>4872242300.2700014</v>
      </c>
      <c r="P26" s="117">
        <f t="shared" si="1"/>
        <v>0.21178499364066181</v>
      </c>
      <c r="Q26" s="117">
        <f t="shared" si="9"/>
        <v>-2.5908735406927508E-2</v>
      </c>
      <c r="R26" s="93"/>
      <c r="S26" s="116">
        <f>S27+S28</f>
        <v>1343939487.71</v>
      </c>
      <c r="U26" s="93"/>
    </row>
    <row r="27" spans="1:22" x14ac:dyDescent="0.25">
      <c r="A27" s="123" t="s">
        <v>186</v>
      </c>
      <c r="B27" s="124">
        <v>3023517937.5099998</v>
      </c>
      <c r="C27" s="127">
        <v>0</v>
      </c>
      <c r="D27" s="128">
        <v>11491171.01</v>
      </c>
      <c r="E27" s="127">
        <v>0</v>
      </c>
      <c r="F27" s="128">
        <f>C27+D27+E27</f>
        <v>11491171.01</v>
      </c>
      <c r="G27" s="128">
        <v>24163066.870000001</v>
      </c>
      <c r="H27" s="127">
        <v>0</v>
      </c>
      <c r="I27" s="128">
        <v>16666305.030000001</v>
      </c>
      <c r="J27" s="128">
        <f t="shared" si="4"/>
        <v>40829371.900000006</v>
      </c>
      <c r="K27" s="128">
        <f t="shared" si="5"/>
        <v>52320542.910000004</v>
      </c>
      <c r="L27" s="128">
        <v>7074003.5700000003</v>
      </c>
      <c r="M27" s="128">
        <v>141441931.72999999</v>
      </c>
      <c r="N27" s="128">
        <f t="shared" si="6"/>
        <v>200836478.20999998</v>
      </c>
      <c r="O27" s="128">
        <f t="shared" si="3"/>
        <v>2822681459.2999997</v>
      </c>
      <c r="P27" s="125">
        <f t="shared" si="1"/>
        <v>6.6424768220623709E-2</v>
      </c>
      <c r="Q27" s="129">
        <f t="shared" si="9"/>
        <v>2.4983309638684243</v>
      </c>
      <c r="S27" s="128">
        <v>57409227.510000005</v>
      </c>
    </row>
    <row r="28" spans="1:22" x14ac:dyDescent="0.25">
      <c r="A28" s="123" t="s">
        <v>187</v>
      </c>
      <c r="B28" s="124">
        <v>3157844077.8800011</v>
      </c>
      <c r="C28" s="128">
        <v>26288919.25</v>
      </c>
      <c r="D28" s="128">
        <v>607056747.05999994</v>
      </c>
      <c r="E28" s="128">
        <v>106321314.88</v>
      </c>
      <c r="F28" s="128">
        <f>C28+D28+E28</f>
        <v>739666981.18999994</v>
      </c>
      <c r="G28" s="128">
        <v>180762597.58000001</v>
      </c>
      <c r="H28" s="127">
        <v>0</v>
      </c>
      <c r="I28" s="128">
        <v>19117734.539999999</v>
      </c>
      <c r="J28" s="128">
        <f t="shared" si="4"/>
        <v>199880332.12</v>
      </c>
      <c r="K28" s="128">
        <f t="shared" si="5"/>
        <v>939547313.30999994</v>
      </c>
      <c r="L28" s="124">
        <v>167761662.18000001</v>
      </c>
      <c r="M28" s="124">
        <v>974261.42</v>
      </c>
      <c r="N28" s="128">
        <f t="shared" si="6"/>
        <v>1108283236.9100001</v>
      </c>
      <c r="O28" s="128">
        <f t="shared" si="3"/>
        <v>2049560840.970001</v>
      </c>
      <c r="P28" s="125">
        <f t="shared" si="1"/>
        <v>0.35096198848869042</v>
      </c>
      <c r="Q28" s="129">
        <f t="shared" si="9"/>
        <v>-0.13854864421322688</v>
      </c>
      <c r="S28" s="128">
        <v>1286530260.2</v>
      </c>
    </row>
    <row r="29" spans="1:22" ht="15.75" x14ac:dyDescent="0.25">
      <c r="A29" s="130" t="s">
        <v>188</v>
      </c>
      <c r="B29" s="131">
        <f>SUM(B30,B37,B40)+1</f>
        <v>112485512666.5865</v>
      </c>
      <c r="C29" s="131">
        <f>SUM(C30,C37,C40)</f>
        <v>1118811547.0599999</v>
      </c>
      <c r="D29" s="131">
        <f>SUM(D30,D37,D40)</f>
        <v>7503247683.9399996</v>
      </c>
      <c r="E29" s="131">
        <f>SUM(E30,E37,E40)</f>
        <v>4477971085.9399996</v>
      </c>
      <c r="F29" s="131">
        <f>SUM(F30,F37,F40)</f>
        <v>13100030316.940001</v>
      </c>
      <c r="G29" s="131">
        <f>SUM(G30,G37,G40)</f>
        <v>3310312704.1800003</v>
      </c>
      <c r="H29" s="131">
        <f t="shared" ref="H29:M29" si="14">SUM(H30,H37,H40)</f>
        <v>1512599589.25</v>
      </c>
      <c r="I29" s="131">
        <f t="shared" si="14"/>
        <v>7965261558.6999989</v>
      </c>
      <c r="J29" s="131">
        <f t="shared" si="14"/>
        <v>12788173852.129999</v>
      </c>
      <c r="K29" s="131">
        <f>SUM(K30,K37,K40)</f>
        <v>25888204169.07</v>
      </c>
      <c r="L29" s="131">
        <f t="shared" si="14"/>
        <v>1877162513.51</v>
      </c>
      <c r="M29" s="131">
        <f t="shared" si="14"/>
        <v>1024424485.5099999</v>
      </c>
      <c r="N29" s="131">
        <f t="shared" si="6"/>
        <v>28789791168.089996</v>
      </c>
      <c r="O29" s="131">
        <f t="shared" si="3"/>
        <v>83695721498.496506</v>
      </c>
      <c r="P29" s="132">
        <f t="shared" si="1"/>
        <v>0.25594221411804902</v>
      </c>
      <c r="Q29" s="132">
        <f>N29/S29-1</f>
        <v>0.51982708219052953</v>
      </c>
      <c r="R29" s="93"/>
      <c r="S29" s="131">
        <f>SUM(S30,S37,S40)</f>
        <v>18942807050.519997</v>
      </c>
      <c r="V29" s="93"/>
    </row>
    <row r="30" spans="1:22" ht="15.75" x14ac:dyDescent="0.25">
      <c r="A30" s="133" t="s">
        <v>189</v>
      </c>
      <c r="B30" s="134">
        <f t="shared" ref="B30:G30" si="15">SUM(B31:B36)</f>
        <v>79299999999.729004</v>
      </c>
      <c r="C30" s="134">
        <f t="shared" si="15"/>
        <v>886636044.75999999</v>
      </c>
      <c r="D30" s="134">
        <f t="shared" si="15"/>
        <v>0</v>
      </c>
      <c r="E30" s="134">
        <f t="shared" si="15"/>
        <v>366204300</v>
      </c>
      <c r="F30" s="134">
        <f t="shared" si="15"/>
        <v>1252840344.76</v>
      </c>
      <c r="G30" s="134">
        <f t="shared" si="15"/>
        <v>60424775</v>
      </c>
      <c r="H30" s="134">
        <f t="shared" ref="H30:M30" si="16">SUM(H31:H36)</f>
        <v>317505639</v>
      </c>
      <c r="I30" s="134">
        <f t="shared" si="16"/>
        <v>6949755790.9899998</v>
      </c>
      <c r="J30" s="134">
        <f t="shared" si="16"/>
        <v>7327686204.9899998</v>
      </c>
      <c r="K30" s="134">
        <f>SUM(K31:K36)</f>
        <v>8580526549.75</v>
      </c>
      <c r="L30" s="134">
        <f t="shared" si="16"/>
        <v>52882012</v>
      </c>
      <c r="M30" s="134">
        <f t="shared" si="16"/>
        <v>62432950</v>
      </c>
      <c r="N30" s="134">
        <f t="shared" si="6"/>
        <v>8695841511.75</v>
      </c>
      <c r="O30" s="134">
        <f t="shared" si="3"/>
        <v>70604158487.979004</v>
      </c>
      <c r="P30" s="135">
        <f t="shared" si="1"/>
        <v>0.10965752221664207</v>
      </c>
      <c r="Q30" s="135">
        <f t="shared" si="9"/>
        <v>1.5191371812986421</v>
      </c>
      <c r="R30" s="93"/>
      <c r="S30" s="134">
        <f>SUM(S31:S36)</f>
        <v>3451912653.3899999</v>
      </c>
    </row>
    <row r="31" spans="1:22" ht="15.75" x14ac:dyDescent="0.25">
      <c r="A31" s="136" t="s">
        <v>190</v>
      </c>
      <c r="B31" s="137">
        <v>26349999999.830002</v>
      </c>
      <c r="C31" s="124">
        <v>886636044.75999999</v>
      </c>
      <c r="D31" s="138">
        <v>0</v>
      </c>
      <c r="E31" s="124">
        <v>366204300</v>
      </c>
      <c r="F31" s="124">
        <f>C31+D31+E31</f>
        <v>1252840344.76</v>
      </c>
      <c r="G31" s="124">
        <v>60424775</v>
      </c>
      <c r="H31" s="124">
        <v>317505639</v>
      </c>
      <c r="I31" s="124">
        <v>2958505790.9899998</v>
      </c>
      <c r="J31" s="124">
        <f t="shared" si="4"/>
        <v>3336436204.9899998</v>
      </c>
      <c r="K31" s="124">
        <f t="shared" si="5"/>
        <v>4589276549.75</v>
      </c>
      <c r="L31" s="124">
        <v>52882012</v>
      </c>
      <c r="M31" s="124">
        <v>62432950</v>
      </c>
      <c r="N31" s="124">
        <f t="shared" si="6"/>
        <v>4704591511.75</v>
      </c>
      <c r="O31" s="137">
        <f t="shared" si="3"/>
        <v>21645408488.080002</v>
      </c>
      <c r="P31" s="129">
        <f t="shared" si="1"/>
        <v>0.17854237236358073</v>
      </c>
      <c r="Q31" s="129">
        <f>N31/S31-1</f>
        <v>2.0914823436859056</v>
      </c>
      <c r="S31" s="137">
        <v>1521791486.6499999</v>
      </c>
    </row>
    <row r="32" spans="1:22" ht="15.75" x14ac:dyDescent="0.25">
      <c r="A32" s="136" t="s">
        <v>191</v>
      </c>
      <c r="B32" s="137">
        <v>1304049460</v>
      </c>
      <c r="C32" s="139">
        <v>0</v>
      </c>
      <c r="D32" s="139">
        <v>0</v>
      </c>
      <c r="E32" s="139">
        <v>0</v>
      </c>
      <c r="F32" s="139">
        <f>C32+D32+E32</f>
        <v>0</v>
      </c>
      <c r="G32" s="139">
        <v>0</v>
      </c>
      <c r="H32" s="139">
        <v>0</v>
      </c>
      <c r="I32" s="139">
        <v>0</v>
      </c>
      <c r="J32" s="139">
        <f>G32+H32+I32</f>
        <v>0</v>
      </c>
      <c r="K32" s="139">
        <f t="shared" si="5"/>
        <v>0</v>
      </c>
      <c r="L32" s="139">
        <v>0</v>
      </c>
      <c r="M32" s="139">
        <v>0</v>
      </c>
      <c r="N32" s="139">
        <f>K32+L32+M32</f>
        <v>0</v>
      </c>
      <c r="O32" s="137">
        <f t="shared" si="3"/>
        <v>1304049460</v>
      </c>
      <c r="P32" s="140">
        <f t="shared" si="1"/>
        <v>0</v>
      </c>
      <c r="Q32" s="129">
        <f>N32/S32-1</f>
        <v>-1</v>
      </c>
      <c r="S32" s="137">
        <v>131528903.67</v>
      </c>
    </row>
    <row r="33" spans="1:23" ht="15.75" x14ac:dyDescent="0.25">
      <c r="A33" s="136" t="s">
        <v>168</v>
      </c>
      <c r="B33" s="137">
        <v>15750000000</v>
      </c>
      <c r="C33" s="137"/>
      <c r="D33" s="137"/>
      <c r="E33" s="137"/>
      <c r="F33" s="137"/>
      <c r="G33" s="137"/>
      <c r="H33" s="137"/>
      <c r="I33" s="124">
        <v>3991250000</v>
      </c>
      <c r="J33" s="124">
        <f>G33+H33+I33</f>
        <v>3991250000</v>
      </c>
      <c r="K33" s="124">
        <f>F33+J33</f>
        <v>3991250000</v>
      </c>
      <c r="L33" s="139"/>
      <c r="M33" s="139"/>
      <c r="N33" s="124">
        <f>K33+L33+M33</f>
        <v>3991250000</v>
      </c>
      <c r="O33" s="137">
        <f t="shared" si="3"/>
        <v>11758750000</v>
      </c>
      <c r="P33" s="140">
        <f t="shared" si="1"/>
        <v>0.25341269841269842</v>
      </c>
      <c r="Q33" s="129"/>
      <c r="S33" s="137"/>
    </row>
    <row r="34" spans="1:23" ht="15.75" x14ac:dyDescent="0.25">
      <c r="A34" s="136" t="s">
        <v>192</v>
      </c>
      <c r="B34" s="137">
        <v>4368950539.8649998</v>
      </c>
      <c r="C34" s="139">
        <v>0</v>
      </c>
      <c r="D34" s="139">
        <v>0</v>
      </c>
      <c r="E34" s="139">
        <v>0</v>
      </c>
      <c r="F34" s="139">
        <f>C34+D34+E34</f>
        <v>0</v>
      </c>
      <c r="G34" s="139">
        <v>0</v>
      </c>
      <c r="H34" s="139">
        <v>0</v>
      </c>
      <c r="I34" s="139">
        <v>0</v>
      </c>
      <c r="J34" s="139">
        <f t="shared" si="4"/>
        <v>0</v>
      </c>
      <c r="K34" s="139">
        <f t="shared" si="5"/>
        <v>0</v>
      </c>
      <c r="L34" s="139">
        <v>0</v>
      </c>
      <c r="M34" s="139">
        <v>0</v>
      </c>
      <c r="N34" s="139">
        <f t="shared" si="6"/>
        <v>0</v>
      </c>
      <c r="O34" s="137">
        <f t="shared" si="3"/>
        <v>4368950539.8649998</v>
      </c>
      <c r="P34" s="141">
        <f t="shared" si="1"/>
        <v>0</v>
      </c>
      <c r="Q34" s="129">
        <f>N34/S34-1</f>
        <v>-1</v>
      </c>
      <c r="S34" s="137">
        <v>1798592263.0699999</v>
      </c>
    </row>
    <row r="35" spans="1:23" ht="15.75" x14ac:dyDescent="0.25">
      <c r="A35" s="136" t="s">
        <v>193</v>
      </c>
      <c r="B35" s="137">
        <v>31527000000.034</v>
      </c>
      <c r="C35" s="139">
        <v>0</v>
      </c>
      <c r="D35" s="139">
        <v>0</v>
      </c>
      <c r="E35" s="139"/>
      <c r="F35" s="139">
        <f>C35+D35+E35</f>
        <v>0</v>
      </c>
      <c r="G35" s="139"/>
      <c r="H35" s="139"/>
      <c r="I35" s="139"/>
      <c r="J35" s="139">
        <f t="shared" si="4"/>
        <v>0</v>
      </c>
      <c r="K35" s="139">
        <f t="shared" si="5"/>
        <v>0</v>
      </c>
      <c r="L35" s="139"/>
      <c r="M35" s="139"/>
      <c r="N35" s="139">
        <f t="shared" si="6"/>
        <v>0</v>
      </c>
      <c r="O35" s="137">
        <f t="shared" si="3"/>
        <v>31527000000.034</v>
      </c>
      <c r="P35" s="142">
        <f t="shared" si="1"/>
        <v>0</v>
      </c>
      <c r="Q35" s="142"/>
      <c r="S35" s="137">
        <v>0</v>
      </c>
      <c r="W35" s="99"/>
    </row>
    <row r="36" spans="1:23" ht="15.75" hidden="1" x14ac:dyDescent="0.25">
      <c r="A36" s="136"/>
      <c r="B36" s="137"/>
      <c r="C36" s="139">
        <f>[61]mensuel!B64</f>
        <v>0</v>
      </c>
      <c r="D36" s="139">
        <f>[61]mensuel!C64</f>
        <v>0</v>
      </c>
      <c r="E36" s="139">
        <f>[61]mensuel!D64</f>
        <v>0</v>
      </c>
      <c r="F36" s="139">
        <f>C36+D36+E36</f>
        <v>0</v>
      </c>
      <c r="G36" s="139">
        <f>[61]mensuel!E64</f>
        <v>0</v>
      </c>
      <c r="H36" s="139">
        <f>[61]mensuel!F64</f>
        <v>0</v>
      </c>
      <c r="I36" s="124"/>
      <c r="J36" s="124">
        <f t="shared" si="4"/>
        <v>0</v>
      </c>
      <c r="K36" s="124">
        <f t="shared" si="5"/>
        <v>0</v>
      </c>
      <c r="L36" s="139">
        <f>[61]mensuel!H64</f>
        <v>0</v>
      </c>
      <c r="M36" s="139">
        <f>[61]mensuel!I64</f>
        <v>0</v>
      </c>
      <c r="N36" s="124">
        <f t="shared" si="6"/>
        <v>0</v>
      </c>
      <c r="O36" s="137">
        <f t="shared" si="3"/>
        <v>0</v>
      </c>
      <c r="P36" s="140">
        <f t="shared" si="1"/>
        <v>0</v>
      </c>
      <c r="Q36" s="140"/>
      <c r="S36" s="137">
        <v>0</v>
      </c>
    </row>
    <row r="37" spans="1:23" ht="15.75" x14ac:dyDescent="0.25">
      <c r="A37" s="143" t="s">
        <v>194</v>
      </c>
      <c r="B37" s="144">
        <f t="shared" ref="B37:M37" si="17">B38+B39</f>
        <v>2657404767.1700001</v>
      </c>
      <c r="C37" s="144">
        <f t="shared" si="17"/>
        <v>416542.5</v>
      </c>
      <c r="D37" s="144">
        <f t="shared" si="17"/>
        <v>103207.5</v>
      </c>
      <c r="E37" s="144">
        <f t="shared" si="17"/>
        <v>71173863.600000009</v>
      </c>
      <c r="F37" s="144">
        <f t="shared" si="17"/>
        <v>71693613.600000009</v>
      </c>
      <c r="G37" s="144">
        <f t="shared" si="17"/>
        <v>15289516.73</v>
      </c>
      <c r="H37" s="144">
        <f t="shared" si="17"/>
        <v>50489914.890000008</v>
      </c>
      <c r="I37" s="144">
        <f t="shared" si="17"/>
        <v>33081162.899999999</v>
      </c>
      <c r="J37" s="144">
        <f t="shared" si="17"/>
        <v>98860594.520000011</v>
      </c>
      <c r="K37" s="144">
        <f t="shared" si="17"/>
        <v>170554208.12</v>
      </c>
      <c r="L37" s="144">
        <f t="shared" si="17"/>
        <v>20721513.469999999</v>
      </c>
      <c r="M37" s="144">
        <f t="shared" si="17"/>
        <v>31147896.899999999</v>
      </c>
      <c r="N37" s="144">
        <f t="shared" si="6"/>
        <v>222423618.49000001</v>
      </c>
      <c r="O37" s="144">
        <f t="shared" si="3"/>
        <v>2434981148.6800003</v>
      </c>
      <c r="P37" s="145">
        <f t="shared" si="1"/>
        <v>8.3699563287406062E-2</v>
      </c>
      <c r="Q37" s="145">
        <f t="shared" ref="Q37:Q42" si="18">N37/S37-1</f>
        <v>-0.3895128994666206</v>
      </c>
      <c r="R37" s="93"/>
      <c r="S37" s="144">
        <f>S38+S39</f>
        <v>364337949.64000005</v>
      </c>
      <c r="W37" s="99"/>
    </row>
    <row r="38" spans="1:23" ht="15.75" x14ac:dyDescent="0.25">
      <c r="A38" s="123" t="s">
        <v>177</v>
      </c>
      <c r="B38" s="137">
        <v>2537404767.1700001</v>
      </c>
      <c r="C38" s="124">
        <v>416542.5</v>
      </c>
      <c r="D38" s="124">
        <v>103207.5</v>
      </c>
      <c r="E38" s="124">
        <v>71173863.600000009</v>
      </c>
      <c r="F38" s="124">
        <f>C38+D38+E38</f>
        <v>71693613.600000009</v>
      </c>
      <c r="G38" s="124">
        <v>15289516.73</v>
      </c>
      <c r="H38" s="124">
        <v>50489914.890000008</v>
      </c>
      <c r="I38" s="124">
        <v>33081162.899999999</v>
      </c>
      <c r="J38" s="124">
        <f t="shared" si="4"/>
        <v>98860594.520000011</v>
      </c>
      <c r="K38" s="124">
        <f t="shared" si="5"/>
        <v>170554208.12</v>
      </c>
      <c r="L38" s="124">
        <v>20721513.469999999</v>
      </c>
      <c r="M38" s="124">
        <v>31147896.899999999</v>
      </c>
      <c r="N38" s="124">
        <f t="shared" si="6"/>
        <v>222423618.49000001</v>
      </c>
      <c r="O38" s="124">
        <f t="shared" si="3"/>
        <v>2314981148.6800003</v>
      </c>
      <c r="P38" s="125">
        <f t="shared" si="1"/>
        <v>8.7657917793727447E-2</v>
      </c>
      <c r="Q38" s="125">
        <f t="shared" si="18"/>
        <v>-0.37932954697558852</v>
      </c>
      <c r="S38" s="124">
        <v>358360249.64000005</v>
      </c>
    </row>
    <row r="39" spans="1:23" ht="15.75" x14ac:dyDescent="0.25">
      <c r="A39" s="123" t="s">
        <v>178</v>
      </c>
      <c r="B39" s="137">
        <v>120000000</v>
      </c>
      <c r="C39" s="138">
        <v>0</v>
      </c>
      <c r="D39" s="138">
        <v>0</v>
      </c>
      <c r="E39" s="138">
        <v>0</v>
      </c>
      <c r="F39" s="138">
        <f>C39+D39+E39</f>
        <v>0</v>
      </c>
      <c r="G39" s="138">
        <v>0</v>
      </c>
      <c r="H39" s="124">
        <v>0</v>
      </c>
      <c r="I39" s="138">
        <v>0</v>
      </c>
      <c r="J39" s="138">
        <f t="shared" si="4"/>
        <v>0</v>
      </c>
      <c r="K39" s="138">
        <f t="shared" si="5"/>
        <v>0</v>
      </c>
      <c r="L39" s="138">
        <v>0</v>
      </c>
      <c r="M39" s="138">
        <v>0</v>
      </c>
      <c r="N39" s="138">
        <f t="shared" si="6"/>
        <v>0</v>
      </c>
      <c r="O39" s="124">
        <f t="shared" si="3"/>
        <v>120000000</v>
      </c>
      <c r="P39" s="125">
        <f t="shared" si="1"/>
        <v>0</v>
      </c>
      <c r="Q39" s="125">
        <f t="shared" si="18"/>
        <v>-1</v>
      </c>
      <c r="S39" s="124">
        <v>5977700</v>
      </c>
    </row>
    <row r="40" spans="1:23" ht="15.75" x14ac:dyDescent="0.25">
      <c r="A40" s="143" t="s">
        <v>195</v>
      </c>
      <c r="B40" s="144">
        <f>B41+B42-1</f>
        <v>30528107898.6875</v>
      </c>
      <c r="C40" s="144">
        <f>C41+C42</f>
        <v>231758959.80000001</v>
      </c>
      <c r="D40" s="144">
        <f>D41+D42</f>
        <v>7503144476.4399996</v>
      </c>
      <c r="E40" s="144">
        <f>E41+E42</f>
        <v>4040592922.3399997</v>
      </c>
      <c r="F40" s="144">
        <f>F41+F42</f>
        <v>11775496358.58</v>
      </c>
      <c r="G40" s="144">
        <f>G41+G42</f>
        <v>3234598412.4500003</v>
      </c>
      <c r="H40" s="144">
        <f t="shared" ref="H40:M40" si="19">H41+H42</f>
        <v>1144604035.3599999</v>
      </c>
      <c r="I40" s="144">
        <f t="shared" si="19"/>
        <v>982424604.80999994</v>
      </c>
      <c r="J40" s="144">
        <f t="shared" si="19"/>
        <v>5361627052.6199989</v>
      </c>
      <c r="K40" s="144">
        <f t="shared" si="19"/>
        <v>17137123411.199999</v>
      </c>
      <c r="L40" s="144">
        <f t="shared" si="19"/>
        <v>1803558988.04</v>
      </c>
      <c r="M40" s="144">
        <f t="shared" si="19"/>
        <v>930843638.6099999</v>
      </c>
      <c r="N40" s="144">
        <f t="shared" si="6"/>
        <v>19871526037.849998</v>
      </c>
      <c r="O40" s="144">
        <f t="shared" si="3"/>
        <v>10656581860.837502</v>
      </c>
      <c r="P40" s="145">
        <f t="shared" si="1"/>
        <v>0.6509255700941865</v>
      </c>
      <c r="Q40" s="145">
        <f t="shared" si="18"/>
        <v>0.31368471778964269</v>
      </c>
      <c r="R40" s="93"/>
      <c r="S40" s="144">
        <f>S41+S42</f>
        <v>15126556447.489998</v>
      </c>
      <c r="W40" s="99"/>
    </row>
    <row r="41" spans="1:23" ht="15.75" x14ac:dyDescent="0.25">
      <c r="A41" s="123" t="s">
        <v>196</v>
      </c>
      <c r="B41" s="137">
        <v>18677704694.547501</v>
      </c>
      <c r="C41" s="124">
        <v>57123973.439999998</v>
      </c>
      <c r="D41" s="124">
        <v>4189282391.79</v>
      </c>
      <c r="E41" s="124">
        <v>3767524285.9499998</v>
      </c>
      <c r="F41" s="124">
        <f>C41+D41+E41</f>
        <v>8013930651.1800003</v>
      </c>
      <c r="G41" s="124">
        <v>2200372317.0500002</v>
      </c>
      <c r="H41" s="124">
        <v>1144604035.3599999</v>
      </c>
      <c r="I41" s="124">
        <v>982424604.80999994</v>
      </c>
      <c r="J41" s="124">
        <f t="shared" si="4"/>
        <v>4327400957.2199993</v>
      </c>
      <c r="K41" s="124">
        <f t="shared" si="5"/>
        <v>12341331608.4</v>
      </c>
      <c r="L41" s="124">
        <v>710336863.25999999</v>
      </c>
      <c r="M41" s="124">
        <v>926309005.54999995</v>
      </c>
      <c r="N41" s="124">
        <f t="shared" si="6"/>
        <v>13977977477.209999</v>
      </c>
      <c r="O41" s="124">
        <f t="shared" si="3"/>
        <v>4699727217.3375015</v>
      </c>
      <c r="P41" s="125">
        <f t="shared" si="1"/>
        <v>0.74837768911136748</v>
      </c>
      <c r="Q41" s="125">
        <f t="shared" si="18"/>
        <v>0.60326343146770478</v>
      </c>
      <c r="S41" s="124">
        <v>8718453376.3199997</v>
      </c>
      <c r="W41" s="99"/>
    </row>
    <row r="42" spans="1:23" ht="15.75" x14ac:dyDescent="0.25">
      <c r="A42" s="123" t="s">
        <v>197</v>
      </c>
      <c r="B42" s="137">
        <v>11850403205.139999</v>
      </c>
      <c r="C42" s="146">
        <v>174634986.36000001</v>
      </c>
      <c r="D42" s="146">
        <v>3313862084.6499996</v>
      </c>
      <c r="E42" s="146">
        <v>273068636.38999999</v>
      </c>
      <c r="F42" s="124">
        <f>C42+D42+E42</f>
        <v>3761565707.3999996</v>
      </c>
      <c r="G42" s="146">
        <v>1034226095.4</v>
      </c>
      <c r="H42" s="147">
        <v>0</v>
      </c>
      <c r="I42" s="147">
        <v>0</v>
      </c>
      <c r="J42" s="124">
        <f t="shared" si="4"/>
        <v>1034226095.4</v>
      </c>
      <c r="K42" s="124">
        <f t="shared" si="5"/>
        <v>4795791802.7999992</v>
      </c>
      <c r="L42" s="124">
        <v>1093222124.78</v>
      </c>
      <c r="M42" s="124">
        <v>4534633.0599999996</v>
      </c>
      <c r="N42" s="146">
        <f t="shared" si="6"/>
        <v>5893548560.6399994</v>
      </c>
      <c r="O42" s="146">
        <f t="shared" si="3"/>
        <v>5956854644.5</v>
      </c>
      <c r="P42" s="148">
        <f t="shared" si="1"/>
        <v>0.4973289481056416</v>
      </c>
      <c r="Q42" s="148">
        <f t="shared" si="18"/>
        <v>-8.0297477243300941E-2</v>
      </c>
      <c r="S42" s="146">
        <v>6408103071.1699991</v>
      </c>
    </row>
    <row r="43" spans="1:23" ht="9.75" customHeight="1" thickBot="1" x14ac:dyDescent="0.3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  <c r="Q43" s="132"/>
      <c r="S43" s="131">
        <v>0</v>
      </c>
    </row>
    <row r="44" spans="1:23" ht="17.25" thickTop="1" thickBot="1" x14ac:dyDescent="0.3">
      <c r="A44" s="87" t="s">
        <v>144</v>
      </c>
      <c r="B44" s="88">
        <f t="shared" ref="B44:J44" si="20">B2-B14</f>
        <v>-0.4307861328125</v>
      </c>
      <c r="C44" s="88">
        <f t="shared" si="20"/>
        <v>-3525642160.3599997</v>
      </c>
      <c r="D44" s="88">
        <f t="shared" si="20"/>
        <v>-3828942832.1599998</v>
      </c>
      <c r="E44" s="88">
        <f t="shared" si="20"/>
        <v>-5659349503.2400017</v>
      </c>
      <c r="F44" s="88">
        <f t="shared" si="20"/>
        <v>-13013934495.760006</v>
      </c>
      <c r="G44" s="88">
        <f t="shared" si="20"/>
        <v>4094826295.9400005</v>
      </c>
      <c r="H44" s="88">
        <f t="shared" si="20"/>
        <v>6771151712.8199997</v>
      </c>
      <c r="I44" s="88">
        <f t="shared" si="20"/>
        <v>-1570229560.9499969</v>
      </c>
      <c r="J44" s="88">
        <f t="shared" si="20"/>
        <v>9295748447.8099976</v>
      </c>
      <c r="K44" s="88">
        <f>K2-K14</f>
        <v>-3718186047.9500122</v>
      </c>
      <c r="L44" s="88">
        <f>L2-L14</f>
        <v>-6722649244.2900009</v>
      </c>
      <c r="M44" s="88">
        <f>M2-M14</f>
        <v>8671190091.6499977</v>
      </c>
      <c r="N44" s="88">
        <f>N2-N14</f>
        <v>-1769645200.5900116</v>
      </c>
      <c r="O44" s="88">
        <f>O2-O14</f>
        <v>1769645200.1592102</v>
      </c>
      <c r="P44" s="89"/>
      <c r="Q44" s="89"/>
      <c r="S44" s="88">
        <f>S2-S14</f>
        <v>-18919020065.740021</v>
      </c>
    </row>
    <row r="45" spans="1:23" ht="10.5" customHeight="1" thickTop="1" x14ac:dyDescent="0.25">
      <c r="A45" s="149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  <c r="Q45" s="152"/>
      <c r="S45" s="151"/>
    </row>
    <row r="46" spans="1:23" ht="4.5" customHeight="1" x14ac:dyDescent="0.2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2"/>
      <c r="Q46" s="152"/>
      <c r="S46" s="155"/>
    </row>
    <row r="47" spans="1:23" ht="15.75" x14ac:dyDescent="0.25">
      <c r="A47" s="156" t="s">
        <v>181</v>
      </c>
      <c r="B47" s="157">
        <f t="shared" ref="B47:O47" si="21">SUM(B19,B22,B39)</f>
        <v>26650041552</v>
      </c>
      <c r="C47" s="157">
        <f t="shared" si="21"/>
        <v>1773319871</v>
      </c>
      <c r="D47" s="157">
        <f t="shared" si="21"/>
        <v>1079911440</v>
      </c>
      <c r="E47" s="157">
        <f t="shared" si="21"/>
        <v>1523694892</v>
      </c>
      <c r="F47" s="157">
        <f t="shared" si="21"/>
        <v>4376926203</v>
      </c>
      <c r="G47" s="157">
        <f t="shared" si="21"/>
        <v>1276086822</v>
      </c>
      <c r="H47" s="157">
        <f t="shared" si="21"/>
        <v>918357506</v>
      </c>
      <c r="I47" s="157">
        <f t="shared" si="21"/>
        <v>1912304073</v>
      </c>
      <c r="J47" s="157">
        <f t="shared" si="21"/>
        <v>4106748401</v>
      </c>
      <c r="K47" s="157">
        <f t="shared" si="21"/>
        <v>8483674604</v>
      </c>
      <c r="L47" s="157">
        <f>SUM(L19,L22,L39)</f>
        <v>847446610</v>
      </c>
      <c r="M47" s="157">
        <f>SUM(M19,M22,M39)</f>
        <v>1432146364</v>
      </c>
      <c r="N47" s="157">
        <f>SUM(N19,N22,N39)</f>
        <v>10763267578</v>
      </c>
      <c r="O47" s="157">
        <f t="shared" si="21"/>
        <v>15886773974</v>
      </c>
      <c r="P47" s="158">
        <f>IF(B47&lt;&gt;0,N47/B47,0)</f>
        <v>0.40387432631196973</v>
      </c>
      <c r="Q47" s="158">
        <f>N47/S47-1</f>
        <v>2.1667534100292096E-2</v>
      </c>
      <c r="S47" s="157">
        <f>SUM(S19,S22,S39)</f>
        <v>10535000104</v>
      </c>
    </row>
    <row r="48" spans="1:23" ht="11.25" customHeigh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1"/>
      <c r="Q48" s="161"/>
      <c r="S48" s="160"/>
    </row>
    <row r="49" spans="1:19" ht="32.25" thickBot="1" x14ac:dyDescent="0.3">
      <c r="A49" s="162" t="s">
        <v>198</v>
      </c>
      <c r="B49" s="163">
        <f>+B14-B30-1</f>
        <v>188199999999.60077</v>
      </c>
      <c r="C49" s="163">
        <f t="shared" ref="C49:O49" si="22">+C14-C30</f>
        <v>3837499043.7299995</v>
      </c>
      <c r="D49" s="163">
        <f t="shared" si="22"/>
        <v>19221710995.5</v>
      </c>
      <c r="E49" s="163">
        <f t="shared" si="22"/>
        <v>19329405785.810001</v>
      </c>
      <c r="F49" s="163">
        <f t="shared" si="22"/>
        <v>42388615825.040001</v>
      </c>
      <c r="G49" s="163">
        <f t="shared" si="22"/>
        <v>9910086665.8199997</v>
      </c>
      <c r="H49" s="163">
        <f t="shared" si="22"/>
        <v>8413872944.1900005</v>
      </c>
      <c r="I49" s="163">
        <f t="shared" si="22"/>
        <v>12666634736.929998</v>
      </c>
      <c r="J49" s="163">
        <f t="shared" si="22"/>
        <v>30990594346.940002</v>
      </c>
      <c r="K49" s="163">
        <f t="shared" si="22"/>
        <v>73379210171.980011</v>
      </c>
      <c r="L49" s="163">
        <f t="shared" si="22"/>
        <v>15501400268.330002</v>
      </c>
      <c r="M49" s="163">
        <f t="shared" si="22"/>
        <v>11673925334.110001</v>
      </c>
      <c r="N49" s="163">
        <f>+N14-N30</f>
        <v>100554535774.42001</v>
      </c>
      <c r="O49" s="163">
        <f t="shared" si="22"/>
        <v>87645464226.180756</v>
      </c>
      <c r="P49" s="164">
        <f>IF(B49&lt;&gt;0,N49/B49,0)</f>
        <v>0.53429615183120782</v>
      </c>
      <c r="Q49" s="164">
        <f>N49/S49-1</f>
        <v>7.2447297094075713E-2</v>
      </c>
      <c r="S49" s="163">
        <f>+S14-S30</f>
        <v>93761750388.000015</v>
      </c>
    </row>
    <row r="50" spans="1:19" hidden="1" x14ac:dyDescent="0.25">
      <c r="A50" s="165"/>
      <c r="C50" s="99">
        <f>[61]mensuel!B21-TEREDA_RESUME_P8!C14</f>
        <v>0</v>
      </c>
      <c r="D50" s="99">
        <f>[61]mensuel!C21-TEREDA_RESUME_P8!D14</f>
        <v>0</v>
      </c>
      <c r="E50" s="99">
        <f>[61]mensuel!D21-TEREDA_RESUME_P8!E14</f>
        <v>0</v>
      </c>
      <c r="G50" s="99">
        <f>[61]mensuel!E21-TEREDA_RESUME_P8!G14</f>
        <v>0</v>
      </c>
      <c r="H50" s="99">
        <f>[61]mensuel!F21-TEREDA_RESUME_P8!H14</f>
        <v>0</v>
      </c>
      <c r="I50" s="99">
        <f>[61]mensuel!G21-TEREDA_RESUME_P8!I14</f>
        <v>0</v>
      </c>
      <c r="L50" s="99">
        <v>1743388860.000001</v>
      </c>
    </row>
    <row r="51" spans="1:19" hidden="1" x14ac:dyDescent="0.25"/>
    <row r="52" spans="1:19" hidden="1" x14ac:dyDescent="0.25">
      <c r="C52" s="99"/>
      <c r="E52" s="99"/>
      <c r="F52" s="99"/>
      <c r="G52" s="99"/>
      <c r="H52" s="99">
        <f>H49-'[62]Février 20'!$G$3</f>
        <v>0</v>
      </c>
      <c r="I52" s="99"/>
      <c r="J52" s="99"/>
      <c r="K52" s="99"/>
      <c r="L52" s="99"/>
      <c r="M52" s="99"/>
      <c r="N52" s="99"/>
      <c r="O52" s="99"/>
    </row>
    <row r="53" spans="1:19" hidden="1" x14ac:dyDescent="0.25"/>
    <row r="54" spans="1:19" hidden="1" x14ac:dyDescent="0.25"/>
    <row r="55" spans="1:19" hidden="1" x14ac:dyDescent="0.25"/>
    <row r="56" spans="1:19" hidden="1" x14ac:dyDescent="0.25"/>
    <row r="57" spans="1:19" hidden="1" x14ac:dyDescent="0.25"/>
  </sheetData>
  <printOptions horizontalCentered="1"/>
  <pageMargins left="0.2" right="0.2" top="1.1499999999999999" bottom="0.5" header="0.38" footer="0.3"/>
  <pageSetup paperSize="5" scale="65" orientation="landscape" r:id="rId1"/>
  <headerFooter>
    <oddHeader xml:space="preserve">&amp;C&amp;"Arial,Gras"&amp;12MINISTERE DE L'ECONOMIE ET DES FINANCES
DIRECTION GENERALE DU BUDGET
TABLEAU DES RECETTES ENCAISSEES ET DES DEPENSES AUTORISEES
EXERCICE 2022-2023
Du 1er octobre au 31 mai&amp;"Arial,Normal"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12F5-6C71-46EA-B349-AD4CB9080FB7}">
  <sheetPr codeName="Sheet313">
    <tabColor indexed="40"/>
  </sheetPr>
  <dimension ref="A3:IT193"/>
  <sheetViews>
    <sheetView view="pageBreakPreview" zoomScale="60" zoomScaleNormal="60" workbookViewId="0">
      <pane xSplit="3" ySplit="5" topLeftCell="D135" activePane="bottomRight" state="frozen"/>
      <selection activeCell="K147" sqref="K146:K147"/>
      <selection pane="topRight" activeCell="K147" sqref="K146:K147"/>
      <selection pane="bottomLeft" activeCell="K147" sqref="K146:K147"/>
      <selection pane="bottomRight" activeCell="K147" sqref="K146:K147"/>
    </sheetView>
  </sheetViews>
  <sheetFormatPr baseColWidth="10" defaultColWidth="11.42578125" defaultRowHeight="18" x14ac:dyDescent="0.25"/>
  <cols>
    <col min="1" max="1" width="21.42578125" style="1" customWidth="1"/>
    <col min="2" max="2" width="20.85546875" style="2" customWidth="1"/>
    <col min="3" max="3" width="61" style="3" customWidth="1"/>
    <col min="4" max="4" width="31" style="3" customWidth="1"/>
    <col min="5" max="5" width="20.5703125" style="4" customWidth="1"/>
    <col min="6" max="6" width="28.42578125" style="4" customWidth="1"/>
    <col min="7" max="7" width="27.28515625" style="4" customWidth="1"/>
    <col min="8" max="9" width="20.5703125" style="4" customWidth="1"/>
    <col min="10" max="10" width="28" style="4" customWidth="1"/>
    <col min="11" max="11" width="27.7109375" style="4" customWidth="1"/>
    <col min="12" max="13" width="20.5703125" style="4" customWidth="1"/>
    <col min="14" max="14" width="22.28515625" style="5" customWidth="1"/>
    <col min="15" max="15" width="20.5703125" style="5" customWidth="1"/>
    <col min="16" max="17" width="11.42578125" style="2"/>
    <col min="18" max="18" width="31" style="3" customWidth="1"/>
    <col min="19" max="19" width="21.85546875" style="2" customWidth="1"/>
    <col min="20" max="20" width="19.140625" style="2" bestFit="1" customWidth="1"/>
    <col min="21" max="255" width="11.42578125" style="2"/>
    <col min="256" max="256" width="61" style="2" customWidth="1"/>
    <col min="257" max="257" width="20.5703125" style="2" customWidth="1"/>
    <col min="258" max="258" width="25.42578125" style="2" customWidth="1"/>
    <col min="259" max="259" width="21.5703125" style="2" customWidth="1"/>
    <col min="260" max="260" width="20.42578125" style="2" customWidth="1"/>
    <col min="261" max="261" width="16.85546875" style="2" customWidth="1"/>
    <col min="262" max="262" width="24.28515625" style="2" customWidth="1"/>
    <col min="263" max="263" width="22.7109375" style="2" customWidth="1"/>
    <col min="264" max="264" width="23" style="2" customWidth="1"/>
    <col min="265" max="265" width="21.42578125" style="2" customWidth="1"/>
    <col min="266" max="266" width="21.85546875" style="2" customWidth="1"/>
    <col min="267" max="267" width="35.42578125" style="2" customWidth="1"/>
    <col min="268" max="268" width="26.7109375" style="2" customWidth="1"/>
    <col min="269" max="269" width="20" style="2" customWidth="1"/>
    <col min="270" max="270" width="26.28515625" style="2" bestFit="1" customWidth="1"/>
    <col min="271" max="511" width="11.42578125" style="2"/>
    <col min="512" max="512" width="61" style="2" customWidth="1"/>
    <col min="513" max="513" width="20.5703125" style="2" customWidth="1"/>
    <col min="514" max="514" width="25.42578125" style="2" customWidth="1"/>
    <col min="515" max="515" width="21.5703125" style="2" customWidth="1"/>
    <col min="516" max="516" width="20.42578125" style="2" customWidth="1"/>
    <col min="517" max="517" width="16.85546875" style="2" customWidth="1"/>
    <col min="518" max="518" width="24.28515625" style="2" customWidth="1"/>
    <col min="519" max="519" width="22.7109375" style="2" customWidth="1"/>
    <col min="520" max="520" width="23" style="2" customWidth="1"/>
    <col min="521" max="521" width="21.42578125" style="2" customWidth="1"/>
    <col min="522" max="522" width="21.85546875" style="2" customWidth="1"/>
    <col min="523" max="523" width="35.42578125" style="2" customWidth="1"/>
    <col min="524" max="524" width="26.7109375" style="2" customWidth="1"/>
    <col min="525" max="525" width="20" style="2" customWidth="1"/>
    <col min="526" max="526" width="26.28515625" style="2" bestFit="1" customWidth="1"/>
    <col min="527" max="767" width="11.42578125" style="2"/>
    <col min="768" max="768" width="61" style="2" customWidth="1"/>
    <col min="769" max="769" width="20.5703125" style="2" customWidth="1"/>
    <col min="770" max="770" width="25.42578125" style="2" customWidth="1"/>
    <col min="771" max="771" width="21.5703125" style="2" customWidth="1"/>
    <col min="772" max="772" width="20.42578125" style="2" customWidth="1"/>
    <col min="773" max="773" width="16.85546875" style="2" customWidth="1"/>
    <col min="774" max="774" width="24.28515625" style="2" customWidth="1"/>
    <col min="775" max="775" width="22.7109375" style="2" customWidth="1"/>
    <col min="776" max="776" width="23" style="2" customWidth="1"/>
    <col min="777" max="777" width="21.42578125" style="2" customWidth="1"/>
    <col min="778" max="778" width="21.85546875" style="2" customWidth="1"/>
    <col min="779" max="779" width="35.42578125" style="2" customWidth="1"/>
    <col min="780" max="780" width="26.7109375" style="2" customWidth="1"/>
    <col min="781" max="781" width="20" style="2" customWidth="1"/>
    <col min="782" max="782" width="26.28515625" style="2" bestFit="1" customWidth="1"/>
    <col min="783" max="1023" width="11.42578125" style="2"/>
    <col min="1024" max="1024" width="61" style="2" customWidth="1"/>
    <col min="1025" max="1025" width="20.5703125" style="2" customWidth="1"/>
    <col min="1026" max="1026" width="25.42578125" style="2" customWidth="1"/>
    <col min="1027" max="1027" width="21.5703125" style="2" customWidth="1"/>
    <col min="1028" max="1028" width="20.42578125" style="2" customWidth="1"/>
    <col min="1029" max="1029" width="16.85546875" style="2" customWidth="1"/>
    <col min="1030" max="1030" width="24.28515625" style="2" customWidth="1"/>
    <col min="1031" max="1031" width="22.7109375" style="2" customWidth="1"/>
    <col min="1032" max="1032" width="23" style="2" customWidth="1"/>
    <col min="1033" max="1033" width="21.42578125" style="2" customWidth="1"/>
    <col min="1034" max="1034" width="21.85546875" style="2" customWidth="1"/>
    <col min="1035" max="1035" width="35.42578125" style="2" customWidth="1"/>
    <col min="1036" max="1036" width="26.7109375" style="2" customWidth="1"/>
    <col min="1037" max="1037" width="20" style="2" customWidth="1"/>
    <col min="1038" max="1038" width="26.28515625" style="2" bestFit="1" customWidth="1"/>
    <col min="1039" max="1279" width="11.42578125" style="2"/>
    <col min="1280" max="1280" width="61" style="2" customWidth="1"/>
    <col min="1281" max="1281" width="20.5703125" style="2" customWidth="1"/>
    <col min="1282" max="1282" width="25.42578125" style="2" customWidth="1"/>
    <col min="1283" max="1283" width="21.5703125" style="2" customWidth="1"/>
    <col min="1284" max="1284" width="20.42578125" style="2" customWidth="1"/>
    <col min="1285" max="1285" width="16.85546875" style="2" customWidth="1"/>
    <col min="1286" max="1286" width="24.28515625" style="2" customWidth="1"/>
    <col min="1287" max="1287" width="22.7109375" style="2" customWidth="1"/>
    <col min="1288" max="1288" width="23" style="2" customWidth="1"/>
    <col min="1289" max="1289" width="21.42578125" style="2" customWidth="1"/>
    <col min="1290" max="1290" width="21.85546875" style="2" customWidth="1"/>
    <col min="1291" max="1291" width="35.42578125" style="2" customWidth="1"/>
    <col min="1292" max="1292" width="26.7109375" style="2" customWidth="1"/>
    <col min="1293" max="1293" width="20" style="2" customWidth="1"/>
    <col min="1294" max="1294" width="26.28515625" style="2" bestFit="1" customWidth="1"/>
    <col min="1295" max="1535" width="11.42578125" style="2"/>
    <col min="1536" max="1536" width="61" style="2" customWidth="1"/>
    <col min="1537" max="1537" width="20.5703125" style="2" customWidth="1"/>
    <col min="1538" max="1538" width="25.42578125" style="2" customWidth="1"/>
    <col min="1539" max="1539" width="21.5703125" style="2" customWidth="1"/>
    <col min="1540" max="1540" width="20.42578125" style="2" customWidth="1"/>
    <col min="1541" max="1541" width="16.85546875" style="2" customWidth="1"/>
    <col min="1542" max="1542" width="24.28515625" style="2" customWidth="1"/>
    <col min="1543" max="1543" width="22.7109375" style="2" customWidth="1"/>
    <col min="1544" max="1544" width="23" style="2" customWidth="1"/>
    <col min="1545" max="1545" width="21.42578125" style="2" customWidth="1"/>
    <col min="1546" max="1546" width="21.85546875" style="2" customWidth="1"/>
    <col min="1547" max="1547" width="35.42578125" style="2" customWidth="1"/>
    <col min="1548" max="1548" width="26.7109375" style="2" customWidth="1"/>
    <col min="1549" max="1549" width="20" style="2" customWidth="1"/>
    <col min="1550" max="1550" width="26.28515625" style="2" bestFit="1" customWidth="1"/>
    <col min="1551" max="1791" width="11.42578125" style="2"/>
    <col min="1792" max="1792" width="61" style="2" customWidth="1"/>
    <col min="1793" max="1793" width="20.5703125" style="2" customWidth="1"/>
    <col min="1794" max="1794" width="25.42578125" style="2" customWidth="1"/>
    <col min="1795" max="1795" width="21.5703125" style="2" customWidth="1"/>
    <col min="1796" max="1796" width="20.42578125" style="2" customWidth="1"/>
    <col min="1797" max="1797" width="16.85546875" style="2" customWidth="1"/>
    <col min="1798" max="1798" width="24.28515625" style="2" customWidth="1"/>
    <col min="1799" max="1799" width="22.7109375" style="2" customWidth="1"/>
    <col min="1800" max="1800" width="23" style="2" customWidth="1"/>
    <col min="1801" max="1801" width="21.42578125" style="2" customWidth="1"/>
    <col min="1802" max="1802" width="21.85546875" style="2" customWidth="1"/>
    <col min="1803" max="1803" width="35.42578125" style="2" customWidth="1"/>
    <col min="1804" max="1804" width="26.7109375" style="2" customWidth="1"/>
    <col min="1805" max="1805" width="20" style="2" customWidth="1"/>
    <col min="1806" max="1806" width="26.28515625" style="2" bestFit="1" customWidth="1"/>
    <col min="1807" max="2047" width="11.42578125" style="2"/>
    <col min="2048" max="2048" width="61" style="2" customWidth="1"/>
    <col min="2049" max="2049" width="20.5703125" style="2" customWidth="1"/>
    <col min="2050" max="2050" width="25.42578125" style="2" customWidth="1"/>
    <col min="2051" max="2051" width="21.5703125" style="2" customWidth="1"/>
    <col min="2052" max="2052" width="20.42578125" style="2" customWidth="1"/>
    <col min="2053" max="2053" width="16.85546875" style="2" customWidth="1"/>
    <col min="2054" max="2054" width="24.28515625" style="2" customWidth="1"/>
    <col min="2055" max="2055" width="22.7109375" style="2" customWidth="1"/>
    <col min="2056" max="2056" width="23" style="2" customWidth="1"/>
    <col min="2057" max="2057" width="21.42578125" style="2" customWidth="1"/>
    <col min="2058" max="2058" width="21.85546875" style="2" customWidth="1"/>
    <col min="2059" max="2059" width="35.42578125" style="2" customWidth="1"/>
    <col min="2060" max="2060" width="26.7109375" style="2" customWidth="1"/>
    <col min="2061" max="2061" width="20" style="2" customWidth="1"/>
    <col min="2062" max="2062" width="26.28515625" style="2" bestFit="1" customWidth="1"/>
    <col min="2063" max="2303" width="11.42578125" style="2"/>
    <col min="2304" max="2304" width="61" style="2" customWidth="1"/>
    <col min="2305" max="2305" width="20.5703125" style="2" customWidth="1"/>
    <col min="2306" max="2306" width="25.42578125" style="2" customWidth="1"/>
    <col min="2307" max="2307" width="21.5703125" style="2" customWidth="1"/>
    <col min="2308" max="2308" width="20.42578125" style="2" customWidth="1"/>
    <col min="2309" max="2309" width="16.85546875" style="2" customWidth="1"/>
    <col min="2310" max="2310" width="24.28515625" style="2" customWidth="1"/>
    <col min="2311" max="2311" width="22.7109375" style="2" customWidth="1"/>
    <col min="2312" max="2312" width="23" style="2" customWidth="1"/>
    <col min="2313" max="2313" width="21.42578125" style="2" customWidth="1"/>
    <col min="2314" max="2314" width="21.85546875" style="2" customWidth="1"/>
    <col min="2315" max="2315" width="35.42578125" style="2" customWidth="1"/>
    <col min="2316" max="2316" width="26.7109375" style="2" customWidth="1"/>
    <col min="2317" max="2317" width="20" style="2" customWidth="1"/>
    <col min="2318" max="2318" width="26.28515625" style="2" bestFit="1" customWidth="1"/>
    <col min="2319" max="2559" width="11.42578125" style="2"/>
    <col min="2560" max="2560" width="61" style="2" customWidth="1"/>
    <col min="2561" max="2561" width="20.5703125" style="2" customWidth="1"/>
    <col min="2562" max="2562" width="25.42578125" style="2" customWidth="1"/>
    <col min="2563" max="2563" width="21.5703125" style="2" customWidth="1"/>
    <col min="2564" max="2564" width="20.42578125" style="2" customWidth="1"/>
    <col min="2565" max="2565" width="16.85546875" style="2" customWidth="1"/>
    <col min="2566" max="2566" width="24.28515625" style="2" customWidth="1"/>
    <col min="2567" max="2567" width="22.7109375" style="2" customWidth="1"/>
    <col min="2568" max="2568" width="23" style="2" customWidth="1"/>
    <col min="2569" max="2569" width="21.42578125" style="2" customWidth="1"/>
    <col min="2570" max="2570" width="21.85546875" style="2" customWidth="1"/>
    <col min="2571" max="2571" width="35.42578125" style="2" customWidth="1"/>
    <col min="2572" max="2572" width="26.7109375" style="2" customWidth="1"/>
    <col min="2573" max="2573" width="20" style="2" customWidth="1"/>
    <col min="2574" max="2574" width="26.28515625" style="2" bestFit="1" customWidth="1"/>
    <col min="2575" max="2815" width="11.42578125" style="2"/>
    <col min="2816" max="2816" width="61" style="2" customWidth="1"/>
    <col min="2817" max="2817" width="20.5703125" style="2" customWidth="1"/>
    <col min="2818" max="2818" width="25.42578125" style="2" customWidth="1"/>
    <col min="2819" max="2819" width="21.5703125" style="2" customWidth="1"/>
    <col min="2820" max="2820" width="20.42578125" style="2" customWidth="1"/>
    <col min="2821" max="2821" width="16.85546875" style="2" customWidth="1"/>
    <col min="2822" max="2822" width="24.28515625" style="2" customWidth="1"/>
    <col min="2823" max="2823" width="22.7109375" style="2" customWidth="1"/>
    <col min="2824" max="2824" width="23" style="2" customWidth="1"/>
    <col min="2825" max="2825" width="21.42578125" style="2" customWidth="1"/>
    <col min="2826" max="2826" width="21.85546875" style="2" customWidth="1"/>
    <col min="2827" max="2827" width="35.42578125" style="2" customWidth="1"/>
    <col min="2828" max="2828" width="26.7109375" style="2" customWidth="1"/>
    <col min="2829" max="2829" width="20" style="2" customWidth="1"/>
    <col min="2830" max="2830" width="26.28515625" style="2" bestFit="1" customWidth="1"/>
    <col min="2831" max="3071" width="11.42578125" style="2"/>
    <col min="3072" max="3072" width="61" style="2" customWidth="1"/>
    <col min="3073" max="3073" width="20.5703125" style="2" customWidth="1"/>
    <col min="3074" max="3074" width="25.42578125" style="2" customWidth="1"/>
    <col min="3075" max="3075" width="21.5703125" style="2" customWidth="1"/>
    <col min="3076" max="3076" width="20.42578125" style="2" customWidth="1"/>
    <col min="3077" max="3077" width="16.85546875" style="2" customWidth="1"/>
    <col min="3078" max="3078" width="24.28515625" style="2" customWidth="1"/>
    <col min="3079" max="3079" width="22.7109375" style="2" customWidth="1"/>
    <col min="3080" max="3080" width="23" style="2" customWidth="1"/>
    <col min="3081" max="3081" width="21.42578125" style="2" customWidth="1"/>
    <col min="3082" max="3082" width="21.85546875" style="2" customWidth="1"/>
    <col min="3083" max="3083" width="35.42578125" style="2" customWidth="1"/>
    <col min="3084" max="3084" width="26.7109375" style="2" customWidth="1"/>
    <col min="3085" max="3085" width="20" style="2" customWidth="1"/>
    <col min="3086" max="3086" width="26.28515625" style="2" bestFit="1" customWidth="1"/>
    <col min="3087" max="3327" width="11.42578125" style="2"/>
    <col min="3328" max="3328" width="61" style="2" customWidth="1"/>
    <col min="3329" max="3329" width="20.5703125" style="2" customWidth="1"/>
    <col min="3330" max="3330" width="25.42578125" style="2" customWidth="1"/>
    <col min="3331" max="3331" width="21.5703125" style="2" customWidth="1"/>
    <col min="3332" max="3332" width="20.42578125" style="2" customWidth="1"/>
    <col min="3333" max="3333" width="16.85546875" style="2" customWidth="1"/>
    <col min="3334" max="3334" width="24.28515625" style="2" customWidth="1"/>
    <col min="3335" max="3335" width="22.7109375" style="2" customWidth="1"/>
    <col min="3336" max="3336" width="23" style="2" customWidth="1"/>
    <col min="3337" max="3337" width="21.42578125" style="2" customWidth="1"/>
    <col min="3338" max="3338" width="21.85546875" style="2" customWidth="1"/>
    <col min="3339" max="3339" width="35.42578125" style="2" customWidth="1"/>
    <col min="3340" max="3340" width="26.7109375" style="2" customWidth="1"/>
    <col min="3341" max="3341" width="20" style="2" customWidth="1"/>
    <col min="3342" max="3342" width="26.28515625" style="2" bestFit="1" customWidth="1"/>
    <col min="3343" max="3583" width="11.42578125" style="2"/>
    <col min="3584" max="3584" width="61" style="2" customWidth="1"/>
    <col min="3585" max="3585" width="20.5703125" style="2" customWidth="1"/>
    <col min="3586" max="3586" width="25.42578125" style="2" customWidth="1"/>
    <col min="3587" max="3587" width="21.5703125" style="2" customWidth="1"/>
    <col min="3588" max="3588" width="20.42578125" style="2" customWidth="1"/>
    <col min="3589" max="3589" width="16.85546875" style="2" customWidth="1"/>
    <col min="3590" max="3590" width="24.28515625" style="2" customWidth="1"/>
    <col min="3591" max="3591" width="22.7109375" style="2" customWidth="1"/>
    <col min="3592" max="3592" width="23" style="2" customWidth="1"/>
    <col min="3593" max="3593" width="21.42578125" style="2" customWidth="1"/>
    <col min="3594" max="3594" width="21.85546875" style="2" customWidth="1"/>
    <col min="3595" max="3595" width="35.42578125" style="2" customWidth="1"/>
    <col min="3596" max="3596" width="26.7109375" style="2" customWidth="1"/>
    <col min="3597" max="3597" width="20" style="2" customWidth="1"/>
    <col min="3598" max="3598" width="26.28515625" style="2" bestFit="1" customWidth="1"/>
    <col min="3599" max="3839" width="11.42578125" style="2"/>
    <col min="3840" max="3840" width="61" style="2" customWidth="1"/>
    <col min="3841" max="3841" width="20.5703125" style="2" customWidth="1"/>
    <col min="3842" max="3842" width="25.42578125" style="2" customWidth="1"/>
    <col min="3843" max="3843" width="21.5703125" style="2" customWidth="1"/>
    <col min="3844" max="3844" width="20.42578125" style="2" customWidth="1"/>
    <col min="3845" max="3845" width="16.85546875" style="2" customWidth="1"/>
    <col min="3846" max="3846" width="24.28515625" style="2" customWidth="1"/>
    <col min="3847" max="3847" width="22.7109375" style="2" customWidth="1"/>
    <col min="3848" max="3848" width="23" style="2" customWidth="1"/>
    <col min="3849" max="3849" width="21.42578125" style="2" customWidth="1"/>
    <col min="3850" max="3850" width="21.85546875" style="2" customWidth="1"/>
    <col min="3851" max="3851" width="35.42578125" style="2" customWidth="1"/>
    <col min="3852" max="3852" width="26.7109375" style="2" customWidth="1"/>
    <col min="3853" max="3853" width="20" style="2" customWidth="1"/>
    <col min="3854" max="3854" width="26.28515625" style="2" bestFit="1" customWidth="1"/>
    <col min="3855" max="4095" width="11.42578125" style="2"/>
    <col min="4096" max="4096" width="61" style="2" customWidth="1"/>
    <col min="4097" max="4097" width="20.5703125" style="2" customWidth="1"/>
    <col min="4098" max="4098" width="25.42578125" style="2" customWidth="1"/>
    <col min="4099" max="4099" width="21.5703125" style="2" customWidth="1"/>
    <col min="4100" max="4100" width="20.42578125" style="2" customWidth="1"/>
    <col min="4101" max="4101" width="16.85546875" style="2" customWidth="1"/>
    <col min="4102" max="4102" width="24.28515625" style="2" customWidth="1"/>
    <col min="4103" max="4103" width="22.7109375" style="2" customWidth="1"/>
    <col min="4104" max="4104" width="23" style="2" customWidth="1"/>
    <col min="4105" max="4105" width="21.42578125" style="2" customWidth="1"/>
    <col min="4106" max="4106" width="21.85546875" style="2" customWidth="1"/>
    <col min="4107" max="4107" width="35.42578125" style="2" customWidth="1"/>
    <col min="4108" max="4108" width="26.7109375" style="2" customWidth="1"/>
    <col min="4109" max="4109" width="20" style="2" customWidth="1"/>
    <col min="4110" max="4110" width="26.28515625" style="2" bestFit="1" customWidth="1"/>
    <col min="4111" max="4351" width="11.42578125" style="2"/>
    <col min="4352" max="4352" width="61" style="2" customWidth="1"/>
    <col min="4353" max="4353" width="20.5703125" style="2" customWidth="1"/>
    <col min="4354" max="4354" width="25.42578125" style="2" customWidth="1"/>
    <col min="4355" max="4355" width="21.5703125" style="2" customWidth="1"/>
    <col min="4356" max="4356" width="20.42578125" style="2" customWidth="1"/>
    <col min="4357" max="4357" width="16.85546875" style="2" customWidth="1"/>
    <col min="4358" max="4358" width="24.28515625" style="2" customWidth="1"/>
    <col min="4359" max="4359" width="22.7109375" style="2" customWidth="1"/>
    <col min="4360" max="4360" width="23" style="2" customWidth="1"/>
    <col min="4361" max="4361" width="21.42578125" style="2" customWidth="1"/>
    <col min="4362" max="4362" width="21.85546875" style="2" customWidth="1"/>
    <col min="4363" max="4363" width="35.42578125" style="2" customWidth="1"/>
    <col min="4364" max="4364" width="26.7109375" style="2" customWidth="1"/>
    <col min="4365" max="4365" width="20" style="2" customWidth="1"/>
    <col min="4366" max="4366" width="26.28515625" style="2" bestFit="1" customWidth="1"/>
    <col min="4367" max="4607" width="11.42578125" style="2"/>
    <col min="4608" max="4608" width="61" style="2" customWidth="1"/>
    <col min="4609" max="4609" width="20.5703125" style="2" customWidth="1"/>
    <col min="4610" max="4610" width="25.42578125" style="2" customWidth="1"/>
    <col min="4611" max="4611" width="21.5703125" style="2" customWidth="1"/>
    <col min="4612" max="4612" width="20.42578125" style="2" customWidth="1"/>
    <col min="4613" max="4613" width="16.85546875" style="2" customWidth="1"/>
    <col min="4614" max="4614" width="24.28515625" style="2" customWidth="1"/>
    <col min="4615" max="4615" width="22.7109375" style="2" customWidth="1"/>
    <col min="4616" max="4616" width="23" style="2" customWidth="1"/>
    <col min="4617" max="4617" width="21.42578125" style="2" customWidth="1"/>
    <col min="4618" max="4618" width="21.85546875" style="2" customWidth="1"/>
    <col min="4619" max="4619" width="35.42578125" style="2" customWidth="1"/>
    <col min="4620" max="4620" width="26.7109375" style="2" customWidth="1"/>
    <col min="4621" max="4621" width="20" style="2" customWidth="1"/>
    <col min="4622" max="4622" width="26.28515625" style="2" bestFit="1" customWidth="1"/>
    <col min="4623" max="4863" width="11.42578125" style="2"/>
    <col min="4864" max="4864" width="61" style="2" customWidth="1"/>
    <col min="4865" max="4865" width="20.5703125" style="2" customWidth="1"/>
    <col min="4866" max="4866" width="25.42578125" style="2" customWidth="1"/>
    <col min="4867" max="4867" width="21.5703125" style="2" customWidth="1"/>
    <col min="4868" max="4868" width="20.42578125" style="2" customWidth="1"/>
    <col min="4869" max="4869" width="16.85546875" style="2" customWidth="1"/>
    <col min="4870" max="4870" width="24.28515625" style="2" customWidth="1"/>
    <col min="4871" max="4871" width="22.7109375" style="2" customWidth="1"/>
    <col min="4872" max="4872" width="23" style="2" customWidth="1"/>
    <col min="4873" max="4873" width="21.42578125" style="2" customWidth="1"/>
    <col min="4874" max="4874" width="21.85546875" style="2" customWidth="1"/>
    <col min="4875" max="4875" width="35.42578125" style="2" customWidth="1"/>
    <col min="4876" max="4876" width="26.7109375" style="2" customWidth="1"/>
    <col min="4877" max="4877" width="20" style="2" customWidth="1"/>
    <col min="4878" max="4878" width="26.28515625" style="2" bestFit="1" customWidth="1"/>
    <col min="4879" max="5119" width="11.42578125" style="2"/>
    <col min="5120" max="5120" width="61" style="2" customWidth="1"/>
    <col min="5121" max="5121" width="20.5703125" style="2" customWidth="1"/>
    <col min="5122" max="5122" width="25.42578125" style="2" customWidth="1"/>
    <col min="5123" max="5123" width="21.5703125" style="2" customWidth="1"/>
    <col min="5124" max="5124" width="20.42578125" style="2" customWidth="1"/>
    <col min="5125" max="5125" width="16.85546875" style="2" customWidth="1"/>
    <col min="5126" max="5126" width="24.28515625" style="2" customWidth="1"/>
    <col min="5127" max="5127" width="22.7109375" style="2" customWidth="1"/>
    <col min="5128" max="5128" width="23" style="2" customWidth="1"/>
    <col min="5129" max="5129" width="21.42578125" style="2" customWidth="1"/>
    <col min="5130" max="5130" width="21.85546875" style="2" customWidth="1"/>
    <col min="5131" max="5131" width="35.42578125" style="2" customWidth="1"/>
    <col min="5132" max="5132" width="26.7109375" style="2" customWidth="1"/>
    <col min="5133" max="5133" width="20" style="2" customWidth="1"/>
    <col min="5134" max="5134" width="26.28515625" style="2" bestFit="1" customWidth="1"/>
    <col min="5135" max="5375" width="11.42578125" style="2"/>
    <col min="5376" max="5376" width="61" style="2" customWidth="1"/>
    <col min="5377" max="5377" width="20.5703125" style="2" customWidth="1"/>
    <col min="5378" max="5378" width="25.42578125" style="2" customWidth="1"/>
    <col min="5379" max="5379" width="21.5703125" style="2" customWidth="1"/>
    <col min="5380" max="5380" width="20.42578125" style="2" customWidth="1"/>
    <col min="5381" max="5381" width="16.85546875" style="2" customWidth="1"/>
    <col min="5382" max="5382" width="24.28515625" style="2" customWidth="1"/>
    <col min="5383" max="5383" width="22.7109375" style="2" customWidth="1"/>
    <col min="5384" max="5384" width="23" style="2" customWidth="1"/>
    <col min="5385" max="5385" width="21.42578125" style="2" customWidth="1"/>
    <col min="5386" max="5386" width="21.85546875" style="2" customWidth="1"/>
    <col min="5387" max="5387" width="35.42578125" style="2" customWidth="1"/>
    <col min="5388" max="5388" width="26.7109375" style="2" customWidth="1"/>
    <col min="5389" max="5389" width="20" style="2" customWidth="1"/>
    <col min="5390" max="5390" width="26.28515625" style="2" bestFit="1" customWidth="1"/>
    <col min="5391" max="5631" width="11.42578125" style="2"/>
    <col min="5632" max="5632" width="61" style="2" customWidth="1"/>
    <col min="5633" max="5633" width="20.5703125" style="2" customWidth="1"/>
    <col min="5634" max="5634" width="25.42578125" style="2" customWidth="1"/>
    <col min="5635" max="5635" width="21.5703125" style="2" customWidth="1"/>
    <col min="5636" max="5636" width="20.42578125" style="2" customWidth="1"/>
    <col min="5637" max="5637" width="16.85546875" style="2" customWidth="1"/>
    <col min="5638" max="5638" width="24.28515625" style="2" customWidth="1"/>
    <col min="5639" max="5639" width="22.7109375" style="2" customWidth="1"/>
    <col min="5640" max="5640" width="23" style="2" customWidth="1"/>
    <col min="5641" max="5641" width="21.42578125" style="2" customWidth="1"/>
    <col min="5642" max="5642" width="21.85546875" style="2" customWidth="1"/>
    <col min="5643" max="5643" width="35.42578125" style="2" customWidth="1"/>
    <col min="5644" max="5644" width="26.7109375" style="2" customWidth="1"/>
    <col min="5645" max="5645" width="20" style="2" customWidth="1"/>
    <col min="5646" max="5646" width="26.28515625" style="2" bestFit="1" customWidth="1"/>
    <col min="5647" max="5887" width="11.42578125" style="2"/>
    <col min="5888" max="5888" width="61" style="2" customWidth="1"/>
    <col min="5889" max="5889" width="20.5703125" style="2" customWidth="1"/>
    <col min="5890" max="5890" width="25.42578125" style="2" customWidth="1"/>
    <col min="5891" max="5891" width="21.5703125" style="2" customWidth="1"/>
    <col min="5892" max="5892" width="20.42578125" style="2" customWidth="1"/>
    <col min="5893" max="5893" width="16.85546875" style="2" customWidth="1"/>
    <col min="5894" max="5894" width="24.28515625" style="2" customWidth="1"/>
    <col min="5895" max="5895" width="22.7109375" style="2" customWidth="1"/>
    <col min="5896" max="5896" width="23" style="2" customWidth="1"/>
    <col min="5897" max="5897" width="21.42578125" style="2" customWidth="1"/>
    <col min="5898" max="5898" width="21.85546875" style="2" customWidth="1"/>
    <col min="5899" max="5899" width="35.42578125" style="2" customWidth="1"/>
    <col min="5900" max="5900" width="26.7109375" style="2" customWidth="1"/>
    <col min="5901" max="5901" width="20" style="2" customWidth="1"/>
    <col min="5902" max="5902" width="26.28515625" style="2" bestFit="1" customWidth="1"/>
    <col min="5903" max="6143" width="11.42578125" style="2"/>
    <col min="6144" max="6144" width="61" style="2" customWidth="1"/>
    <col min="6145" max="6145" width="20.5703125" style="2" customWidth="1"/>
    <col min="6146" max="6146" width="25.42578125" style="2" customWidth="1"/>
    <col min="6147" max="6147" width="21.5703125" style="2" customWidth="1"/>
    <col min="6148" max="6148" width="20.42578125" style="2" customWidth="1"/>
    <col min="6149" max="6149" width="16.85546875" style="2" customWidth="1"/>
    <col min="6150" max="6150" width="24.28515625" style="2" customWidth="1"/>
    <col min="6151" max="6151" width="22.7109375" style="2" customWidth="1"/>
    <col min="6152" max="6152" width="23" style="2" customWidth="1"/>
    <col min="6153" max="6153" width="21.42578125" style="2" customWidth="1"/>
    <col min="6154" max="6154" width="21.85546875" style="2" customWidth="1"/>
    <col min="6155" max="6155" width="35.42578125" style="2" customWidth="1"/>
    <col min="6156" max="6156" width="26.7109375" style="2" customWidth="1"/>
    <col min="6157" max="6157" width="20" style="2" customWidth="1"/>
    <col min="6158" max="6158" width="26.28515625" style="2" bestFit="1" customWidth="1"/>
    <col min="6159" max="6399" width="11.42578125" style="2"/>
    <col min="6400" max="6400" width="61" style="2" customWidth="1"/>
    <col min="6401" max="6401" width="20.5703125" style="2" customWidth="1"/>
    <col min="6402" max="6402" width="25.42578125" style="2" customWidth="1"/>
    <col min="6403" max="6403" width="21.5703125" style="2" customWidth="1"/>
    <col min="6404" max="6404" width="20.42578125" style="2" customWidth="1"/>
    <col min="6405" max="6405" width="16.85546875" style="2" customWidth="1"/>
    <col min="6406" max="6406" width="24.28515625" style="2" customWidth="1"/>
    <col min="6407" max="6407" width="22.7109375" style="2" customWidth="1"/>
    <col min="6408" max="6408" width="23" style="2" customWidth="1"/>
    <col min="6409" max="6409" width="21.42578125" style="2" customWidth="1"/>
    <col min="6410" max="6410" width="21.85546875" style="2" customWidth="1"/>
    <col min="6411" max="6411" width="35.42578125" style="2" customWidth="1"/>
    <col min="6412" max="6412" width="26.7109375" style="2" customWidth="1"/>
    <col min="6413" max="6413" width="20" style="2" customWidth="1"/>
    <col min="6414" max="6414" width="26.28515625" style="2" bestFit="1" customWidth="1"/>
    <col min="6415" max="6655" width="11.42578125" style="2"/>
    <col min="6656" max="6656" width="61" style="2" customWidth="1"/>
    <col min="6657" max="6657" width="20.5703125" style="2" customWidth="1"/>
    <col min="6658" max="6658" width="25.42578125" style="2" customWidth="1"/>
    <col min="6659" max="6659" width="21.5703125" style="2" customWidth="1"/>
    <col min="6660" max="6660" width="20.42578125" style="2" customWidth="1"/>
    <col min="6661" max="6661" width="16.85546875" style="2" customWidth="1"/>
    <col min="6662" max="6662" width="24.28515625" style="2" customWidth="1"/>
    <col min="6663" max="6663" width="22.7109375" style="2" customWidth="1"/>
    <col min="6664" max="6664" width="23" style="2" customWidth="1"/>
    <col min="6665" max="6665" width="21.42578125" style="2" customWidth="1"/>
    <col min="6666" max="6666" width="21.85546875" style="2" customWidth="1"/>
    <col min="6667" max="6667" width="35.42578125" style="2" customWidth="1"/>
    <col min="6668" max="6668" width="26.7109375" style="2" customWidth="1"/>
    <col min="6669" max="6669" width="20" style="2" customWidth="1"/>
    <col min="6670" max="6670" width="26.28515625" style="2" bestFit="1" customWidth="1"/>
    <col min="6671" max="6911" width="11.42578125" style="2"/>
    <col min="6912" max="6912" width="61" style="2" customWidth="1"/>
    <col min="6913" max="6913" width="20.5703125" style="2" customWidth="1"/>
    <col min="6914" max="6914" width="25.42578125" style="2" customWidth="1"/>
    <col min="6915" max="6915" width="21.5703125" style="2" customWidth="1"/>
    <col min="6916" max="6916" width="20.42578125" style="2" customWidth="1"/>
    <col min="6917" max="6917" width="16.85546875" style="2" customWidth="1"/>
    <col min="6918" max="6918" width="24.28515625" style="2" customWidth="1"/>
    <col min="6919" max="6919" width="22.7109375" style="2" customWidth="1"/>
    <col min="6920" max="6920" width="23" style="2" customWidth="1"/>
    <col min="6921" max="6921" width="21.42578125" style="2" customWidth="1"/>
    <col min="6922" max="6922" width="21.85546875" style="2" customWidth="1"/>
    <col min="6923" max="6923" width="35.42578125" style="2" customWidth="1"/>
    <col min="6924" max="6924" width="26.7109375" style="2" customWidth="1"/>
    <col min="6925" max="6925" width="20" style="2" customWidth="1"/>
    <col min="6926" max="6926" width="26.28515625" style="2" bestFit="1" customWidth="1"/>
    <col min="6927" max="7167" width="11.42578125" style="2"/>
    <col min="7168" max="7168" width="61" style="2" customWidth="1"/>
    <col min="7169" max="7169" width="20.5703125" style="2" customWidth="1"/>
    <col min="7170" max="7170" width="25.42578125" style="2" customWidth="1"/>
    <col min="7171" max="7171" width="21.5703125" style="2" customWidth="1"/>
    <col min="7172" max="7172" width="20.42578125" style="2" customWidth="1"/>
    <col min="7173" max="7173" width="16.85546875" style="2" customWidth="1"/>
    <col min="7174" max="7174" width="24.28515625" style="2" customWidth="1"/>
    <col min="7175" max="7175" width="22.7109375" style="2" customWidth="1"/>
    <col min="7176" max="7176" width="23" style="2" customWidth="1"/>
    <col min="7177" max="7177" width="21.42578125" style="2" customWidth="1"/>
    <col min="7178" max="7178" width="21.85546875" style="2" customWidth="1"/>
    <col min="7179" max="7179" width="35.42578125" style="2" customWidth="1"/>
    <col min="7180" max="7180" width="26.7109375" style="2" customWidth="1"/>
    <col min="7181" max="7181" width="20" style="2" customWidth="1"/>
    <col min="7182" max="7182" width="26.28515625" style="2" bestFit="1" customWidth="1"/>
    <col min="7183" max="7423" width="11.42578125" style="2"/>
    <col min="7424" max="7424" width="61" style="2" customWidth="1"/>
    <col min="7425" max="7425" width="20.5703125" style="2" customWidth="1"/>
    <col min="7426" max="7426" width="25.42578125" style="2" customWidth="1"/>
    <col min="7427" max="7427" width="21.5703125" style="2" customWidth="1"/>
    <col min="7428" max="7428" width="20.42578125" style="2" customWidth="1"/>
    <col min="7429" max="7429" width="16.85546875" style="2" customWidth="1"/>
    <col min="7430" max="7430" width="24.28515625" style="2" customWidth="1"/>
    <col min="7431" max="7431" width="22.7109375" style="2" customWidth="1"/>
    <col min="7432" max="7432" width="23" style="2" customWidth="1"/>
    <col min="7433" max="7433" width="21.42578125" style="2" customWidth="1"/>
    <col min="7434" max="7434" width="21.85546875" style="2" customWidth="1"/>
    <col min="7435" max="7435" width="35.42578125" style="2" customWidth="1"/>
    <col min="7436" max="7436" width="26.7109375" style="2" customWidth="1"/>
    <col min="7437" max="7437" width="20" style="2" customWidth="1"/>
    <col min="7438" max="7438" width="26.28515625" style="2" bestFit="1" customWidth="1"/>
    <col min="7439" max="7679" width="11.42578125" style="2"/>
    <col min="7680" max="7680" width="61" style="2" customWidth="1"/>
    <col min="7681" max="7681" width="20.5703125" style="2" customWidth="1"/>
    <col min="7682" max="7682" width="25.42578125" style="2" customWidth="1"/>
    <col min="7683" max="7683" width="21.5703125" style="2" customWidth="1"/>
    <col min="7684" max="7684" width="20.42578125" style="2" customWidth="1"/>
    <col min="7685" max="7685" width="16.85546875" style="2" customWidth="1"/>
    <col min="7686" max="7686" width="24.28515625" style="2" customWidth="1"/>
    <col min="7687" max="7687" width="22.7109375" style="2" customWidth="1"/>
    <col min="7688" max="7688" width="23" style="2" customWidth="1"/>
    <col min="7689" max="7689" width="21.42578125" style="2" customWidth="1"/>
    <col min="7690" max="7690" width="21.85546875" style="2" customWidth="1"/>
    <col min="7691" max="7691" width="35.42578125" style="2" customWidth="1"/>
    <col min="7692" max="7692" width="26.7109375" style="2" customWidth="1"/>
    <col min="7693" max="7693" width="20" style="2" customWidth="1"/>
    <col min="7694" max="7694" width="26.28515625" style="2" bestFit="1" customWidth="1"/>
    <col min="7695" max="7935" width="11.42578125" style="2"/>
    <col min="7936" max="7936" width="61" style="2" customWidth="1"/>
    <col min="7937" max="7937" width="20.5703125" style="2" customWidth="1"/>
    <col min="7938" max="7938" width="25.42578125" style="2" customWidth="1"/>
    <col min="7939" max="7939" width="21.5703125" style="2" customWidth="1"/>
    <col min="7940" max="7940" width="20.42578125" style="2" customWidth="1"/>
    <col min="7941" max="7941" width="16.85546875" style="2" customWidth="1"/>
    <col min="7942" max="7942" width="24.28515625" style="2" customWidth="1"/>
    <col min="7943" max="7943" width="22.7109375" style="2" customWidth="1"/>
    <col min="7944" max="7944" width="23" style="2" customWidth="1"/>
    <col min="7945" max="7945" width="21.42578125" style="2" customWidth="1"/>
    <col min="7946" max="7946" width="21.85546875" style="2" customWidth="1"/>
    <col min="7947" max="7947" width="35.42578125" style="2" customWidth="1"/>
    <col min="7948" max="7948" width="26.7109375" style="2" customWidth="1"/>
    <col min="7949" max="7949" width="20" style="2" customWidth="1"/>
    <col min="7950" max="7950" width="26.28515625" style="2" bestFit="1" customWidth="1"/>
    <col min="7951" max="8191" width="11.42578125" style="2"/>
    <col min="8192" max="8192" width="61" style="2" customWidth="1"/>
    <col min="8193" max="8193" width="20.5703125" style="2" customWidth="1"/>
    <col min="8194" max="8194" width="25.42578125" style="2" customWidth="1"/>
    <col min="8195" max="8195" width="21.5703125" style="2" customWidth="1"/>
    <col min="8196" max="8196" width="20.42578125" style="2" customWidth="1"/>
    <col min="8197" max="8197" width="16.85546875" style="2" customWidth="1"/>
    <col min="8198" max="8198" width="24.28515625" style="2" customWidth="1"/>
    <col min="8199" max="8199" width="22.7109375" style="2" customWidth="1"/>
    <col min="8200" max="8200" width="23" style="2" customWidth="1"/>
    <col min="8201" max="8201" width="21.42578125" style="2" customWidth="1"/>
    <col min="8202" max="8202" width="21.85546875" style="2" customWidth="1"/>
    <col min="8203" max="8203" width="35.42578125" style="2" customWidth="1"/>
    <col min="8204" max="8204" width="26.7109375" style="2" customWidth="1"/>
    <col min="8205" max="8205" width="20" style="2" customWidth="1"/>
    <col min="8206" max="8206" width="26.28515625" style="2" bestFit="1" customWidth="1"/>
    <col min="8207" max="8447" width="11.42578125" style="2"/>
    <col min="8448" max="8448" width="61" style="2" customWidth="1"/>
    <col min="8449" max="8449" width="20.5703125" style="2" customWidth="1"/>
    <col min="8450" max="8450" width="25.42578125" style="2" customWidth="1"/>
    <col min="8451" max="8451" width="21.5703125" style="2" customWidth="1"/>
    <col min="8452" max="8452" width="20.42578125" style="2" customWidth="1"/>
    <col min="8453" max="8453" width="16.85546875" style="2" customWidth="1"/>
    <col min="8454" max="8454" width="24.28515625" style="2" customWidth="1"/>
    <col min="8455" max="8455" width="22.7109375" style="2" customWidth="1"/>
    <col min="8456" max="8456" width="23" style="2" customWidth="1"/>
    <col min="8457" max="8457" width="21.42578125" style="2" customWidth="1"/>
    <col min="8458" max="8458" width="21.85546875" style="2" customWidth="1"/>
    <col min="8459" max="8459" width="35.42578125" style="2" customWidth="1"/>
    <col min="8460" max="8460" width="26.7109375" style="2" customWidth="1"/>
    <col min="8461" max="8461" width="20" style="2" customWidth="1"/>
    <col min="8462" max="8462" width="26.28515625" style="2" bestFit="1" customWidth="1"/>
    <col min="8463" max="8703" width="11.42578125" style="2"/>
    <col min="8704" max="8704" width="61" style="2" customWidth="1"/>
    <col min="8705" max="8705" width="20.5703125" style="2" customWidth="1"/>
    <col min="8706" max="8706" width="25.42578125" style="2" customWidth="1"/>
    <col min="8707" max="8707" width="21.5703125" style="2" customWidth="1"/>
    <col min="8708" max="8708" width="20.42578125" style="2" customWidth="1"/>
    <col min="8709" max="8709" width="16.85546875" style="2" customWidth="1"/>
    <col min="8710" max="8710" width="24.28515625" style="2" customWidth="1"/>
    <col min="8711" max="8711" width="22.7109375" style="2" customWidth="1"/>
    <col min="8712" max="8712" width="23" style="2" customWidth="1"/>
    <col min="8713" max="8713" width="21.42578125" style="2" customWidth="1"/>
    <col min="8714" max="8714" width="21.85546875" style="2" customWidth="1"/>
    <col min="8715" max="8715" width="35.42578125" style="2" customWidth="1"/>
    <col min="8716" max="8716" width="26.7109375" style="2" customWidth="1"/>
    <col min="8717" max="8717" width="20" style="2" customWidth="1"/>
    <col min="8718" max="8718" width="26.28515625" style="2" bestFit="1" customWidth="1"/>
    <col min="8719" max="8959" width="11.42578125" style="2"/>
    <col min="8960" max="8960" width="61" style="2" customWidth="1"/>
    <col min="8961" max="8961" width="20.5703125" style="2" customWidth="1"/>
    <col min="8962" max="8962" width="25.42578125" style="2" customWidth="1"/>
    <col min="8963" max="8963" width="21.5703125" style="2" customWidth="1"/>
    <col min="8964" max="8964" width="20.42578125" style="2" customWidth="1"/>
    <col min="8965" max="8965" width="16.85546875" style="2" customWidth="1"/>
    <col min="8966" max="8966" width="24.28515625" style="2" customWidth="1"/>
    <col min="8967" max="8967" width="22.7109375" style="2" customWidth="1"/>
    <col min="8968" max="8968" width="23" style="2" customWidth="1"/>
    <col min="8969" max="8969" width="21.42578125" style="2" customWidth="1"/>
    <col min="8970" max="8970" width="21.85546875" style="2" customWidth="1"/>
    <col min="8971" max="8971" width="35.42578125" style="2" customWidth="1"/>
    <col min="8972" max="8972" width="26.7109375" style="2" customWidth="1"/>
    <col min="8973" max="8973" width="20" style="2" customWidth="1"/>
    <col min="8974" max="8974" width="26.28515625" style="2" bestFit="1" customWidth="1"/>
    <col min="8975" max="9215" width="11.42578125" style="2"/>
    <col min="9216" max="9216" width="61" style="2" customWidth="1"/>
    <col min="9217" max="9217" width="20.5703125" style="2" customWidth="1"/>
    <col min="9218" max="9218" width="25.42578125" style="2" customWidth="1"/>
    <col min="9219" max="9219" width="21.5703125" style="2" customWidth="1"/>
    <col min="9220" max="9220" width="20.42578125" style="2" customWidth="1"/>
    <col min="9221" max="9221" width="16.85546875" style="2" customWidth="1"/>
    <col min="9222" max="9222" width="24.28515625" style="2" customWidth="1"/>
    <col min="9223" max="9223" width="22.7109375" style="2" customWidth="1"/>
    <col min="9224" max="9224" width="23" style="2" customWidth="1"/>
    <col min="9225" max="9225" width="21.42578125" style="2" customWidth="1"/>
    <col min="9226" max="9226" width="21.85546875" style="2" customWidth="1"/>
    <col min="9227" max="9227" width="35.42578125" style="2" customWidth="1"/>
    <col min="9228" max="9228" width="26.7109375" style="2" customWidth="1"/>
    <col min="9229" max="9229" width="20" style="2" customWidth="1"/>
    <col min="9230" max="9230" width="26.28515625" style="2" bestFit="1" customWidth="1"/>
    <col min="9231" max="9471" width="11.42578125" style="2"/>
    <col min="9472" max="9472" width="61" style="2" customWidth="1"/>
    <col min="9473" max="9473" width="20.5703125" style="2" customWidth="1"/>
    <col min="9474" max="9474" width="25.42578125" style="2" customWidth="1"/>
    <col min="9475" max="9475" width="21.5703125" style="2" customWidth="1"/>
    <col min="9476" max="9476" width="20.42578125" style="2" customWidth="1"/>
    <col min="9477" max="9477" width="16.85546875" style="2" customWidth="1"/>
    <col min="9478" max="9478" width="24.28515625" style="2" customWidth="1"/>
    <col min="9479" max="9479" width="22.7109375" style="2" customWidth="1"/>
    <col min="9480" max="9480" width="23" style="2" customWidth="1"/>
    <col min="9481" max="9481" width="21.42578125" style="2" customWidth="1"/>
    <col min="9482" max="9482" width="21.85546875" style="2" customWidth="1"/>
    <col min="9483" max="9483" width="35.42578125" style="2" customWidth="1"/>
    <col min="9484" max="9484" width="26.7109375" style="2" customWidth="1"/>
    <col min="9485" max="9485" width="20" style="2" customWidth="1"/>
    <col min="9486" max="9486" width="26.28515625" style="2" bestFit="1" customWidth="1"/>
    <col min="9487" max="9727" width="11.42578125" style="2"/>
    <col min="9728" max="9728" width="61" style="2" customWidth="1"/>
    <col min="9729" max="9729" width="20.5703125" style="2" customWidth="1"/>
    <col min="9730" max="9730" width="25.42578125" style="2" customWidth="1"/>
    <col min="9731" max="9731" width="21.5703125" style="2" customWidth="1"/>
    <col min="9732" max="9732" width="20.42578125" style="2" customWidth="1"/>
    <col min="9733" max="9733" width="16.85546875" style="2" customWidth="1"/>
    <col min="9734" max="9734" width="24.28515625" style="2" customWidth="1"/>
    <col min="9735" max="9735" width="22.7109375" style="2" customWidth="1"/>
    <col min="9736" max="9736" width="23" style="2" customWidth="1"/>
    <col min="9737" max="9737" width="21.42578125" style="2" customWidth="1"/>
    <col min="9738" max="9738" width="21.85546875" style="2" customWidth="1"/>
    <col min="9739" max="9739" width="35.42578125" style="2" customWidth="1"/>
    <col min="9740" max="9740" width="26.7109375" style="2" customWidth="1"/>
    <col min="9741" max="9741" width="20" style="2" customWidth="1"/>
    <col min="9742" max="9742" width="26.28515625" style="2" bestFit="1" customWidth="1"/>
    <col min="9743" max="9983" width="11.42578125" style="2"/>
    <col min="9984" max="9984" width="61" style="2" customWidth="1"/>
    <col min="9985" max="9985" width="20.5703125" style="2" customWidth="1"/>
    <col min="9986" max="9986" width="25.42578125" style="2" customWidth="1"/>
    <col min="9987" max="9987" width="21.5703125" style="2" customWidth="1"/>
    <col min="9988" max="9988" width="20.42578125" style="2" customWidth="1"/>
    <col min="9989" max="9989" width="16.85546875" style="2" customWidth="1"/>
    <col min="9990" max="9990" width="24.28515625" style="2" customWidth="1"/>
    <col min="9991" max="9991" width="22.7109375" style="2" customWidth="1"/>
    <col min="9992" max="9992" width="23" style="2" customWidth="1"/>
    <col min="9993" max="9993" width="21.42578125" style="2" customWidth="1"/>
    <col min="9994" max="9994" width="21.85546875" style="2" customWidth="1"/>
    <col min="9995" max="9995" width="35.42578125" style="2" customWidth="1"/>
    <col min="9996" max="9996" width="26.7109375" style="2" customWidth="1"/>
    <col min="9997" max="9997" width="20" style="2" customWidth="1"/>
    <col min="9998" max="9998" width="26.28515625" style="2" bestFit="1" customWidth="1"/>
    <col min="9999" max="10239" width="11.42578125" style="2"/>
    <col min="10240" max="10240" width="61" style="2" customWidth="1"/>
    <col min="10241" max="10241" width="20.5703125" style="2" customWidth="1"/>
    <col min="10242" max="10242" width="25.42578125" style="2" customWidth="1"/>
    <col min="10243" max="10243" width="21.5703125" style="2" customWidth="1"/>
    <col min="10244" max="10244" width="20.42578125" style="2" customWidth="1"/>
    <col min="10245" max="10245" width="16.85546875" style="2" customWidth="1"/>
    <col min="10246" max="10246" width="24.28515625" style="2" customWidth="1"/>
    <col min="10247" max="10247" width="22.7109375" style="2" customWidth="1"/>
    <col min="10248" max="10248" width="23" style="2" customWidth="1"/>
    <col min="10249" max="10249" width="21.42578125" style="2" customWidth="1"/>
    <col min="10250" max="10250" width="21.85546875" style="2" customWidth="1"/>
    <col min="10251" max="10251" width="35.42578125" style="2" customWidth="1"/>
    <col min="10252" max="10252" width="26.7109375" style="2" customWidth="1"/>
    <col min="10253" max="10253" width="20" style="2" customWidth="1"/>
    <col min="10254" max="10254" width="26.28515625" style="2" bestFit="1" customWidth="1"/>
    <col min="10255" max="10495" width="11.42578125" style="2"/>
    <col min="10496" max="10496" width="61" style="2" customWidth="1"/>
    <col min="10497" max="10497" width="20.5703125" style="2" customWidth="1"/>
    <col min="10498" max="10498" width="25.42578125" style="2" customWidth="1"/>
    <col min="10499" max="10499" width="21.5703125" style="2" customWidth="1"/>
    <col min="10500" max="10500" width="20.42578125" style="2" customWidth="1"/>
    <col min="10501" max="10501" width="16.85546875" style="2" customWidth="1"/>
    <col min="10502" max="10502" width="24.28515625" style="2" customWidth="1"/>
    <col min="10503" max="10503" width="22.7109375" style="2" customWidth="1"/>
    <col min="10504" max="10504" width="23" style="2" customWidth="1"/>
    <col min="10505" max="10505" width="21.42578125" style="2" customWidth="1"/>
    <col min="10506" max="10506" width="21.85546875" style="2" customWidth="1"/>
    <col min="10507" max="10507" width="35.42578125" style="2" customWidth="1"/>
    <col min="10508" max="10508" width="26.7109375" style="2" customWidth="1"/>
    <col min="10509" max="10509" width="20" style="2" customWidth="1"/>
    <col min="10510" max="10510" width="26.28515625" style="2" bestFit="1" customWidth="1"/>
    <col min="10511" max="10751" width="11.42578125" style="2"/>
    <col min="10752" max="10752" width="61" style="2" customWidth="1"/>
    <col min="10753" max="10753" width="20.5703125" style="2" customWidth="1"/>
    <col min="10754" max="10754" width="25.42578125" style="2" customWidth="1"/>
    <col min="10755" max="10755" width="21.5703125" style="2" customWidth="1"/>
    <col min="10756" max="10756" width="20.42578125" style="2" customWidth="1"/>
    <col min="10757" max="10757" width="16.85546875" style="2" customWidth="1"/>
    <col min="10758" max="10758" width="24.28515625" style="2" customWidth="1"/>
    <col min="10759" max="10759" width="22.7109375" style="2" customWidth="1"/>
    <col min="10760" max="10760" width="23" style="2" customWidth="1"/>
    <col min="10761" max="10761" width="21.42578125" style="2" customWidth="1"/>
    <col min="10762" max="10762" width="21.85546875" style="2" customWidth="1"/>
    <col min="10763" max="10763" width="35.42578125" style="2" customWidth="1"/>
    <col min="10764" max="10764" width="26.7109375" style="2" customWidth="1"/>
    <col min="10765" max="10765" width="20" style="2" customWidth="1"/>
    <col min="10766" max="10766" width="26.28515625" style="2" bestFit="1" customWidth="1"/>
    <col min="10767" max="11007" width="11.42578125" style="2"/>
    <col min="11008" max="11008" width="61" style="2" customWidth="1"/>
    <col min="11009" max="11009" width="20.5703125" style="2" customWidth="1"/>
    <col min="11010" max="11010" width="25.42578125" style="2" customWidth="1"/>
    <col min="11011" max="11011" width="21.5703125" style="2" customWidth="1"/>
    <col min="11012" max="11012" width="20.42578125" style="2" customWidth="1"/>
    <col min="11013" max="11013" width="16.85546875" style="2" customWidth="1"/>
    <col min="11014" max="11014" width="24.28515625" style="2" customWidth="1"/>
    <col min="11015" max="11015" width="22.7109375" style="2" customWidth="1"/>
    <col min="11016" max="11016" width="23" style="2" customWidth="1"/>
    <col min="11017" max="11017" width="21.42578125" style="2" customWidth="1"/>
    <col min="11018" max="11018" width="21.85546875" style="2" customWidth="1"/>
    <col min="11019" max="11019" width="35.42578125" style="2" customWidth="1"/>
    <col min="11020" max="11020" width="26.7109375" style="2" customWidth="1"/>
    <col min="11021" max="11021" width="20" style="2" customWidth="1"/>
    <col min="11022" max="11022" width="26.28515625" style="2" bestFit="1" customWidth="1"/>
    <col min="11023" max="11263" width="11.42578125" style="2"/>
    <col min="11264" max="11264" width="61" style="2" customWidth="1"/>
    <col min="11265" max="11265" width="20.5703125" style="2" customWidth="1"/>
    <col min="11266" max="11266" width="25.42578125" style="2" customWidth="1"/>
    <col min="11267" max="11267" width="21.5703125" style="2" customWidth="1"/>
    <col min="11268" max="11268" width="20.42578125" style="2" customWidth="1"/>
    <col min="11269" max="11269" width="16.85546875" style="2" customWidth="1"/>
    <col min="11270" max="11270" width="24.28515625" style="2" customWidth="1"/>
    <col min="11271" max="11271" width="22.7109375" style="2" customWidth="1"/>
    <col min="11272" max="11272" width="23" style="2" customWidth="1"/>
    <col min="11273" max="11273" width="21.42578125" style="2" customWidth="1"/>
    <col min="11274" max="11274" width="21.85546875" style="2" customWidth="1"/>
    <col min="11275" max="11275" width="35.42578125" style="2" customWidth="1"/>
    <col min="11276" max="11276" width="26.7109375" style="2" customWidth="1"/>
    <col min="11277" max="11277" width="20" style="2" customWidth="1"/>
    <col min="11278" max="11278" width="26.28515625" style="2" bestFit="1" customWidth="1"/>
    <col min="11279" max="11519" width="11.42578125" style="2"/>
    <col min="11520" max="11520" width="61" style="2" customWidth="1"/>
    <col min="11521" max="11521" width="20.5703125" style="2" customWidth="1"/>
    <col min="11522" max="11522" width="25.42578125" style="2" customWidth="1"/>
    <col min="11523" max="11523" width="21.5703125" style="2" customWidth="1"/>
    <col min="11524" max="11524" width="20.42578125" style="2" customWidth="1"/>
    <col min="11525" max="11525" width="16.85546875" style="2" customWidth="1"/>
    <col min="11526" max="11526" width="24.28515625" style="2" customWidth="1"/>
    <col min="11527" max="11527" width="22.7109375" style="2" customWidth="1"/>
    <col min="11528" max="11528" width="23" style="2" customWidth="1"/>
    <col min="11529" max="11529" width="21.42578125" style="2" customWidth="1"/>
    <col min="11530" max="11530" width="21.85546875" style="2" customWidth="1"/>
    <col min="11531" max="11531" width="35.42578125" style="2" customWidth="1"/>
    <col min="11532" max="11532" width="26.7109375" style="2" customWidth="1"/>
    <col min="11533" max="11533" width="20" style="2" customWidth="1"/>
    <col min="11534" max="11534" width="26.28515625" style="2" bestFit="1" customWidth="1"/>
    <col min="11535" max="11775" width="11.42578125" style="2"/>
    <col min="11776" max="11776" width="61" style="2" customWidth="1"/>
    <col min="11777" max="11777" width="20.5703125" style="2" customWidth="1"/>
    <col min="11778" max="11778" width="25.42578125" style="2" customWidth="1"/>
    <col min="11779" max="11779" width="21.5703125" style="2" customWidth="1"/>
    <col min="11780" max="11780" width="20.42578125" style="2" customWidth="1"/>
    <col min="11781" max="11781" width="16.85546875" style="2" customWidth="1"/>
    <col min="11782" max="11782" width="24.28515625" style="2" customWidth="1"/>
    <col min="11783" max="11783" width="22.7109375" style="2" customWidth="1"/>
    <col min="11784" max="11784" width="23" style="2" customWidth="1"/>
    <col min="11785" max="11785" width="21.42578125" style="2" customWidth="1"/>
    <col min="11786" max="11786" width="21.85546875" style="2" customWidth="1"/>
    <col min="11787" max="11787" width="35.42578125" style="2" customWidth="1"/>
    <col min="11788" max="11788" width="26.7109375" style="2" customWidth="1"/>
    <col min="11789" max="11789" width="20" style="2" customWidth="1"/>
    <col min="11790" max="11790" width="26.28515625" style="2" bestFit="1" customWidth="1"/>
    <col min="11791" max="12031" width="11.42578125" style="2"/>
    <col min="12032" max="12032" width="61" style="2" customWidth="1"/>
    <col min="12033" max="12033" width="20.5703125" style="2" customWidth="1"/>
    <col min="12034" max="12034" width="25.42578125" style="2" customWidth="1"/>
    <col min="12035" max="12035" width="21.5703125" style="2" customWidth="1"/>
    <col min="12036" max="12036" width="20.42578125" style="2" customWidth="1"/>
    <col min="12037" max="12037" width="16.85546875" style="2" customWidth="1"/>
    <col min="12038" max="12038" width="24.28515625" style="2" customWidth="1"/>
    <col min="12039" max="12039" width="22.7109375" style="2" customWidth="1"/>
    <col min="12040" max="12040" width="23" style="2" customWidth="1"/>
    <col min="12041" max="12041" width="21.42578125" style="2" customWidth="1"/>
    <col min="12042" max="12042" width="21.85546875" style="2" customWidth="1"/>
    <col min="12043" max="12043" width="35.42578125" style="2" customWidth="1"/>
    <col min="12044" max="12044" width="26.7109375" style="2" customWidth="1"/>
    <col min="12045" max="12045" width="20" style="2" customWidth="1"/>
    <col min="12046" max="12046" width="26.28515625" style="2" bestFit="1" customWidth="1"/>
    <col min="12047" max="12287" width="11.42578125" style="2"/>
    <col min="12288" max="12288" width="61" style="2" customWidth="1"/>
    <col min="12289" max="12289" width="20.5703125" style="2" customWidth="1"/>
    <col min="12290" max="12290" width="25.42578125" style="2" customWidth="1"/>
    <col min="12291" max="12291" width="21.5703125" style="2" customWidth="1"/>
    <col min="12292" max="12292" width="20.42578125" style="2" customWidth="1"/>
    <col min="12293" max="12293" width="16.85546875" style="2" customWidth="1"/>
    <col min="12294" max="12294" width="24.28515625" style="2" customWidth="1"/>
    <col min="12295" max="12295" width="22.7109375" style="2" customWidth="1"/>
    <col min="12296" max="12296" width="23" style="2" customWidth="1"/>
    <col min="12297" max="12297" width="21.42578125" style="2" customWidth="1"/>
    <col min="12298" max="12298" width="21.85546875" style="2" customWidth="1"/>
    <col min="12299" max="12299" width="35.42578125" style="2" customWidth="1"/>
    <col min="12300" max="12300" width="26.7109375" style="2" customWidth="1"/>
    <col min="12301" max="12301" width="20" style="2" customWidth="1"/>
    <col min="12302" max="12302" width="26.28515625" style="2" bestFit="1" customWidth="1"/>
    <col min="12303" max="12543" width="11.42578125" style="2"/>
    <col min="12544" max="12544" width="61" style="2" customWidth="1"/>
    <col min="12545" max="12545" width="20.5703125" style="2" customWidth="1"/>
    <col min="12546" max="12546" width="25.42578125" style="2" customWidth="1"/>
    <col min="12547" max="12547" width="21.5703125" style="2" customWidth="1"/>
    <col min="12548" max="12548" width="20.42578125" style="2" customWidth="1"/>
    <col min="12549" max="12549" width="16.85546875" style="2" customWidth="1"/>
    <col min="12550" max="12550" width="24.28515625" style="2" customWidth="1"/>
    <col min="12551" max="12551" width="22.7109375" style="2" customWidth="1"/>
    <col min="12552" max="12552" width="23" style="2" customWidth="1"/>
    <col min="12553" max="12553" width="21.42578125" style="2" customWidth="1"/>
    <col min="12554" max="12554" width="21.85546875" style="2" customWidth="1"/>
    <col min="12555" max="12555" width="35.42578125" style="2" customWidth="1"/>
    <col min="12556" max="12556" width="26.7109375" style="2" customWidth="1"/>
    <col min="12557" max="12557" width="20" style="2" customWidth="1"/>
    <col min="12558" max="12558" width="26.28515625" style="2" bestFit="1" customWidth="1"/>
    <col min="12559" max="12799" width="11.42578125" style="2"/>
    <col min="12800" max="12800" width="61" style="2" customWidth="1"/>
    <col min="12801" max="12801" width="20.5703125" style="2" customWidth="1"/>
    <col min="12802" max="12802" width="25.42578125" style="2" customWidth="1"/>
    <col min="12803" max="12803" width="21.5703125" style="2" customWidth="1"/>
    <col min="12804" max="12804" width="20.42578125" style="2" customWidth="1"/>
    <col min="12805" max="12805" width="16.85546875" style="2" customWidth="1"/>
    <col min="12806" max="12806" width="24.28515625" style="2" customWidth="1"/>
    <col min="12807" max="12807" width="22.7109375" style="2" customWidth="1"/>
    <col min="12808" max="12808" width="23" style="2" customWidth="1"/>
    <col min="12809" max="12809" width="21.42578125" style="2" customWidth="1"/>
    <col min="12810" max="12810" width="21.85546875" style="2" customWidth="1"/>
    <col min="12811" max="12811" width="35.42578125" style="2" customWidth="1"/>
    <col min="12812" max="12812" width="26.7109375" style="2" customWidth="1"/>
    <col min="12813" max="12813" width="20" style="2" customWidth="1"/>
    <col min="12814" max="12814" width="26.28515625" style="2" bestFit="1" customWidth="1"/>
    <col min="12815" max="13055" width="11.42578125" style="2"/>
    <col min="13056" max="13056" width="61" style="2" customWidth="1"/>
    <col min="13057" max="13057" width="20.5703125" style="2" customWidth="1"/>
    <col min="13058" max="13058" width="25.42578125" style="2" customWidth="1"/>
    <col min="13059" max="13059" width="21.5703125" style="2" customWidth="1"/>
    <col min="13060" max="13060" width="20.42578125" style="2" customWidth="1"/>
    <col min="13061" max="13061" width="16.85546875" style="2" customWidth="1"/>
    <col min="13062" max="13062" width="24.28515625" style="2" customWidth="1"/>
    <col min="13063" max="13063" width="22.7109375" style="2" customWidth="1"/>
    <col min="13064" max="13064" width="23" style="2" customWidth="1"/>
    <col min="13065" max="13065" width="21.42578125" style="2" customWidth="1"/>
    <col min="13066" max="13066" width="21.85546875" style="2" customWidth="1"/>
    <col min="13067" max="13067" width="35.42578125" style="2" customWidth="1"/>
    <col min="13068" max="13068" width="26.7109375" style="2" customWidth="1"/>
    <col min="13069" max="13069" width="20" style="2" customWidth="1"/>
    <col min="13070" max="13070" width="26.28515625" style="2" bestFit="1" customWidth="1"/>
    <col min="13071" max="13311" width="11.42578125" style="2"/>
    <col min="13312" max="13312" width="61" style="2" customWidth="1"/>
    <col min="13313" max="13313" width="20.5703125" style="2" customWidth="1"/>
    <col min="13314" max="13314" width="25.42578125" style="2" customWidth="1"/>
    <col min="13315" max="13315" width="21.5703125" style="2" customWidth="1"/>
    <col min="13316" max="13316" width="20.42578125" style="2" customWidth="1"/>
    <col min="13317" max="13317" width="16.85546875" style="2" customWidth="1"/>
    <col min="13318" max="13318" width="24.28515625" style="2" customWidth="1"/>
    <col min="13319" max="13319" width="22.7109375" style="2" customWidth="1"/>
    <col min="13320" max="13320" width="23" style="2" customWidth="1"/>
    <col min="13321" max="13321" width="21.42578125" style="2" customWidth="1"/>
    <col min="13322" max="13322" width="21.85546875" style="2" customWidth="1"/>
    <col min="13323" max="13323" width="35.42578125" style="2" customWidth="1"/>
    <col min="13324" max="13324" width="26.7109375" style="2" customWidth="1"/>
    <col min="13325" max="13325" width="20" style="2" customWidth="1"/>
    <col min="13326" max="13326" width="26.28515625" style="2" bestFit="1" customWidth="1"/>
    <col min="13327" max="13567" width="11.42578125" style="2"/>
    <col min="13568" max="13568" width="61" style="2" customWidth="1"/>
    <col min="13569" max="13569" width="20.5703125" style="2" customWidth="1"/>
    <col min="13570" max="13570" width="25.42578125" style="2" customWidth="1"/>
    <col min="13571" max="13571" width="21.5703125" style="2" customWidth="1"/>
    <col min="13572" max="13572" width="20.42578125" style="2" customWidth="1"/>
    <col min="13573" max="13573" width="16.85546875" style="2" customWidth="1"/>
    <col min="13574" max="13574" width="24.28515625" style="2" customWidth="1"/>
    <col min="13575" max="13575" width="22.7109375" style="2" customWidth="1"/>
    <col min="13576" max="13576" width="23" style="2" customWidth="1"/>
    <col min="13577" max="13577" width="21.42578125" style="2" customWidth="1"/>
    <col min="13578" max="13578" width="21.85546875" style="2" customWidth="1"/>
    <col min="13579" max="13579" width="35.42578125" style="2" customWidth="1"/>
    <col min="13580" max="13580" width="26.7109375" style="2" customWidth="1"/>
    <col min="13581" max="13581" width="20" style="2" customWidth="1"/>
    <col min="13582" max="13582" width="26.28515625" style="2" bestFit="1" customWidth="1"/>
    <col min="13583" max="13823" width="11.42578125" style="2"/>
    <col min="13824" max="13824" width="61" style="2" customWidth="1"/>
    <col min="13825" max="13825" width="20.5703125" style="2" customWidth="1"/>
    <col min="13826" max="13826" width="25.42578125" style="2" customWidth="1"/>
    <col min="13827" max="13827" width="21.5703125" style="2" customWidth="1"/>
    <col min="13828" max="13828" width="20.42578125" style="2" customWidth="1"/>
    <col min="13829" max="13829" width="16.85546875" style="2" customWidth="1"/>
    <col min="13830" max="13830" width="24.28515625" style="2" customWidth="1"/>
    <col min="13831" max="13831" width="22.7109375" style="2" customWidth="1"/>
    <col min="13832" max="13832" width="23" style="2" customWidth="1"/>
    <col min="13833" max="13833" width="21.42578125" style="2" customWidth="1"/>
    <col min="13834" max="13834" width="21.85546875" style="2" customWidth="1"/>
    <col min="13835" max="13835" width="35.42578125" style="2" customWidth="1"/>
    <col min="13836" max="13836" width="26.7109375" style="2" customWidth="1"/>
    <col min="13837" max="13837" width="20" style="2" customWidth="1"/>
    <col min="13838" max="13838" width="26.28515625" style="2" bestFit="1" customWidth="1"/>
    <col min="13839" max="14079" width="11.42578125" style="2"/>
    <col min="14080" max="14080" width="61" style="2" customWidth="1"/>
    <col min="14081" max="14081" width="20.5703125" style="2" customWidth="1"/>
    <col min="14082" max="14082" width="25.42578125" style="2" customWidth="1"/>
    <col min="14083" max="14083" width="21.5703125" style="2" customWidth="1"/>
    <col min="14084" max="14084" width="20.42578125" style="2" customWidth="1"/>
    <col min="14085" max="14085" width="16.85546875" style="2" customWidth="1"/>
    <col min="14086" max="14086" width="24.28515625" style="2" customWidth="1"/>
    <col min="14087" max="14087" width="22.7109375" style="2" customWidth="1"/>
    <col min="14088" max="14088" width="23" style="2" customWidth="1"/>
    <col min="14089" max="14089" width="21.42578125" style="2" customWidth="1"/>
    <col min="14090" max="14090" width="21.85546875" style="2" customWidth="1"/>
    <col min="14091" max="14091" width="35.42578125" style="2" customWidth="1"/>
    <col min="14092" max="14092" width="26.7109375" style="2" customWidth="1"/>
    <col min="14093" max="14093" width="20" style="2" customWidth="1"/>
    <col min="14094" max="14094" width="26.28515625" style="2" bestFit="1" customWidth="1"/>
    <col min="14095" max="14335" width="11.42578125" style="2"/>
    <col min="14336" max="14336" width="61" style="2" customWidth="1"/>
    <col min="14337" max="14337" width="20.5703125" style="2" customWidth="1"/>
    <col min="14338" max="14338" width="25.42578125" style="2" customWidth="1"/>
    <col min="14339" max="14339" width="21.5703125" style="2" customWidth="1"/>
    <col min="14340" max="14340" width="20.42578125" style="2" customWidth="1"/>
    <col min="14341" max="14341" width="16.85546875" style="2" customWidth="1"/>
    <col min="14342" max="14342" width="24.28515625" style="2" customWidth="1"/>
    <col min="14343" max="14343" width="22.7109375" style="2" customWidth="1"/>
    <col min="14344" max="14344" width="23" style="2" customWidth="1"/>
    <col min="14345" max="14345" width="21.42578125" style="2" customWidth="1"/>
    <col min="14346" max="14346" width="21.85546875" style="2" customWidth="1"/>
    <col min="14347" max="14347" width="35.42578125" style="2" customWidth="1"/>
    <col min="14348" max="14348" width="26.7109375" style="2" customWidth="1"/>
    <col min="14349" max="14349" width="20" style="2" customWidth="1"/>
    <col min="14350" max="14350" width="26.28515625" style="2" bestFit="1" customWidth="1"/>
    <col min="14351" max="14591" width="11.42578125" style="2"/>
    <col min="14592" max="14592" width="61" style="2" customWidth="1"/>
    <col min="14593" max="14593" width="20.5703125" style="2" customWidth="1"/>
    <col min="14594" max="14594" width="25.42578125" style="2" customWidth="1"/>
    <col min="14595" max="14595" width="21.5703125" style="2" customWidth="1"/>
    <col min="14596" max="14596" width="20.42578125" style="2" customWidth="1"/>
    <col min="14597" max="14597" width="16.85546875" style="2" customWidth="1"/>
    <col min="14598" max="14598" width="24.28515625" style="2" customWidth="1"/>
    <col min="14599" max="14599" width="22.7109375" style="2" customWidth="1"/>
    <col min="14600" max="14600" width="23" style="2" customWidth="1"/>
    <col min="14601" max="14601" width="21.42578125" style="2" customWidth="1"/>
    <col min="14602" max="14602" width="21.85546875" style="2" customWidth="1"/>
    <col min="14603" max="14603" width="35.42578125" style="2" customWidth="1"/>
    <col min="14604" max="14604" width="26.7109375" style="2" customWidth="1"/>
    <col min="14605" max="14605" width="20" style="2" customWidth="1"/>
    <col min="14606" max="14606" width="26.28515625" style="2" bestFit="1" customWidth="1"/>
    <col min="14607" max="14847" width="11.42578125" style="2"/>
    <col min="14848" max="14848" width="61" style="2" customWidth="1"/>
    <col min="14849" max="14849" width="20.5703125" style="2" customWidth="1"/>
    <col min="14850" max="14850" width="25.42578125" style="2" customWidth="1"/>
    <col min="14851" max="14851" width="21.5703125" style="2" customWidth="1"/>
    <col min="14852" max="14852" width="20.42578125" style="2" customWidth="1"/>
    <col min="14853" max="14853" width="16.85546875" style="2" customWidth="1"/>
    <col min="14854" max="14854" width="24.28515625" style="2" customWidth="1"/>
    <col min="14855" max="14855" width="22.7109375" style="2" customWidth="1"/>
    <col min="14856" max="14856" width="23" style="2" customWidth="1"/>
    <col min="14857" max="14857" width="21.42578125" style="2" customWidth="1"/>
    <col min="14858" max="14858" width="21.85546875" style="2" customWidth="1"/>
    <col min="14859" max="14859" width="35.42578125" style="2" customWidth="1"/>
    <col min="14860" max="14860" width="26.7109375" style="2" customWidth="1"/>
    <col min="14861" max="14861" width="20" style="2" customWidth="1"/>
    <col min="14862" max="14862" width="26.28515625" style="2" bestFit="1" customWidth="1"/>
    <col min="14863" max="15103" width="11.42578125" style="2"/>
    <col min="15104" max="15104" width="61" style="2" customWidth="1"/>
    <col min="15105" max="15105" width="20.5703125" style="2" customWidth="1"/>
    <col min="15106" max="15106" width="25.42578125" style="2" customWidth="1"/>
    <col min="15107" max="15107" width="21.5703125" style="2" customWidth="1"/>
    <col min="15108" max="15108" width="20.42578125" style="2" customWidth="1"/>
    <col min="15109" max="15109" width="16.85546875" style="2" customWidth="1"/>
    <col min="15110" max="15110" width="24.28515625" style="2" customWidth="1"/>
    <col min="15111" max="15111" width="22.7109375" style="2" customWidth="1"/>
    <col min="15112" max="15112" width="23" style="2" customWidth="1"/>
    <col min="15113" max="15113" width="21.42578125" style="2" customWidth="1"/>
    <col min="15114" max="15114" width="21.85546875" style="2" customWidth="1"/>
    <col min="15115" max="15115" width="35.42578125" style="2" customWidth="1"/>
    <col min="15116" max="15116" width="26.7109375" style="2" customWidth="1"/>
    <col min="15117" max="15117" width="20" style="2" customWidth="1"/>
    <col min="15118" max="15118" width="26.28515625" style="2" bestFit="1" customWidth="1"/>
    <col min="15119" max="15359" width="11.42578125" style="2"/>
    <col min="15360" max="15360" width="61" style="2" customWidth="1"/>
    <col min="15361" max="15361" width="20.5703125" style="2" customWidth="1"/>
    <col min="15362" max="15362" width="25.42578125" style="2" customWidth="1"/>
    <col min="15363" max="15363" width="21.5703125" style="2" customWidth="1"/>
    <col min="15364" max="15364" width="20.42578125" style="2" customWidth="1"/>
    <col min="15365" max="15365" width="16.85546875" style="2" customWidth="1"/>
    <col min="15366" max="15366" width="24.28515625" style="2" customWidth="1"/>
    <col min="15367" max="15367" width="22.7109375" style="2" customWidth="1"/>
    <col min="15368" max="15368" width="23" style="2" customWidth="1"/>
    <col min="15369" max="15369" width="21.42578125" style="2" customWidth="1"/>
    <col min="15370" max="15370" width="21.85546875" style="2" customWidth="1"/>
    <col min="15371" max="15371" width="35.42578125" style="2" customWidth="1"/>
    <col min="15372" max="15372" width="26.7109375" style="2" customWidth="1"/>
    <col min="15373" max="15373" width="20" style="2" customWidth="1"/>
    <col min="15374" max="15374" width="26.28515625" style="2" bestFit="1" customWidth="1"/>
    <col min="15375" max="15615" width="11.42578125" style="2"/>
    <col min="15616" max="15616" width="61" style="2" customWidth="1"/>
    <col min="15617" max="15617" width="20.5703125" style="2" customWidth="1"/>
    <col min="15618" max="15618" width="25.42578125" style="2" customWidth="1"/>
    <col min="15619" max="15619" width="21.5703125" style="2" customWidth="1"/>
    <col min="15620" max="15620" width="20.42578125" style="2" customWidth="1"/>
    <col min="15621" max="15621" width="16.85546875" style="2" customWidth="1"/>
    <col min="15622" max="15622" width="24.28515625" style="2" customWidth="1"/>
    <col min="15623" max="15623" width="22.7109375" style="2" customWidth="1"/>
    <col min="15624" max="15624" width="23" style="2" customWidth="1"/>
    <col min="15625" max="15625" width="21.42578125" style="2" customWidth="1"/>
    <col min="15626" max="15626" width="21.85546875" style="2" customWidth="1"/>
    <col min="15627" max="15627" width="35.42578125" style="2" customWidth="1"/>
    <col min="15628" max="15628" width="26.7109375" style="2" customWidth="1"/>
    <col min="15629" max="15629" width="20" style="2" customWidth="1"/>
    <col min="15630" max="15630" width="26.28515625" style="2" bestFit="1" customWidth="1"/>
    <col min="15631" max="15871" width="11.42578125" style="2"/>
    <col min="15872" max="15872" width="61" style="2" customWidth="1"/>
    <col min="15873" max="15873" width="20.5703125" style="2" customWidth="1"/>
    <col min="15874" max="15874" width="25.42578125" style="2" customWidth="1"/>
    <col min="15875" max="15875" width="21.5703125" style="2" customWidth="1"/>
    <col min="15876" max="15876" width="20.42578125" style="2" customWidth="1"/>
    <col min="15877" max="15877" width="16.85546875" style="2" customWidth="1"/>
    <col min="15878" max="15878" width="24.28515625" style="2" customWidth="1"/>
    <col min="15879" max="15879" width="22.7109375" style="2" customWidth="1"/>
    <col min="15880" max="15880" width="23" style="2" customWidth="1"/>
    <col min="15881" max="15881" width="21.42578125" style="2" customWidth="1"/>
    <col min="15882" max="15882" width="21.85546875" style="2" customWidth="1"/>
    <col min="15883" max="15883" width="35.42578125" style="2" customWidth="1"/>
    <col min="15884" max="15884" width="26.7109375" style="2" customWidth="1"/>
    <col min="15885" max="15885" width="20" style="2" customWidth="1"/>
    <col min="15886" max="15886" width="26.28515625" style="2" bestFit="1" customWidth="1"/>
    <col min="15887" max="16127" width="11.42578125" style="2"/>
    <col min="16128" max="16128" width="61" style="2" customWidth="1"/>
    <col min="16129" max="16129" width="20.5703125" style="2" customWidth="1"/>
    <col min="16130" max="16130" width="25.42578125" style="2" customWidth="1"/>
    <col min="16131" max="16131" width="21.5703125" style="2" customWidth="1"/>
    <col min="16132" max="16132" width="20.42578125" style="2" customWidth="1"/>
    <col min="16133" max="16133" width="16.85546875" style="2" customWidth="1"/>
    <col min="16134" max="16134" width="24.28515625" style="2" customWidth="1"/>
    <col min="16135" max="16135" width="22.7109375" style="2" customWidth="1"/>
    <col min="16136" max="16136" width="23" style="2" customWidth="1"/>
    <col min="16137" max="16137" width="21.42578125" style="2" customWidth="1"/>
    <col min="16138" max="16138" width="21.85546875" style="2" customWidth="1"/>
    <col min="16139" max="16139" width="35.42578125" style="2" customWidth="1"/>
    <col min="16140" max="16140" width="26.7109375" style="2" customWidth="1"/>
    <col min="16141" max="16141" width="20" style="2" customWidth="1"/>
    <col min="16142" max="16142" width="26.28515625" style="2" bestFit="1" customWidth="1"/>
    <col min="16143" max="16384" width="11.42578125" style="2"/>
  </cols>
  <sheetData>
    <row r="3" spans="1:254" ht="18.75" thickBot="1" x14ac:dyDescent="0.3"/>
    <row r="4" spans="1:254" ht="21" customHeight="1" x14ac:dyDescent="0.25">
      <c r="C4" s="168"/>
      <c r="D4" s="170" t="s">
        <v>0</v>
      </c>
      <c r="E4" s="172" t="s">
        <v>1</v>
      </c>
      <c r="F4" s="173"/>
      <c r="G4" s="174"/>
      <c r="H4" s="175" t="s">
        <v>2</v>
      </c>
      <c r="I4" s="175" t="s">
        <v>3</v>
      </c>
      <c r="J4" s="177" t="s">
        <v>4</v>
      </c>
      <c r="K4" s="175" t="s">
        <v>5</v>
      </c>
      <c r="L4" s="175" t="s">
        <v>6</v>
      </c>
      <c r="M4" s="179" t="s">
        <v>7</v>
      </c>
      <c r="N4" s="181" t="s">
        <v>8</v>
      </c>
      <c r="O4" s="181" t="s">
        <v>9</v>
      </c>
      <c r="R4" s="166" t="s">
        <v>10</v>
      </c>
    </row>
    <row r="5" spans="1:254" s="7" customFormat="1" ht="69" customHeight="1" x14ac:dyDescent="0.25">
      <c r="A5" s="6" t="s">
        <v>11</v>
      </c>
      <c r="B5" s="7" t="s">
        <v>12</v>
      </c>
      <c r="C5" s="169"/>
      <c r="D5" s="171"/>
      <c r="E5" s="8" t="s">
        <v>3</v>
      </c>
      <c r="F5" s="9" t="s">
        <v>13</v>
      </c>
      <c r="G5" s="8" t="s">
        <v>14</v>
      </c>
      <c r="H5" s="176"/>
      <c r="I5" s="176"/>
      <c r="J5" s="178"/>
      <c r="K5" s="176"/>
      <c r="L5" s="176"/>
      <c r="M5" s="180"/>
      <c r="N5" s="182"/>
      <c r="O5" s="182"/>
      <c r="R5" s="167">
        <v>0</v>
      </c>
    </row>
    <row r="6" spans="1:254" x14ac:dyDescent="0.25">
      <c r="C6" s="10" t="s">
        <v>15</v>
      </c>
      <c r="D6" s="11">
        <v>203387001302.44</v>
      </c>
      <c r="E6" s="11">
        <v>5864358298.0699997</v>
      </c>
      <c r="F6" s="11">
        <v>4016040073.2800002</v>
      </c>
      <c r="G6" s="11">
        <v>950926296.00999987</v>
      </c>
      <c r="H6" s="11">
        <v>10831324667.360001</v>
      </c>
      <c r="I6" s="11">
        <v>0</v>
      </c>
      <c r="J6" s="11">
        <v>0</v>
      </c>
      <c r="K6" s="11">
        <v>62432950</v>
      </c>
      <c r="L6" s="11">
        <v>62432950</v>
      </c>
      <c r="M6" s="11">
        <v>10893757617.360001</v>
      </c>
      <c r="N6" s="12">
        <v>191395423120.47</v>
      </c>
      <c r="O6" s="13">
        <v>5.3561720009632247E-2</v>
      </c>
      <c r="R6" s="11"/>
    </row>
    <row r="7" spans="1:254" x14ac:dyDescent="0.25">
      <c r="C7" s="14" t="s">
        <v>16</v>
      </c>
      <c r="D7" s="15">
        <v>31566517501.169998</v>
      </c>
      <c r="E7" s="16">
        <v>964924977.28999996</v>
      </c>
      <c r="F7" s="16">
        <v>391403389.63</v>
      </c>
      <c r="G7" s="16">
        <v>2213489.2000000002</v>
      </c>
      <c r="H7" s="17">
        <v>1358541856.1200001</v>
      </c>
      <c r="I7" s="16">
        <v>0</v>
      </c>
      <c r="J7" s="16">
        <v>0</v>
      </c>
      <c r="K7" s="16">
        <v>62432950</v>
      </c>
      <c r="L7" s="17">
        <v>62432950</v>
      </c>
      <c r="M7" s="16">
        <v>1420974806.1200001</v>
      </c>
      <c r="N7" s="18">
        <v>29047722130.439999</v>
      </c>
      <c r="O7" s="19">
        <v>4.5015254092166876E-2</v>
      </c>
      <c r="R7" s="16">
        <v>0</v>
      </c>
    </row>
    <row r="8" spans="1:254" x14ac:dyDescent="0.25">
      <c r="A8" s="20" t="s">
        <v>17</v>
      </c>
      <c r="B8" s="20" t="s">
        <v>17</v>
      </c>
      <c r="C8" s="21" t="s">
        <v>18</v>
      </c>
      <c r="D8" s="22">
        <v>7903692618.6499996</v>
      </c>
      <c r="E8" s="23">
        <v>68480173.730000004</v>
      </c>
      <c r="F8" s="23">
        <v>95380466.310000002</v>
      </c>
      <c r="G8" s="23">
        <v>1682834.2</v>
      </c>
      <c r="H8" s="24">
        <v>165543474.23999998</v>
      </c>
      <c r="I8" s="23">
        <v>0</v>
      </c>
      <c r="J8" s="23">
        <v>0</v>
      </c>
      <c r="K8" s="23">
        <v>60987550</v>
      </c>
      <c r="L8" s="24">
        <v>60987550</v>
      </c>
      <c r="M8" s="23">
        <v>226531024.24000001</v>
      </c>
      <c r="N8" s="25">
        <v>7677161594.4099998</v>
      </c>
      <c r="O8" s="26">
        <v>2.8661416273383988E-2</v>
      </c>
      <c r="R8" s="16">
        <v>6075750000</v>
      </c>
    </row>
    <row r="9" spans="1:254" s="33" customFormat="1" x14ac:dyDescent="0.25">
      <c r="A9" s="27">
        <v>1111111</v>
      </c>
      <c r="B9" s="28">
        <v>1111111</v>
      </c>
      <c r="C9" s="29" t="s">
        <v>19</v>
      </c>
      <c r="D9" s="30">
        <v>81124702.859999999</v>
      </c>
      <c r="E9" s="31">
        <v>6998003.3300000001</v>
      </c>
      <c r="F9" s="31">
        <v>-225250</v>
      </c>
      <c r="G9" s="31">
        <v>0</v>
      </c>
      <c r="H9" s="32">
        <v>6772753.3300000001</v>
      </c>
      <c r="I9" s="31">
        <v>0</v>
      </c>
      <c r="J9" s="31">
        <v>0</v>
      </c>
      <c r="K9" s="31">
        <v>0</v>
      </c>
      <c r="L9" s="32">
        <v>0</v>
      </c>
      <c r="M9" s="23">
        <v>6772753.3300000001</v>
      </c>
      <c r="N9" s="25">
        <v>74351949.530000001</v>
      </c>
      <c r="O9" s="26">
        <v>8.3485708929966734E-2</v>
      </c>
      <c r="R9" s="16">
        <v>0</v>
      </c>
      <c r="IT9" s="34" t="e">
        <v>#REF!</v>
      </c>
    </row>
    <row r="10" spans="1:254" s="33" customFormat="1" x14ac:dyDescent="0.25">
      <c r="A10" s="27">
        <v>1111112</v>
      </c>
      <c r="B10" s="28">
        <v>1111112</v>
      </c>
      <c r="C10" s="35" t="s">
        <v>20</v>
      </c>
      <c r="D10" s="30">
        <v>7263516285.3500004</v>
      </c>
      <c r="E10" s="31">
        <v>44278063.090000004</v>
      </c>
      <c r="F10" s="31">
        <v>75818761.379999995</v>
      </c>
      <c r="G10" s="31">
        <v>1682834.2</v>
      </c>
      <c r="H10" s="32">
        <v>121779658.67</v>
      </c>
      <c r="I10" s="31">
        <v>0</v>
      </c>
      <c r="J10" s="31">
        <v>0</v>
      </c>
      <c r="K10" s="31">
        <v>60987550</v>
      </c>
      <c r="L10" s="32">
        <v>60987550</v>
      </c>
      <c r="M10" s="23">
        <v>182767208.67000002</v>
      </c>
      <c r="N10" s="25">
        <v>7080749076.6800003</v>
      </c>
      <c r="O10" s="26">
        <v>2.5162359591404591E-2</v>
      </c>
      <c r="R10" s="16">
        <v>5895750000</v>
      </c>
      <c r="IT10" s="34" t="e">
        <v>#REF!</v>
      </c>
    </row>
    <row r="11" spans="1:254" ht="30.75" x14ac:dyDescent="0.25">
      <c r="A11" s="27">
        <v>1111113</v>
      </c>
      <c r="B11" s="28">
        <v>1111213</v>
      </c>
      <c r="C11" s="35" t="s">
        <v>21</v>
      </c>
      <c r="D11" s="30">
        <v>196868767.03</v>
      </c>
      <c r="E11" s="31">
        <v>4015100</v>
      </c>
      <c r="F11" s="31">
        <v>8050000</v>
      </c>
      <c r="G11" s="31">
        <v>0</v>
      </c>
      <c r="H11" s="32">
        <v>12065100</v>
      </c>
      <c r="I11" s="31">
        <v>0</v>
      </c>
      <c r="J11" s="31">
        <v>0</v>
      </c>
      <c r="K11" s="31">
        <v>0</v>
      </c>
      <c r="L11" s="32">
        <v>0</v>
      </c>
      <c r="M11" s="23">
        <v>12065100</v>
      </c>
      <c r="N11" s="25">
        <v>184803667.03</v>
      </c>
      <c r="O11" s="26">
        <v>6.128498787296946E-2</v>
      </c>
      <c r="R11" s="16">
        <v>65000000</v>
      </c>
    </row>
    <row r="12" spans="1:254" x14ac:dyDescent="0.25">
      <c r="A12" s="27">
        <v>1111114</v>
      </c>
      <c r="B12" s="28">
        <v>1111214</v>
      </c>
      <c r="C12" s="29" t="s">
        <v>22</v>
      </c>
      <c r="D12" s="30">
        <v>96205460.480000004</v>
      </c>
      <c r="E12" s="31">
        <v>3441001.67</v>
      </c>
      <c r="F12" s="31">
        <v>2833286</v>
      </c>
      <c r="G12" s="31">
        <v>0</v>
      </c>
      <c r="H12" s="32">
        <v>6274287.6699999999</v>
      </c>
      <c r="I12" s="31">
        <v>0</v>
      </c>
      <c r="J12" s="31">
        <v>0</v>
      </c>
      <c r="K12" s="31">
        <v>0</v>
      </c>
      <c r="L12" s="32">
        <v>0</v>
      </c>
      <c r="M12" s="23">
        <v>6274287.6699999999</v>
      </c>
      <c r="N12" s="25">
        <v>89931172.810000002</v>
      </c>
      <c r="O12" s="26">
        <v>6.5217583686991987E-2</v>
      </c>
      <c r="R12" s="16">
        <v>10000000</v>
      </c>
    </row>
    <row r="13" spans="1:254" x14ac:dyDescent="0.25">
      <c r="A13" s="27">
        <v>1111115</v>
      </c>
      <c r="B13" s="28">
        <v>1111215</v>
      </c>
      <c r="C13" s="35" t="s">
        <v>23</v>
      </c>
      <c r="D13" s="30">
        <v>265977402.93000001</v>
      </c>
      <c r="E13" s="31">
        <v>9748005.6400000006</v>
      </c>
      <c r="F13" s="31">
        <v>8903668.9299999997</v>
      </c>
      <c r="G13" s="31">
        <v>0</v>
      </c>
      <c r="H13" s="32">
        <v>18651674.57</v>
      </c>
      <c r="I13" s="31">
        <v>0</v>
      </c>
      <c r="J13" s="31">
        <v>0</v>
      </c>
      <c r="K13" s="31">
        <v>0</v>
      </c>
      <c r="L13" s="32">
        <v>0</v>
      </c>
      <c r="M13" s="23">
        <v>18651674.57</v>
      </c>
      <c r="N13" s="25">
        <v>247325728.36000001</v>
      </c>
      <c r="O13" s="26">
        <v>7.0125034550054435E-2</v>
      </c>
      <c r="R13" s="16">
        <v>105000000</v>
      </c>
    </row>
    <row r="14" spans="1:254" x14ac:dyDescent="0.25">
      <c r="A14" s="20" t="s">
        <v>17</v>
      </c>
      <c r="B14" s="20" t="s">
        <v>17</v>
      </c>
      <c r="C14" s="21" t="s">
        <v>24</v>
      </c>
      <c r="D14" s="22">
        <v>13149371300.66</v>
      </c>
      <c r="E14" s="23">
        <v>506580327.55000001</v>
      </c>
      <c r="F14" s="23">
        <v>200292860.30000001</v>
      </c>
      <c r="G14" s="23">
        <v>417905</v>
      </c>
      <c r="H14" s="24">
        <v>707291092.85000014</v>
      </c>
      <c r="I14" s="23">
        <v>0</v>
      </c>
      <c r="J14" s="23">
        <v>0</v>
      </c>
      <c r="K14" s="23">
        <v>1445400</v>
      </c>
      <c r="L14" s="24">
        <v>1445400</v>
      </c>
      <c r="M14" s="23">
        <v>708736492.85000014</v>
      </c>
      <c r="N14" s="25">
        <v>12440634807.809998</v>
      </c>
      <c r="O14" s="26">
        <v>5.3898888140334653E-2</v>
      </c>
      <c r="R14" s="16">
        <v>1722160405</v>
      </c>
    </row>
    <row r="15" spans="1:254" s="33" customFormat="1" x14ac:dyDescent="0.25">
      <c r="A15" s="27">
        <v>1112111</v>
      </c>
      <c r="B15" s="28">
        <v>1112111</v>
      </c>
      <c r="C15" s="29" t="s">
        <v>19</v>
      </c>
      <c r="D15" s="30">
        <v>22031366.579999998</v>
      </c>
      <c r="E15" s="31">
        <v>720083.33</v>
      </c>
      <c r="F15" s="31">
        <v>1313984.32</v>
      </c>
      <c r="G15" s="31">
        <v>0</v>
      </c>
      <c r="H15" s="32">
        <v>2034067.65</v>
      </c>
      <c r="I15" s="31">
        <v>0</v>
      </c>
      <c r="J15" s="31">
        <v>0</v>
      </c>
      <c r="K15" s="31">
        <v>0</v>
      </c>
      <c r="L15" s="32">
        <v>0</v>
      </c>
      <c r="M15" s="23">
        <v>2034067.65</v>
      </c>
      <c r="N15" s="25">
        <v>19997298.93</v>
      </c>
      <c r="O15" s="26">
        <v>9.2325986343784944E-2</v>
      </c>
      <c r="R15" s="16">
        <v>0</v>
      </c>
    </row>
    <row r="16" spans="1:254" s="33" customFormat="1" x14ac:dyDescent="0.25">
      <c r="A16" s="27">
        <v>1112112</v>
      </c>
      <c r="B16" s="28">
        <v>1112112</v>
      </c>
      <c r="C16" s="35" t="s">
        <v>20</v>
      </c>
      <c r="D16" s="30">
        <v>3637817468.8899999</v>
      </c>
      <c r="E16" s="31">
        <v>77389241.609999999</v>
      </c>
      <c r="F16" s="31">
        <v>37904127</v>
      </c>
      <c r="G16" s="31">
        <v>315095</v>
      </c>
      <c r="H16" s="32">
        <v>115608463.61</v>
      </c>
      <c r="I16" s="31">
        <v>0</v>
      </c>
      <c r="J16" s="31">
        <v>0</v>
      </c>
      <c r="K16" s="31">
        <v>0</v>
      </c>
      <c r="L16" s="32">
        <v>0</v>
      </c>
      <c r="M16" s="23">
        <v>115608463.61</v>
      </c>
      <c r="N16" s="25">
        <v>3522209005.2799997</v>
      </c>
      <c r="O16" s="26">
        <v>3.1779621874561889E-2</v>
      </c>
      <c r="R16" s="16">
        <v>1332160405</v>
      </c>
    </row>
    <row r="17" spans="1:18" ht="30.75" x14ac:dyDescent="0.25">
      <c r="A17" s="27">
        <v>1112213</v>
      </c>
      <c r="B17" s="28">
        <v>1112213</v>
      </c>
      <c r="C17" s="35" t="s">
        <v>25</v>
      </c>
      <c r="D17" s="30">
        <v>261990605.14000002</v>
      </c>
      <c r="E17" s="31">
        <v>10666600</v>
      </c>
      <c r="F17" s="31">
        <v>4197129.8100000005</v>
      </c>
      <c r="G17" s="31">
        <v>0</v>
      </c>
      <c r="H17" s="32">
        <v>14863729.810000001</v>
      </c>
      <c r="I17" s="31">
        <v>0</v>
      </c>
      <c r="J17" s="31">
        <v>0</v>
      </c>
      <c r="K17" s="31">
        <v>0</v>
      </c>
      <c r="L17" s="32">
        <v>0</v>
      </c>
      <c r="M17" s="23">
        <v>14863729.810000001</v>
      </c>
      <c r="N17" s="25">
        <v>247126875.33000001</v>
      </c>
      <c r="O17" s="26">
        <v>5.6733827543385629E-2</v>
      </c>
      <c r="R17" s="16">
        <v>60000000</v>
      </c>
    </row>
    <row r="18" spans="1:18" x14ac:dyDescent="0.25">
      <c r="A18" s="27">
        <v>1112214</v>
      </c>
      <c r="B18" s="28">
        <v>1112214</v>
      </c>
      <c r="C18" s="29" t="s">
        <v>26</v>
      </c>
      <c r="D18" s="30">
        <v>458990325.13000005</v>
      </c>
      <c r="E18" s="31">
        <v>9476000</v>
      </c>
      <c r="F18" s="31">
        <v>18228071.219999999</v>
      </c>
      <c r="G18" s="31">
        <v>0</v>
      </c>
      <c r="H18" s="32">
        <v>27704071.219999999</v>
      </c>
      <c r="I18" s="31">
        <v>0</v>
      </c>
      <c r="J18" s="31">
        <v>0</v>
      </c>
      <c r="K18" s="31">
        <v>0</v>
      </c>
      <c r="L18" s="32">
        <v>0</v>
      </c>
      <c r="M18" s="23">
        <v>27704071.219999999</v>
      </c>
      <c r="N18" s="25">
        <v>431286253.91000009</v>
      </c>
      <c r="O18" s="26">
        <v>6.0358725888510531E-2</v>
      </c>
      <c r="R18" s="16">
        <v>30000000</v>
      </c>
    </row>
    <row r="19" spans="1:18" x14ac:dyDescent="0.25">
      <c r="A19" s="27">
        <v>1112215</v>
      </c>
      <c r="B19" s="28">
        <v>1112215</v>
      </c>
      <c r="C19" s="29" t="s">
        <v>27</v>
      </c>
      <c r="D19" s="30">
        <v>3690668826.5100002</v>
      </c>
      <c r="E19" s="31">
        <v>127119796.66</v>
      </c>
      <c r="F19" s="31">
        <v>40531748.289999999</v>
      </c>
      <c r="G19" s="31">
        <v>0</v>
      </c>
      <c r="H19" s="32">
        <v>167651544.94999999</v>
      </c>
      <c r="I19" s="31">
        <v>0</v>
      </c>
      <c r="J19" s="31">
        <v>0</v>
      </c>
      <c r="K19" s="31">
        <v>0</v>
      </c>
      <c r="L19" s="32">
        <v>0</v>
      </c>
      <c r="M19" s="23">
        <v>167651544.94999999</v>
      </c>
      <c r="N19" s="25">
        <v>3523017281.5600004</v>
      </c>
      <c r="O19" s="26">
        <v>4.5425789424876677E-2</v>
      </c>
      <c r="R19" s="16">
        <v>110000000</v>
      </c>
    </row>
    <row r="20" spans="1:18" x14ac:dyDescent="0.25">
      <c r="A20" s="27">
        <v>1112216</v>
      </c>
      <c r="B20" s="28">
        <v>1112216</v>
      </c>
      <c r="C20" s="35" t="s">
        <v>28</v>
      </c>
      <c r="D20" s="30">
        <v>4088052673.0800004</v>
      </c>
      <c r="E20" s="31">
        <v>257993340</v>
      </c>
      <c r="F20" s="31">
        <v>57164719.989999995</v>
      </c>
      <c r="G20" s="31">
        <v>0</v>
      </c>
      <c r="H20" s="32">
        <v>315158059.99000001</v>
      </c>
      <c r="I20" s="31">
        <v>0</v>
      </c>
      <c r="J20" s="31">
        <v>0</v>
      </c>
      <c r="K20" s="31">
        <v>0</v>
      </c>
      <c r="L20" s="32">
        <v>0</v>
      </c>
      <c r="M20" s="23">
        <v>315158059.99000001</v>
      </c>
      <c r="N20" s="25">
        <v>3772894613.0900002</v>
      </c>
      <c r="O20" s="26">
        <v>7.7092465580330991E-2</v>
      </c>
      <c r="R20" s="16">
        <v>75000000</v>
      </c>
    </row>
    <row r="21" spans="1:18" x14ac:dyDescent="0.25">
      <c r="A21" s="27">
        <v>1112119</v>
      </c>
      <c r="B21" s="28">
        <v>1112219</v>
      </c>
      <c r="C21" s="29" t="s">
        <v>29</v>
      </c>
      <c r="D21" s="30">
        <v>275144075.89999998</v>
      </c>
      <c r="E21" s="31">
        <v>150000</v>
      </c>
      <c r="F21" s="31">
        <v>14490688.609999999</v>
      </c>
      <c r="G21" s="31">
        <v>0</v>
      </c>
      <c r="H21" s="32">
        <v>14640688.609999999</v>
      </c>
      <c r="I21" s="31">
        <v>0</v>
      </c>
      <c r="J21" s="31">
        <v>0</v>
      </c>
      <c r="K21" s="31">
        <v>0</v>
      </c>
      <c r="L21" s="32">
        <v>0</v>
      </c>
      <c r="M21" s="23">
        <v>14640688.609999999</v>
      </c>
      <c r="N21" s="25">
        <v>260503387.28999996</v>
      </c>
      <c r="O21" s="26">
        <v>5.3210989777301619E-2</v>
      </c>
      <c r="R21" s="16">
        <v>0</v>
      </c>
    </row>
    <row r="22" spans="1:18" x14ac:dyDescent="0.25">
      <c r="A22" s="27">
        <v>1112121</v>
      </c>
      <c r="B22" s="28">
        <v>1112221</v>
      </c>
      <c r="C22" s="29" t="s">
        <v>30</v>
      </c>
      <c r="D22" s="30">
        <v>294758454.68000001</v>
      </c>
      <c r="E22" s="31">
        <v>11963495.949999999</v>
      </c>
      <c r="F22" s="31">
        <v>13332563.26</v>
      </c>
      <c r="G22" s="31">
        <v>0</v>
      </c>
      <c r="H22" s="32">
        <v>25296059.210000001</v>
      </c>
      <c r="I22" s="31">
        <v>0</v>
      </c>
      <c r="J22" s="31">
        <v>0</v>
      </c>
      <c r="K22" s="31">
        <v>0</v>
      </c>
      <c r="L22" s="32">
        <v>0</v>
      </c>
      <c r="M22" s="23">
        <v>25296059.210000001</v>
      </c>
      <c r="N22" s="25">
        <v>269462395.47000003</v>
      </c>
      <c r="O22" s="26">
        <v>8.5819622163042883E-2</v>
      </c>
      <c r="R22" s="16">
        <v>0</v>
      </c>
    </row>
    <row r="23" spans="1:18" ht="30.75" x14ac:dyDescent="0.25">
      <c r="A23" s="27">
        <v>1112122</v>
      </c>
      <c r="B23" s="28">
        <v>1112222</v>
      </c>
      <c r="C23" s="35" t="s">
        <v>31</v>
      </c>
      <c r="D23" s="30">
        <v>108635135.08</v>
      </c>
      <c r="E23" s="31">
        <v>4088775</v>
      </c>
      <c r="F23" s="31">
        <v>3100606.84</v>
      </c>
      <c r="G23" s="31">
        <v>0</v>
      </c>
      <c r="H23" s="32">
        <v>7189381.8399999999</v>
      </c>
      <c r="I23" s="31">
        <v>0</v>
      </c>
      <c r="J23" s="31">
        <v>0</v>
      </c>
      <c r="K23" s="31">
        <v>0</v>
      </c>
      <c r="L23" s="32">
        <v>0</v>
      </c>
      <c r="M23" s="23">
        <v>7189381.8399999999</v>
      </c>
      <c r="N23" s="25">
        <v>101445753.23999999</v>
      </c>
      <c r="O23" s="26">
        <v>6.6179158655306755E-2</v>
      </c>
      <c r="R23" s="16">
        <v>15000000</v>
      </c>
    </row>
    <row r="24" spans="1:18" x14ac:dyDescent="0.25">
      <c r="A24" s="27">
        <v>1112225</v>
      </c>
      <c r="B24" s="28">
        <v>1112225</v>
      </c>
      <c r="C24" s="29" t="s">
        <v>32</v>
      </c>
      <c r="D24" s="30">
        <v>311282369.66999996</v>
      </c>
      <c r="E24" s="31">
        <v>7012995</v>
      </c>
      <c r="F24" s="31">
        <v>10029220.960000001</v>
      </c>
      <c r="G24" s="31">
        <v>102810</v>
      </c>
      <c r="H24" s="32">
        <v>17145025.960000001</v>
      </c>
      <c r="I24" s="31">
        <v>0</v>
      </c>
      <c r="J24" s="31">
        <v>0</v>
      </c>
      <c r="K24" s="31">
        <v>1445400</v>
      </c>
      <c r="L24" s="32">
        <v>1445400</v>
      </c>
      <c r="M24" s="23">
        <v>18590425.960000001</v>
      </c>
      <c r="N24" s="25">
        <v>292691943.70999998</v>
      </c>
      <c r="O24" s="26">
        <v>5.972206514525151E-2</v>
      </c>
      <c r="R24" s="16">
        <v>100000000</v>
      </c>
    </row>
    <row r="25" spans="1:18" x14ac:dyDescent="0.25">
      <c r="A25" s="20" t="s">
        <v>17</v>
      </c>
      <c r="B25" s="20" t="s">
        <v>17</v>
      </c>
      <c r="C25" s="21" t="s">
        <v>33</v>
      </c>
      <c r="D25" s="22">
        <v>2943567377.5500002</v>
      </c>
      <c r="E25" s="23">
        <v>107171760.34</v>
      </c>
      <c r="F25" s="23">
        <v>34291524.479999997</v>
      </c>
      <c r="G25" s="23">
        <v>112750</v>
      </c>
      <c r="H25" s="24">
        <v>141576034.81999999</v>
      </c>
      <c r="I25" s="23">
        <v>0</v>
      </c>
      <c r="J25" s="23">
        <v>0</v>
      </c>
      <c r="K25" s="23">
        <v>0</v>
      </c>
      <c r="L25" s="24">
        <v>0</v>
      </c>
      <c r="M25" s="23">
        <v>141576034.81999999</v>
      </c>
      <c r="N25" s="25">
        <v>2801991342.7300005</v>
      </c>
      <c r="O25" s="26">
        <v>4.8096753585384899E-2</v>
      </c>
      <c r="R25" s="16">
        <v>757774331</v>
      </c>
    </row>
    <row r="26" spans="1:18" s="33" customFormat="1" x14ac:dyDescent="0.25">
      <c r="A26" s="27">
        <v>1113111</v>
      </c>
      <c r="B26" s="28">
        <v>1113111</v>
      </c>
      <c r="C26" s="29" t="s">
        <v>19</v>
      </c>
      <c r="D26" s="30">
        <v>179898095.68000001</v>
      </c>
      <c r="E26" s="31">
        <v>7030400</v>
      </c>
      <c r="F26" s="31">
        <v>1275531.24</v>
      </c>
      <c r="G26" s="31">
        <v>112750</v>
      </c>
      <c r="H26" s="32">
        <v>8418681.2400000002</v>
      </c>
      <c r="I26" s="31">
        <v>0</v>
      </c>
      <c r="J26" s="31">
        <v>0</v>
      </c>
      <c r="K26" s="31">
        <v>0</v>
      </c>
      <c r="L26" s="32">
        <v>0</v>
      </c>
      <c r="M26" s="23">
        <v>8418681.2400000002</v>
      </c>
      <c r="N26" s="25">
        <v>171479414.44</v>
      </c>
      <c r="O26" s="26">
        <v>4.6796944726835918E-2</v>
      </c>
      <c r="R26" s="16">
        <v>0</v>
      </c>
    </row>
    <row r="27" spans="1:18" s="33" customFormat="1" x14ac:dyDescent="0.25">
      <c r="A27" s="27">
        <v>1113112</v>
      </c>
      <c r="B27" s="28">
        <v>1113112</v>
      </c>
      <c r="C27" s="29" t="s">
        <v>20</v>
      </c>
      <c r="D27" s="30">
        <v>2427431482.8800001</v>
      </c>
      <c r="E27" s="31">
        <v>83215640</v>
      </c>
      <c r="F27" s="31">
        <v>27546073.43</v>
      </c>
      <c r="G27" s="31">
        <v>0</v>
      </c>
      <c r="H27" s="32">
        <v>110761713.43000001</v>
      </c>
      <c r="I27" s="31">
        <v>0</v>
      </c>
      <c r="J27" s="31">
        <v>0</v>
      </c>
      <c r="K27" s="31">
        <v>0</v>
      </c>
      <c r="L27" s="32">
        <v>0</v>
      </c>
      <c r="M27" s="23">
        <v>110761713.43000001</v>
      </c>
      <c r="N27" s="25">
        <v>2316669769.4500003</v>
      </c>
      <c r="O27" s="26">
        <v>4.5629182208095927E-2</v>
      </c>
      <c r="R27" s="16">
        <v>757774331</v>
      </c>
    </row>
    <row r="28" spans="1:18" x14ac:dyDescent="0.25">
      <c r="A28" s="27">
        <v>1113113</v>
      </c>
      <c r="B28" s="28">
        <v>1113213</v>
      </c>
      <c r="C28" s="29" t="s">
        <v>34</v>
      </c>
      <c r="D28" s="30">
        <v>183809253.61000001</v>
      </c>
      <c r="E28" s="31">
        <v>7253833.3399999999</v>
      </c>
      <c r="F28" s="31">
        <v>275000</v>
      </c>
      <c r="G28" s="31">
        <v>0</v>
      </c>
      <c r="H28" s="32">
        <v>7528833.3399999999</v>
      </c>
      <c r="I28" s="31">
        <v>0</v>
      </c>
      <c r="J28" s="31">
        <v>0</v>
      </c>
      <c r="K28" s="31">
        <v>0</v>
      </c>
      <c r="L28" s="32">
        <v>0</v>
      </c>
      <c r="M28" s="23">
        <v>7528833.3399999999</v>
      </c>
      <c r="N28" s="25">
        <v>176280420.27000001</v>
      </c>
      <c r="O28" s="26">
        <v>4.0960034340678041E-2</v>
      </c>
      <c r="R28" s="16">
        <v>0</v>
      </c>
    </row>
    <row r="29" spans="1:18" x14ac:dyDescent="0.25">
      <c r="A29" s="27">
        <v>1113114</v>
      </c>
      <c r="B29" s="28">
        <v>1113214</v>
      </c>
      <c r="C29" s="29" t="s">
        <v>35</v>
      </c>
      <c r="D29" s="30">
        <v>120454292.72999999</v>
      </c>
      <c r="E29" s="31">
        <v>7592677</v>
      </c>
      <c r="F29" s="31">
        <v>3071775</v>
      </c>
      <c r="G29" s="31">
        <v>0</v>
      </c>
      <c r="H29" s="32">
        <v>10664452</v>
      </c>
      <c r="I29" s="31">
        <v>0</v>
      </c>
      <c r="J29" s="31">
        <v>0</v>
      </c>
      <c r="K29" s="31">
        <v>0</v>
      </c>
      <c r="L29" s="32">
        <v>0</v>
      </c>
      <c r="M29" s="23">
        <v>10664452</v>
      </c>
      <c r="N29" s="25">
        <v>109789840.72999999</v>
      </c>
      <c r="O29" s="26">
        <v>8.8535258962538763E-2</v>
      </c>
      <c r="R29" s="16">
        <v>0</v>
      </c>
    </row>
    <row r="30" spans="1:18" x14ac:dyDescent="0.25">
      <c r="A30" s="27">
        <v>1113116</v>
      </c>
      <c r="B30" s="28">
        <v>1113216</v>
      </c>
      <c r="C30" s="29" t="s">
        <v>36</v>
      </c>
      <c r="D30" s="30">
        <v>0</v>
      </c>
      <c r="E30" s="31">
        <v>0</v>
      </c>
      <c r="F30" s="31">
        <v>0</v>
      </c>
      <c r="G30" s="31">
        <v>0</v>
      </c>
      <c r="H30" s="32">
        <v>0</v>
      </c>
      <c r="I30" s="31">
        <v>0</v>
      </c>
      <c r="J30" s="31">
        <v>0</v>
      </c>
      <c r="K30" s="31">
        <v>0</v>
      </c>
      <c r="L30" s="32">
        <v>0</v>
      </c>
      <c r="M30" s="23">
        <v>0</v>
      </c>
      <c r="N30" s="25">
        <v>0</v>
      </c>
      <c r="O30" s="26">
        <v>0</v>
      </c>
      <c r="R30" s="16">
        <v>0</v>
      </c>
    </row>
    <row r="31" spans="1:18" x14ac:dyDescent="0.25">
      <c r="A31" s="27">
        <v>1113117</v>
      </c>
      <c r="B31" s="28">
        <v>1113217</v>
      </c>
      <c r="C31" s="29" t="s">
        <v>37</v>
      </c>
      <c r="D31" s="30">
        <v>31974252.649999999</v>
      </c>
      <c r="E31" s="31">
        <v>2079210</v>
      </c>
      <c r="F31" s="31">
        <v>2123144.81</v>
      </c>
      <c r="G31" s="31">
        <v>0</v>
      </c>
      <c r="H31" s="32">
        <v>4202354.8100000005</v>
      </c>
      <c r="I31" s="31">
        <v>0</v>
      </c>
      <c r="J31" s="31">
        <v>0</v>
      </c>
      <c r="K31" s="31">
        <v>0</v>
      </c>
      <c r="L31" s="32">
        <v>0</v>
      </c>
      <c r="M31" s="23">
        <v>4202354.8100000005</v>
      </c>
      <c r="N31" s="25">
        <v>27771897.839999996</v>
      </c>
      <c r="O31" s="26">
        <v>0.13142933647270097</v>
      </c>
      <c r="R31" s="16">
        <v>0</v>
      </c>
    </row>
    <row r="32" spans="1:18" x14ac:dyDescent="0.25">
      <c r="A32" s="20" t="s">
        <v>17</v>
      </c>
      <c r="B32" s="28"/>
      <c r="C32" s="21" t="s">
        <v>38</v>
      </c>
      <c r="D32" s="22">
        <v>3533640898.1700001</v>
      </c>
      <c r="E32" s="23">
        <v>86495968.640000001</v>
      </c>
      <c r="F32" s="23">
        <v>14891104.02</v>
      </c>
      <c r="G32" s="23">
        <v>0</v>
      </c>
      <c r="H32" s="24">
        <v>101387072.66000001</v>
      </c>
      <c r="I32" s="23">
        <v>0</v>
      </c>
      <c r="J32" s="23">
        <v>0</v>
      </c>
      <c r="K32" s="23">
        <v>0</v>
      </c>
      <c r="L32" s="24">
        <v>0</v>
      </c>
      <c r="M32" s="23">
        <v>101387072.66000001</v>
      </c>
      <c r="N32" s="25">
        <v>3432253825.5100007</v>
      </c>
      <c r="O32" s="26">
        <v>2.8691956987623245E-2</v>
      </c>
      <c r="R32" s="16">
        <v>1364191093</v>
      </c>
    </row>
    <row r="33" spans="1:19" s="33" customFormat="1" x14ac:dyDescent="0.25">
      <c r="A33" s="27">
        <v>1114111</v>
      </c>
      <c r="B33" s="28">
        <v>1114111</v>
      </c>
      <c r="C33" s="29" t="s">
        <v>19</v>
      </c>
      <c r="D33" s="30">
        <v>45906232.93</v>
      </c>
      <c r="E33" s="31">
        <v>3136063.28</v>
      </c>
      <c r="F33" s="31">
        <v>1010701.58</v>
      </c>
      <c r="G33" s="31">
        <v>0</v>
      </c>
      <c r="H33" s="32">
        <v>4146764.86</v>
      </c>
      <c r="I33" s="31">
        <v>0</v>
      </c>
      <c r="J33" s="31">
        <v>0</v>
      </c>
      <c r="K33" s="31">
        <v>0</v>
      </c>
      <c r="L33" s="32">
        <v>0</v>
      </c>
      <c r="M33" s="23">
        <v>4146764.86</v>
      </c>
      <c r="N33" s="25">
        <v>41759468.07</v>
      </c>
      <c r="O33" s="26">
        <v>9.0331194596672382E-2</v>
      </c>
      <c r="R33" s="16">
        <v>0</v>
      </c>
    </row>
    <row r="34" spans="1:19" s="33" customFormat="1" x14ac:dyDescent="0.25">
      <c r="A34" s="27">
        <v>1114112</v>
      </c>
      <c r="B34" s="28">
        <v>1114112</v>
      </c>
      <c r="C34" s="29" t="s">
        <v>20</v>
      </c>
      <c r="D34" s="30">
        <v>2194473761.3800001</v>
      </c>
      <c r="E34" s="31">
        <v>63729990.350000001</v>
      </c>
      <c r="F34" s="31">
        <v>6784858.0499999998</v>
      </c>
      <c r="G34" s="31">
        <v>0</v>
      </c>
      <c r="H34" s="32">
        <v>70514848.400000006</v>
      </c>
      <c r="I34" s="31">
        <v>0</v>
      </c>
      <c r="J34" s="31">
        <v>0</v>
      </c>
      <c r="K34" s="31">
        <v>0</v>
      </c>
      <c r="L34" s="32">
        <v>0</v>
      </c>
      <c r="M34" s="23">
        <v>70514848.400000006</v>
      </c>
      <c r="N34" s="25">
        <v>2123958912.98</v>
      </c>
      <c r="O34" s="26">
        <v>3.2132919354504644E-2</v>
      </c>
      <c r="R34" s="16">
        <v>1117191093</v>
      </c>
    </row>
    <row r="35" spans="1:19" ht="30.75" x14ac:dyDescent="0.25">
      <c r="A35" s="27">
        <v>1114115</v>
      </c>
      <c r="B35" s="28">
        <v>1114215</v>
      </c>
      <c r="C35" s="29" t="s">
        <v>39</v>
      </c>
      <c r="D35" s="30">
        <v>116201041.43000001</v>
      </c>
      <c r="E35" s="31">
        <v>1582316.67</v>
      </c>
      <c r="F35" s="31">
        <v>693000</v>
      </c>
      <c r="G35" s="31">
        <v>0</v>
      </c>
      <c r="H35" s="32">
        <v>2275316.67</v>
      </c>
      <c r="I35" s="31">
        <v>0</v>
      </c>
      <c r="J35" s="31">
        <v>0</v>
      </c>
      <c r="K35" s="31">
        <v>0</v>
      </c>
      <c r="L35" s="32">
        <v>0</v>
      </c>
      <c r="M35" s="23">
        <v>2275316.67</v>
      </c>
      <c r="N35" s="25">
        <v>113925724.76000001</v>
      </c>
      <c r="O35" s="26">
        <v>1.9580862976780293E-2</v>
      </c>
      <c r="R35" s="16">
        <v>80000000</v>
      </c>
    </row>
    <row r="36" spans="1:19" x14ac:dyDescent="0.25">
      <c r="A36" s="27">
        <v>1114116</v>
      </c>
      <c r="B36" s="28">
        <v>1114216</v>
      </c>
      <c r="C36" s="29" t="s">
        <v>40</v>
      </c>
      <c r="D36" s="30">
        <v>121192486.71000001</v>
      </c>
      <c r="E36" s="31">
        <v>8235666.6699999999</v>
      </c>
      <c r="F36" s="31">
        <v>1016144.39</v>
      </c>
      <c r="G36" s="31">
        <v>0</v>
      </c>
      <c r="H36" s="32">
        <v>9251811.0600000005</v>
      </c>
      <c r="I36" s="31">
        <v>0</v>
      </c>
      <c r="J36" s="31">
        <v>0</v>
      </c>
      <c r="K36" s="31">
        <v>0</v>
      </c>
      <c r="L36" s="32">
        <v>0</v>
      </c>
      <c r="M36" s="23">
        <v>9251811.0600000005</v>
      </c>
      <c r="N36" s="25">
        <v>111940675.65000001</v>
      </c>
      <c r="O36" s="26">
        <v>7.6339807121365066E-2</v>
      </c>
      <c r="R36" s="16">
        <v>10000000</v>
      </c>
    </row>
    <row r="37" spans="1:19" x14ac:dyDescent="0.25">
      <c r="A37" s="27">
        <v>1114117</v>
      </c>
      <c r="B37" s="28">
        <v>1114217</v>
      </c>
      <c r="C37" s="29" t="s">
        <v>41</v>
      </c>
      <c r="D37" s="30">
        <v>103432928.26000001</v>
      </c>
      <c r="E37" s="31">
        <v>1863600</v>
      </c>
      <c r="F37" s="31">
        <v>2700000</v>
      </c>
      <c r="G37" s="31">
        <v>0</v>
      </c>
      <c r="H37" s="32">
        <v>4563600</v>
      </c>
      <c r="I37" s="31">
        <v>0</v>
      </c>
      <c r="J37" s="31">
        <v>0</v>
      </c>
      <c r="K37" s="31">
        <v>0</v>
      </c>
      <c r="L37" s="32">
        <v>0</v>
      </c>
      <c r="M37" s="23">
        <v>4563600</v>
      </c>
      <c r="N37" s="25">
        <v>98869328.260000005</v>
      </c>
      <c r="O37" s="26">
        <v>4.4121345849635521E-2</v>
      </c>
      <c r="R37" s="16">
        <v>55000000</v>
      </c>
    </row>
    <row r="38" spans="1:19" x14ac:dyDescent="0.25">
      <c r="A38" s="27">
        <v>1114118</v>
      </c>
      <c r="B38" s="28">
        <v>1114218</v>
      </c>
      <c r="C38" s="29" t="s">
        <v>42</v>
      </c>
      <c r="D38" s="30">
        <v>13580450.460000001</v>
      </c>
      <c r="E38" s="31">
        <v>643350</v>
      </c>
      <c r="F38" s="31">
        <v>0</v>
      </c>
      <c r="G38" s="31">
        <v>0</v>
      </c>
      <c r="H38" s="32">
        <v>643350</v>
      </c>
      <c r="I38" s="31">
        <v>0</v>
      </c>
      <c r="J38" s="31">
        <v>0</v>
      </c>
      <c r="K38" s="31">
        <v>0</v>
      </c>
      <c r="L38" s="32">
        <v>0</v>
      </c>
      <c r="M38" s="23">
        <v>643350</v>
      </c>
      <c r="N38" s="25">
        <v>12937100.460000001</v>
      </c>
      <c r="O38" s="26">
        <v>4.7373244495455415E-2</v>
      </c>
      <c r="R38" s="16">
        <v>0</v>
      </c>
    </row>
    <row r="39" spans="1:19" x14ac:dyDescent="0.25">
      <c r="A39" s="27">
        <v>1114119</v>
      </c>
      <c r="B39" s="28">
        <v>1114219</v>
      </c>
      <c r="C39" s="29" t="s">
        <v>43</v>
      </c>
      <c r="D39" s="30">
        <v>113475580.31999999</v>
      </c>
      <c r="E39" s="31">
        <v>3765450</v>
      </c>
      <c r="F39" s="31">
        <v>240000</v>
      </c>
      <c r="G39" s="31">
        <v>0</v>
      </c>
      <c r="H39" s="32">
        <v>4005450</v>
      </c>
      <c r="I39" s="31">
        <v>0</v>
      </c>
      <c r="J39" s="31">
        <v>0</v>
      </c>
      <c r="K39" s="31">
        <v>0</v>
      </c>
      <c r="L39" s="32">
        <v>0</v>
      </c>
      <c r="M39" s="23">
        <v>4005450</v>
      </c>
      <c r="N39" s="25">
        <v>109470130.31999999</v>
      </c>
      <c r="O39" s="26">
        <v>3.5297902762027489E-2</v>
      </c>
      <c r="R39" s="16">
        <v>25000000</v>
      </c>
    </row>
    <row r="40" spans="1:19" x14ac:dyDescent="0.25">
      <c r="A40" s="27">
        <v>1114120</v>
      </c>
      <c r="B40" s="28">
        <v>1114220</v>
      </c>
      <c r="C40" s="29" t="s">
        <v>44</v>
      </c>
      <c r="D40" s="30">
        <v>2652605</v>
      </c>
      <c r="E40" s="31">
        <v>0</v>
      </c>
      <c r="F40" s="31">
        <v>0</v>
      </c>
      <c r="G40" s="31">
        <v>0</v>
      </c>
      <c r="H40" s="32">
        <v>0</v>
      </c>
      <c r="I40" s="31">
        <v>0</v>
      </c>
      <c r="J40" s="31">
        <v>0</v>
      </c>
      <c r="K40" s="31">
        <v>0</v>
      </c>
      <c r="L40" s="32">
        <v>0</v>
      </c>
      <c r="M40" s="23">
        <v>0</v>
      </c>
      <c r="N40" s="25">
        <v>2652605</v>
      </c>
      <c r="O40" s="26">
        <v>0</v>
      </c>
      <c r="R40" s="16">
        <v>0</v>
      </c>
    </row>
    <row r="41" spans="1:19" x14ac:dyDescent="0.25">
      <c r="A41" s="27">
        <v>1114121</v>
      </c>
      <c r="B41" s="28">
        <v>1114221</v>
      </c>
      <c r="C41" s="29" t="s">
        <v>45</v>
      </c>
      <c r="D41" s="30">
        <v>556611180.58000004</v>
      </c>
      <c r="E41" s="31">
        <v>668915</v>
      </c>
      <c r="F41" s="31">
        <v>1200000</v>
      </c>
      <c r="G41" s="31">
        <v>0</v>
      </c>
      <c r="H41" s="32">
        <v>1868915</v>
      </c>
      <c r="I41" s="31">
        <v>0</v>
      </c>
      <c r="J41" s="31">
        <v>0</v>
      </c>
      <c r="K41" s="31">
        <v>0</v>
      </c>
      <c r="L41" s="32">
        <v>0</v>
      </c>
      <c r="M41" s="23">
        <v>1868915</v>
      </c>
      <c r="N41" s="25">
        <v>554742265.58000004</v>
      </c>
      <c r="O41" s="26">
        <v>3.3576670128195288E-3</v>
      </c>
      <c r="R41" s="16">
        <v>0</v>
      </c>
      <c r="S41" s="36"/>
    </row>
    <row r="42" spans="1:19" ht="30.75" x14ac:dyDescent="0.25">
      <c r="A42" s="27">
        <v>1114122</v>
      </c>
      <c r="B42" s="28">
        <v>1114222</v>
      </c>
      <c r="C42" s="29" t="s">
        <v>46</v>
      </c>
      <c r="D42" s="30">
        <v>219631448.5</v>
      </c>
      <c r="E42" s="31">
        <v>570150</v>
      </c>
      <c r="F42" s="31">
        <v>0</v>
      </c>
      <c r="G42" s="31">
        <v>0</v>
      </c>
      <c r="H42" s="32">
        <v>570150</v>
      </c>
      <c r="I42" s="31">
        <v>0</v>
      </c>
      <c r="J42" s="31">
        <v>0</v>
      </c>
      <c r="K42" s="31">
        <v>0</v>
      </c>
      <c r="L42" s="32">
        <v>0</v>
      </c>
      <c r="M42" s="23">
        <v>570150</v>
      </c>
      <c r="N42" s="25">
        <v>219061298.5</v>
      </c>
      <c r="O42" s="26">
        <v>2.5959397158007635E-3</v>
      </c>
      <c r="R42" s="16">
        <v>77000000</v>
      </c>
      <c r="S42" s="37"/>
    </row>
    <row r="43" spans="1:19" ht="35.25" customHeight="1" x14ac:dyDescent="0.25">
      <c r="A43" s="27">
        <v>1114123</v>
      </c>
      <c r="B43" s="28">
        <v>1114223</v>
      </c>
      <c r="C43" s="29" t="s">
        <v>47</v>
      </c>
      <c r="D43" s="30">
        <v>46483182.600000001</v>
      </c>
      <c r="E43" s="31">
        <v>2300466.67</v>
      </c>
      <c r="F43" s="31">
        <v>1246400</v>
      </c>
      <c r="G43" s="31">
        <v>0</v>
      </c>
      <c r="H43" s="32">
        <v>3546866.67</v>
      </c>
      <c r="I43" s="31">
        <v>0</v>
      </c>
      <c r="J43" s="31">
        <v>0</v>
      </c>
      <c r="K43" s="31">
        <v>0</v>
      </c>
      <c r="L43" s="32">
        <v>0</v>
      </c>
      <c r="M43" s="23">
        <v>3546866.67</v>
      </c>
      <c r="N43" s="25">
        <v>42936315.93</v>
      </c>
      <c r="O43" s="26">
        <v>7.6304299138071491E-2</v>
      </c>
      <c r="R43" s="16">
        <v>0</v>
      </c>
      <c r="S43" s="37"/>
    </row>
    <row r="44" spans="1:19" x14ac:dyDescent="0.25">
      <c r="A44" s="20" t="s">
        <v>17</v>
      </c>
      <c r="B44" s="28"/>
      <c r="C44" s="21" t="s">
        <v>48</v>
      </c>
      <c r="D44" s="22">
        <v>1476492438.1399999</v>
      </c>
      <c r="E44" s="23">
        <v>85925401.660000011</v>
      </c>
      <c r="F44" s="23">
        <v>17612867.949999999</v>
      </c>
      <c r="G44" s="23">
        <v>0</v>
      </c>
      <c r="H44" s="24">
        <v>103538269.61</v>
      </c>
      <c r="I44" s="23">
        <v>0</v>
      </c>
      <c r="J44" s="23">
        <v>0</v>
      </c>
      <c r="K44" s="23">
        <v>0</v>
      </c>
      <c r="L44" s="24">
        <v>0</v>
      </c>
      <c r="M44" s="23">
        <v>103538269.61</v>
      </c>
      <c r="N44" s="25">
        <v>1372954168.5299997</v>
      </c>
      <c r="O44" s="26">
        <v>7.012448349578515E-2</v>
      </c>
      <c r="R44" s="16">
        <v>140860039</v>
      </c>
    </row>
    <row r="45" spans="1:19" s="33" customFormat="1" x14ac:dyDescent="0.25">
      <c r="A45" s="27">
        <v>1115111</v>
      </c>
      <c r="B45" s="28">
        <v>1115111</v>
      </c>
      <c r="C45" s="29" t="s">
        <v>19</v>
      </c>
      <c r="D45" s="30">
        <v>109780843.68000001</v>
      </c>
      <c r="E45" s="31">
        <v>4900133.33</v>
      </c>
      <c r="F45" s="31">
        <v>200000</v>
      </c>
      <c r="G45" s="31">
        <v>0</v>
      </c>
      <c r="H45" s="32">
        <v>5100133.33</v>
      </c>
      <c r="I45" s="31">
        <v>0</v>
      </c>
      <c r="J45" s="31">
        <v>0</v>
      </c>
      <c r="K45" s="31">
        <v>0</v>
      </c>
      <c r="L45" s="32">
        <v>0</v>
      </c>
      <c r="M45" s="23">
        <v>5100133.33</v>
      </c>
      <c r="N45" s="25">
        <v>104680710.35000001</v>
      </c>
      <c r="O45" s="26">
        <v>4.6457406948578112E-2</v>
      </c>
      <c r="R45" s="16">
        <v>0</v>
      </c>
    </row>
    <row r="46" spans="1:19" s="33" customFormat="1" x14ac:dyDescent="0.25">
      <c r="A46" s="27">
        <v>1115112</v>
      </c>
      <c r="B46" s="28">
        <v>1115112</v>
      </c>
      <c r="C46" s="29" t="s">
        <v>20</v>
      </c>
      <c r="D46" s="30">
        <v>903984256.79999995</v>
      </c>
      <c r="E46" s="31">
        <v>56795766.670000002</v>
      </c>
      <c r="F46" s="31">
        <v>7169217.1399999997</v>
      </c>
      <c r="G46" s="31">
        <v>0</v>
      </c>
      <c r="H46" s="32">
        <v>63964983.810000002</v>
      </c>
      <c r="I46" s="31">
        <v>0</v>
      </c>
      <c r="J46" s="31">
        <v>0</v>
      </c>
      <c r="K46" s="31">
        <v>0</v>
      </c>
      <c r="L46" s="32">
        <v>0</v>
      </c>
      <c r="M46" s="23">
        <v>63964983.810000002</v>
      </c>
      <c r="N46" s="25">
        <v>840019272.99000001</v>
      </c>
      <c r="O46" s="26">
        <v>7.0758957723919519E-2</v>
      </c>
      <c r="R46" s="16">
        <v>140860039</v>
      </c>
      <c r="S46" s="38"/>
    </row>
    <row r="47" spans="1:19" s="33" customFormat="1" x14ac:dyDescent="0.25">
      <c r="A47" s="27">
        <v>1115113</v>
      </c>
      <c r="B47" s="28">
        <v>1115213</v>
      </c>
      <c r="C47" s="29" t="s">
        <v>49</v>
      </c>
      <c r="D47" s="30">
        <v>195300810.10999998</v>
      </c>
      <c r="E47" s="31">
        <v>12871756.67</v>
      </c>
      <c r="F47" s="31">
        <v>1227225.18</v>
      </c>
      <c r="G47" s="31">
        <v>0</v>
      </c>
      <c r="H47" s="32">
        <v>14098981.85</v>
      </c>
      <c r="I47" s="31">
        <v>0</v>
      </c>
      <c r="J47" s="31">
        <v>0</v>
      </c>
      <c r="K47" s="31">
        <v>0</v>
      </c>
      <c r="L47" s="32">
        <v>0</v>
      </c>
      <c r="M47" s="23">
        <v>14098981.85</v>
      </c>
      <c r="N47" s="25">
        <v>181201828.25999999</v>
      </c>
      <c r="O47" s="26">
        <v>7.2191107871283175E-2</v>
      </c>
      <c r="R47" s="16">
        <v>0</v>
      </c>
      <c r="S47" s="39"/>
    </row>
    <row r="48" spans="1:19" s="33" customFormat="1" x14ac:dyDescent="0.25">
      <c r="A48" s="27">
        <v>1115115</v>
      </c>
      <c r="B48" s="28">
        <v>1115215</v>
      </c>
      <c r="C48" s="29" t="s">
        <v>50</v>
      </c>
      <c r="D48" s="30">
        <v>74593599.949999988</v>
      </c>
      <c r="E48" s="31">
        <v>4171158.34</v>
      </c>
      <c r="F48" s="31">
        <v>2767265</v>
      </c>
      <c r="G48" s="31">
        <v>0</v>
      </c>
      <c r="H48" s="32">
        <v>6938423.3399999999</v>
      </c>
      <c r="I48" s="31">
        <v>0</v>
      </c>
      <c r="J48" s="31">
        <v>0</v>
      </c>
      <c r="K48" s="31">
        <v>0</v>
      </c>
      <c r="L48" s="32">
        <v>0</v>
      </c>
      <c r="M48" s="23">
        <v>6938423.3399999999</v>
      </c>
      <c r="N48" s="25">
        <v>67655176.609999985</v>
      </c>
      <c r="O48" s="26">
        <v>9.3016335780158318E-2</v>
      </c>
      <c r="R48" s="16">
        <v>0</v>
      </c>
    </row>
    <row r="49" spans="1:18" s="33" customFormat="1" x14ac:dyDescent="0.25">
      <c r="A49" s="27">
        <v>1115116</v>
      </c>
      <c r="B49" s="28">
        <v>1115216</v>
      </c>
      <c r="C49" s="29" t="s">
        <v>51</v>
      </c>
      <c r="D49" s="30">
        <v>192832927.59999999</v>
      </c>
      <c r="E49" s="31">
        <v>7186586.6500000004</v>
      </c>
      <c r="F49" s="31">
        <v>6249160.6299999999</v>
      </c>
      <c r="G49" s="31">
        <v>0</v>
      </c>
      <c r="H49" s="32">
        <v>13435747.280000001</v>
      </c>
      <c r="I49" s="31">
        <v>0</v>
      </c>
      <c r="J49" s="31">
        <v>0</v>
      </c>
      <c r="K49" s="31">
        <v>0</v>
      </c>
      <c r="L49" s="32">
        <v>0</v>
      </c>
      <c r="M49" s="23">
        <v>13435747.280000001</v>
      </c>
      <c r="N49" s="25">
        <v>179397180.31999999</v>
      </c>
      <c r="O49" s="26">
        <v>6.9675586256047708E-2</v>
      </c>
      <c r="R49" s="16">
        <v>0</v>
      </c>
    </row>
    <row r="50" spans="1:18" x14ac:dyDescent="0.25">
      <c r="A50" s="20" t="s">
        <v>17</v>
      </c>
      <c r="B50" s="28"/>
      <c r="C50" s="21" t="s">
        <v>52</v>
      </c>
      <c r="D50" s="22">
        <v>2216260838.1300001</v>
      </c>
      <c r="E50" s="23">
        <v>93448162.039999992</v>
      </c>
      <c r="F50" s="23">
        <v>22306550.829999998</v>
      </c>
      <c r="G50" s="23">
        <v>0</v>
      </c>
      <c r="H50" s="24">
        <v>115754712.87</v>
      </c>
      <c r="I50" s="23">
        <v>0</v>
      </c>
      <c r="J50" s="23">
        <v>0</v>
      </c>
      <c r="K50" s="23">
        <v>0</v>
      </c>
      <c r="L50" s="24">
        <v>0</v>
      </c>
      <c r="M50" s="23">
        <v>115754712.87</v>
      </c>
      <c r="N50" s="25">
        <v>1002685560.65</v>
      </c>
      <c r="O50" s="26">
        <v>5.2229733467505389E-2</v>
      </c>
      <c r="R50" s="16">
        <v>170000000</v>
      </c>
    </row>
    <row r="51" spans="1:18" s="33" customFormat="1" x14ac:dyDescent="0.25">
      <c r="A51" s="27">
        <v>1116111</v>
      </c>
      <c r="B51" s="28">
        <v>1116111</v>
      </c>
      <c r="C51" s="29" t="s">
        <v>19</v>
      </c>
      <c r="D51" s="30">
        <v>285889365.24000001</v>
      </c>
      <c r="E51" s="31">
        <v>7491433.3300000001</v>
      </c>
      <c r="F51" s="31">
        <v>13097650.83</v>
      </c>
      <c r="G51" s="31">
        <v>0</v>
      </c>
      <c r="H51" s="32">
        <v>20589084.16</v>
      </c>
      <c r="I51" s="31">
        <v>0</v>
      </c>
      <c r="J51" s="31">
        <v>0</v>
      </c>
      <c r="K51" s="31">
        <v>0</v>
      </c>
      <c r="L51" s="32">
        <v>0</v>
      </c>
      <c r="M51" s="23">
        <v>20589084.16</v>
      </c>
      <c r="N51" s="25">
        <v>265300281.08000001</v>
      </c>
      <c r="O51" s="26">
        <v>7.2017663695589942E-2</v>
      </c>
      <c r="R51" s="16">
        <v>0</v>
      </c>
    </row>
    <row r="52" spans="1:18" s="33" customFormat="1" x14ac:dyDescent="0.25">
      <c r="A52" s="27">
        <v>1116112</v>
      </c>
      <c r="B52" s="28">
        <v>1116112</v>
      </c>
      <c r="C52" s="29" t="s">
        <v>20</v>
      </c>
      <c r="D52" s="30">
        <v>883185482.20000017</v>
      </c>
      <c r="E52" s="31">
        <v>50665198.670000002</v>
      </c>
      <c r="F52" s="31">
        <v>0</v>
      </c>
      <c r="G52" s="31">
        <v>0</v>
      </c>
      <c r="H52" s="32">
        <v>50665198.670000002</v>
      </c>
      <c r="I52" s="31">
        <v>0</v>
      </c>
      <c r="J52" s="31">
        <v>0</v>
      </c>
      <c r="K52" s="31">
        <v>0</v>
      </c>
      <c r="L52" s="32">
        <v>0</v>
      </c>
      <c r="M52" s="23">
        <v>50665198.670000002</v>
      </c>
      <c r="N52" s="25">
        <v>832520283.53000021</v>
      </c>
      <c r="O52" s="26">
        <v>5.7366430598240641E-2</v>
      </c>
      <c r="R52" s="16">
        <v>170000000</v>
      </c>
    </row>
    <row r="53" spans="1:18" s="33" customFormat="1" x14ac:dyDescent="0.25">
      <c r="A53" s="27">
        <v>1116113</v>
      </c>
      <c r="B53" s="28">
        <v>1116113</v>
      </c>
      <c r="C53" s="40" t="s">
        <v>53</v>
      </c>
      <c r="D53" s="30">
        <v>172540562.79000002</v>
      </c>
      <c r="E53" s="31">
        <v>4234183.04</v>
      </c>
      <c r="F53" s="31">
        <v>9208900</v>
      </c>
      <c r="G53" s="31">
        <v>0</v>
      </c>
      <c r="H53" s="32">
        <v>13443083.039999999</v>
      </c>
      <c r="I53" s="31">
        <v>0</v>
      </c>
      <c r="J53" s="31">
        <v>0</v>
      </c>
      <c r="K53" s="31">
        <v>0</v>
      </c>
      <c r="L53" s="32">
        <v>0</v>
      </c>
      <c r="M53" s="23">
        <v>13443083.039999999</v>
      </c>
      <c r="N53" s="25">
        <v>159097479.75000003</v>
      </c>
      <c r="O53" s="26">
        <v>7.7912595291355594E-2</v>
      </c>
      <c r="R53" s="16">
        <v>0</v>
      </c>
    </row>
    <row r="54" spans="1:18" s="33" customFormat="1" ht="30.75" x14ac:dyDescent="0.25">
      <c r="A54" s="27">
        <v>1116114</v>
      </c>
      <c r="B54" s="28">
        <v>1116114</v>
      </c>
      <c r="C54" s="40" t="s">
        <v>54</v>
      </c>
      <c r="D54" s="30">
        <v>874645427.89999998</v>
      </c>
      <c r="E54" s="31">
        <v>31057347</v>
      </c>
      <c r="F54" s="31">
        <v>0</v>
      </c>
      <c r="G54" s="31">
        <v>0</v>
      </c>
      <c r="H54" s="32">
        <v>31057347</v>
      </c>
      <c r="I54" s="31">
        <v>0</v>
      </c>
      <c r="J54" s="31">
        <v>0</v>
      </c>
      <c r="K54" s="31">
        <v>0</v>
      </c>
      <c r="L54" s="32">
        <v>0</v>
      </c>
      <c r="M54" s="23">
        <v>31057347</v>
      </c>
      <c r="N54" s="25">
        <v>843588080.89999998</v>
      </c>
      <c r="O54" s="26">
        <v>3.5508499798104304E-2</v>
      </c>
      <c r="R54" s="16">
        <v>0</v>
      </c>
    </row>
    <row r="55" spans="1:18" x14ac:dyDescent="0.25">
      <c r="A55" s="20" t="s">
        <v>17</v>
      </c>
      <c r="B55" s="28"/>
      <c r="C55" s="21" t="s">
        <v>55</v>
      </c>
      <c r="D55" s="22">
        <v>343492029.87</v>
      </c>
      <c r="E55" s="23">
        <v>16823183.329999998</v>
      </c>
      <c r="F55" s="23">
        <v>6628015.7400000002</v>
      </c>
      <c r="G55" s="23">
        <v>0</v>
      </c>
      <c r="H55" s="24">
        <v>23451199.07</v>
      </c>
      <c r="I55" s="23">
        <v>0</v>
      </c>
      <c r="J55" s="23">
        <v>0</v>
      </c>
      <c r="K55" s="23">
        <v>0</v>
      </c>
      <c r="L55" s="24">
        <v>0</v>
      </c>
      <c r="M55" s="23">
        <v>23451199.07</v>
      </c>
      <c r="N55" s="25">
        <v>320040830.80000001</v>
      </c>
      <c r="O55" s="26">
        <v>6.8272906008548379E-2</v>
      </c>
      <c r="R55" s="16">
        <v>15000000</v>
      </c>
    </row>
    <row r="56" spans="1:18" s="33" customFormat="1" x14ac:dyDescent="0.25">
      <c r="A56" s="27">
        <v>1117111</v>
      </c>
      <c r="B56" s="28">
        <v>1117111</v>
      </c>
      <c r="C56" s="29" t="s">
        <v>19</v>
      </c>
      <c r="D56" s="30">
        <v>49057623.920000002</v>
      </c>
      <c r="E56" s="31">
        <v>2583733.33</v>
      </c>
      <c r="F56" s="31">
        <v>2638897.6800000002</v>
      </c>
      <c r="G56" s="31">
        <v>0</v>
      </c>
      <c r="H56" s="32">
        <v>5222631.01</v>
      </c>
      <c r="I56" s="31">
        <v>0</v>
      </c>
      <c r="J56" s="31">
        <v>0</v>
      </c>
      <c r="K56" s="31">
        <v>0</v>
      </c>
      <c r="L56" s="32">
        <v>0</v>
      </c>
      <c r="M56" s="23">
        <v>5222631.01</v>
      </c>
      <c r="N56" s="25">
        <v>43834992.910000004</v>
      </c>
      <c r="O56" s="26">
        <v>0.10645911058629191</v>
      </c>
      <c r="R56" s="16">
        <v>0</v>
      </c>
    </row>
    <row r="57" spans="1:18" s="33" customFormat="1" x14ac:dyDescent="0.25">
      <c r="A57" s="27">
        <v>1117112</v>
      </c>
      <c r="B57" s="28">
        <v>1117112</v>
      </c>
      <c r="C57" s="29" t="s">
        <v>20</v>
      </c>
      <c r="D57" s="30">
        <v>229209097.00999999</v>
      </c>
      <c r="E57" s="31">
        <v>11204650</v>
      </c>
      <c r="F57" s="31">
        <v>2653910</v>
      </c>
      <c r="G57" s="31">
        <v>0</v>
      </c>
      <c r="H57" s="32">
        <v>13858560</v>
      </c>
      <c r="I57" s="31">
        <v>0</v>
      </c>
      <c r="J57" s="31">
        <v>0</v>
      </c>
      <c r="K57" s="31">
        <v>0</v>
      </c>
      <c r="L57" s="32">
        <v>0</v>
      </c>
      <c r="M57" s="23">
        <v>13858560</v>
      </c>
      <c r="N57" s="25">
        <v>215350537.00999999</v>
      </c>
      <c r="O57" s="26">
        <v>6.0462521692127146E-2</v>
      </c>
      <c r="R57" s="16">
        <v>15000000</v>
      </c>
    </row>
    <row r="58" spans="1:18" s="33" customFormat="1" x14ac:dyDescent="0.25">
      <c r="A58" s="27">
        <v>1117113</v>
      </c>
      <c r="B58" s="28">
        <v>1117211</v>
      </c>
      <c r="C58" s="29" t="s">
        <v>56</v>
      </c>
      <c r="D58" s="30">
        <v>65225308.940000005</v>
      </c>
      <c r="E58" s="31">
        <v>3034800</v>
      </c>
      <c r="F58" s="31">
        <v>1335208.06</v>
      </c>
      <c r="G58" s="31">
        <v>0</v>
      </c>
      <c r="H58" s="32">
        <v>4370008.0600000005</v>
      </c>
      <c r="I58" s="31">
        <v>0</v>
      </c>
      <c r="J58" s="31">
        <v>0</v>
      </c>
      <c r="K58" s="31">
        <v>0</v>
      </c>
      <c r="L58" s="32">
        <v>0</v>
      </c>
      <c r="M58" s="23">
        <v>4370008.0600000005</v>
      </c>
      <c r="N58" s="25">
        <v>60855300.880000003</v>
      </c>
      <c r="O58" s="26">
        <v>6.6998656365428941E-2</v>
      </c>
      <c r="R58" s="16">
        <v>0</v>
      </c>
    </row>
    <row r="59" spans="1:18" x14ac:dyDescent="0.25">
      <c r="A59" s="27"/>
      <c r="B59" s="28"/>
      <c r="C59" s="14" t="s">
        <v>57</v>
      </c>
      <c r="D59" s="15">
        <v>52317620134.450005</v>
      </c>
      <c r="E59" s="16">
        <v>2191276594.9299998</v>
      </c>
      <c r="F59" s="16">
        <v>583034516.53000009</v>
      </c>
      <c r="G59" s="16">
        <v>5942146</v>
      </c>
      <c r="H59" s="17">
        <v>2780253257.4599996</v>
      </c>
      <c r="I59" s="16">
        <v>0</v>
      </c>
      <c r="J59" s="16">
        <v>0</v>
      </c>
      <c r="K59" s="16">
        <v>0</v>
      </c>
      <c r="L59" s="17">
        <v>0</v>
      </c>
      <c r="M59" s="16">
        <v>2780253257.4599996</v>
      </c>
      <c r="N59" s="18">
        <v>49537366876.990005</v>
      </c>
      <c r="O59" s="19">
        <v>5.3141814369902195E-2</v>
      </c>
      <c r="R59" s="16">
        <v>0</v>
      </c>
    </row>
    <row r="60" spans="1:18" x14ac:dyDescent="0.25">
      <c r="A60" s="20" t="s">
        <v>17</v>
      </c>
      <c r="B60" s="28"/>
      <c r="C60" s="21" t="s">
        <v>58</v>
      </c>
      <c r="D60" s="22">
        <v>28828796459.610001</v>
      </c>
      <c r="E60" s="23">
        <v>1676481695.7499998</v>
      </c>
      <c r="F60" s="23">
        <v>185626113.16</v>
      </c>
      <c r="G60" s="23">
        <v>0</v>
      </c>
      <c r="H60" s="24">
        <v>1862107808.9099998</v>
      </c>
      <c r="I60" s="23">
        <v>0</v>
      </c>
      <c r="J60" s="23">
        <v>0</v>
      </c>
      <c r="K60" s="23">
        <v>0</v>
      </c>
      <c r="L60" s="24">
        <v>0</v>
      </c>
      <c r="M60" s="23">
        <v>1862107808.9099998</v>
      </c>
      <c r="N60" s="25">
        <v>26966688650.700001</v>
      </c>
      <c r="O60" s="26">
        <v>6.4591937145862754E-2</v>
      </c>
      <c r="R60" s="16">
        <v>5715308347</v>
      </c>
    </row>
    <row r="61" spans="1:18" s="33" customFormat="1" x14ac:dyDescent="0.25">
      <c r="A61" s="27">
        <v>1211111</v>
      </c>
      <c r="B61" s="28">
        <v>1211111</v>
      </c>
      <c r="C61" s="29" t="s">
        <v>19</v>
      </c>
      <c r="D61" s="30">
        <v>165160734.56</v>
      </c>
      <c r="E61" s="31">
        <v>6088400</v>
      </c>
      <c r="F61" s="31">
        <v>8757700</v>
      </c>
      <c r="G61" s="31">
        <v>0</v>
      </c>
      <c r="H61" s="32">
        <v>14846100</v>
      </c>
      <c r="I61" s="31">
        <v>0</v>
      </c>
      <c r="J61" s="31">
        <v>0</v>
      </c>
      <c r="K61" s="31">
        <v>0</v>
      </c>
      <c r="L61" s="32">
        <v>0</v>
      </c>
      <c r="M61" s="23">
        <v>14846100</v>
      </c>
      <c r="N61" s="25">
        <v>150314634.56</v>
      </c>
      <c r="O61" s="26">
        <v>8.9888798566748154E-2</v>
      </c>
      <c r="R61" s="16">
        <v>0</v>
      </c>
    </row>
    <row r="62" spans="1:18" s="33" customFormat="1" x14ac:dyDescent="0.25">
      <c r="A62" s="27">
        <v>1211112</v>
      </c>
      <c r="B62" s="28">
        <v>1211112</v>
      </c>
      <c r="C62" s="29" t="s">
        <v>20</v>
      </c>
      <c r="D62" s="30">
        <v>3332669124.4599996</v>
      </c>
      <c r="E62" s="31">
        <v>174251583.34</v>
      </c>
      <c r="F62" s="31">
        <v>32312805.490000002</v>
      </c>
      <c r="G62" s="31">
        <v>0</v>
      </c>
      <c r="H62" s="32">
        <v>206564388.83000001</v>
      </c>
      <c r="I62" s="31">
        <v>0</v>
      </c>
      <c r="J62" s="31">
        <v>0</v>
      </c>
      <c r="K62" s="31">
        <v>0</v>
      </c>
      <c r="L62" s="32">
        <v>0</v>
      </c>
      <c r="M62" s="23">
        <v>206564388.83000001</v>
      </c>
      <c r="N62" s="25">
        <v>3126104735.6299996</v>
      </c>
      <c r="O62" s="26">
        <v>6.1981667281017623E-2</v>
      </c>
      <c r="R62" s="16">
        <v>265308347</v>
      </c>
    </row>
    <row r="63" spans="1:18" x14ac:dyDescent="0.25">
      <c r="A63" s="27">
        <v>1211216</v>
      </c>
      <c r="B63" s="28">
        <v>1211216</v>
      </c>
      <c r="C63" s="29" t="s">
        <v>59</v>
      </c>
      <c r="D63" s="30">
        <v>24238794195.610001</v>
      </c>
      <c r="E63" s="31">
        <v>1440263045.27</v>
      </c>
      <c r="F63" s="31">
        <v>105552313.48999999</v>
      </c>
      <c r="G63" s="31">
        <v>0</v>
      </c>
      <c r="H63" s="32">
        <v>1545815358.76</v>
      </c>
      <c r="I63" s="31">
        <v>0</v>
      </c>
      <c r="J63" s="31">
        <v>0</v>
      </c>
      <c r="K63" s="31">
        <v>0</v>
      </c>
      <c r="L63" s="32">
        <v>0</v>
      </c>
      <c r="M63" s="23">
        <v>1545815358.76</v>
      </c>
      <c r="N63" s="25">
        <v>22692978836.850002</v>
      </c>
      <c r="O63" s="26">
        <v>6.377443309617975E-2</v>
      </c>
      <c r="R63" s="16">
        <v>5450000000</v>
      </c>
    </row>
    <row r="64" spans="1:18" ht="30.75" x14ac:dyDescent="0.25">
      <c r="A64" s="27">
        <v>1211117</v>
      </c>
      <c r="B64" s="28">
        <v>1211217</v>
      </c>
      <c r="C64" s="29" t="s">
        <v>60</v>
      </c>
      <c r="D64" s="30">
        <v>131954932.2</v>
      </c>
      <c r="E64" s="31">
        <v>8091069.8600000003</v>
      </c>
      <c r="F64" s="31">
        <v>8357158.5999999996</v>
      </c>
      <c r="G64" s="31">
        <v>0</v>
      </c>
      <c r="H64" s="32">
        <v>16448228.460000001</v>
      </c>
      <c r="I64" s="31">
        <v>0</v>
      </c>
      <c r="J64" s="31">
        <v>0</v>
      </c>
      <c r="K64" s="31">
        <v>0</v>
      </c>
      <c r="L64" s="32">
        <v>0</v>
      </c>
      <c r="M64" s="23">
        <v>16448228.460000001</v>
      </c>
      <c r="N64" s="25">
        <v>115506703.74000001</v>
      </c>
      <c r="O64" s="26">
        <v>0.12465034982602947</v>
      </c>
      <c r="R64" s="16">
        <v>0</v>
      </c>
    </row>
    <row r="65" spans="1:18" ht="30.75" x14ac:dyDescent="0.25">
      <c r="A65" s="27">
        <v>1211118</v>
      </c>
      <c r="B65" s="28">
        <v>1211218</v>
      </c>
      <c r="C65" s="29" t="s">
        <v>61</v>
      </c>
      <c r="D65" s="30">
        <v>118087882</v>
      </c>
      <c r="E65" s="31">
        <v>3221000</v>
      </c>
      <c r="F65" s="31">
        <v>4810560</v>
      </c>
      <c r="G65" s="31">
        <v>0</v>
      </c>
      <c r="H65" s="32">
        <v>8031560</v>
      </c>
      <c r="I65" s="31">
        <v>0</v>
      </c>
      <c r="J65" s="31">
        <v>0</v>
      </c>
      <c r="K65" s="31">
        <v>0</v>
      </c>
      <c r="L65" s="32">
        <v>0</v>
      </c>
      <c r="M65" s="23">
        <v>8031560</v>
      </c>
      <c r="N65" s="25">
        <v>110056322</v>
      </c>
      <c r="O65" s="26">
        <v>6.801341394199957E-2</v>
      </c>
      <c r="R65" s="16">
        <v>0</v>
      </c>
    </row>
    <row r="66" spans="1:18" x14ac:dyDescent="0.25">
      <c r="A66" s="27">
        <v>1211119</v>
      </c>
      <c r="B66" s="28">
        <v>1211219</v>
      </c>
      <c r="C66" s="29" t="s">
        <v>62</v>
      </c>
      <c r="D66" s="30">
        <v>633336320.48000002</v>
      </c>
      <c r="E66" s="31">
        <v>32522500</v>
      </c>
      <c r="F66" s="31">
        <v>17056446</v>
      </c>
      <c r="G66" s="31">
        <v>0</v>
      </c>
      <c r="H66" s="32">
        <v>49578946</v>
      </c>
      <c r="I66" s="31">
        <v>0</v>
      </c>
      <c r="J66" s="31">
        <v>0</v>
      </c>
      <c r="K66" s="31">
        <v>0</v>
      </c>
      <c r="L66" s="32">
        <v>0</v>
      </c>
      <c r="M66" s="23">
        <v>49578946</v>
      </c>
      <c r="N66" s="25">
        <v>583757374.48000002</v>
      </c>
      <c r="O66" s="26">
        <v>7.8282177094193106E-2</v>
      </c>
      <c r="R66" s="16">
        <v>0</v>
      </c>
    </row>
    <row r="67" spans="1:18" x14ac:dyDescent="0.25">
      <c r="A67" s="27"/>
      <c r="B67" s="28">
        <v>1211220</v>
      </c>
      <c r="C67" s="29" t="s">
        <v>63</v>
      </c>
      <c r="D67" s="30">
        <v>0</v>
      </c>
      <c r="E67" s="31">
        <v>0</v>
      </c>
      <c r="F67" s="31">
        <v>0</v>
      </c>
      <c r="G67" s="31">
        <v>0</v>
      </c>
      <c r="H67" s="32">
        <v>0</v>
      </c>
      <c r="I67" s="31">
        <v>0</v>
      </c>
      <c r="J67" s="31">
        <v>0</v>
      </c>
      <c r="K67" s="31">
        <v>0</v>
      </c>
      <c r="L67" s="32">
        <v>0</v>
      </c>
      <c r="M67" s="23">
        <v>0</v>
      </c>
      <c r="N67" s="25">
        <v>0</v>
      </c>
      <c r="O67" s="41">
        <v>0</v>
      </c>
      <c r="R67" s="16">
        <v>0</v>
      </c>
    </row>
    <row r="68" spans="1:18" x14ac:dyDescent="0.25">
      <c r="A68" s="27">
        <v>1211121</v>
      </c>
      <c r="B68" s="28">
        <v>1211221</v>
      </c>
      <c r="C68" s="29" t="s">
        <v>64</v>
      </c>
      <c r="D68" s="30">
        <v>108793270.3</v>
      </c>
      <c r="E68" s="31">
        <v>6998809.4699999997</v>
      </c>
      <c r="F68" s="31">
        <v>3368579.58</v>
      </c>
      <c r="G68" s="31">
        <v>0</v>
      </c>
      <c r="H68" s="32">
        <v>10367389.050000001</v>
      </c>
      <c r="I68" s="31">
        <v>0</v>
      </c>
      <c r="J68" s="31">
        <v>0</v>
      </c>
      <c r="K68" s="31">
        <v>0</v>
      </c>
      <c r="L68" s="32">
        <v>0</v>
      </c>
      <c r="M68" s="23">
        <v>10367389.050000001</v>
      </c>
      <c r="N68" s="25">
        <v>98425881.25</v>
      </c>
      <c r="O68" s="26">
        <v>9.5294396624089728E-2</v>
      </c>
      <c r="R68" s="16">
        <v>0</v>
      </c>
    </row>
    <row r="69" spans="1:18" x14ac:dyDescent="0.25">
      <c r="A69" s="27">
        <v>1211122</v>
      </c>
      <c r="B69" s="28">
        <v>1211222</v>
      </c>
      <c r="C69" s="29" t="s">
        <v>65</v>
      </c>
      <c r="D69" s="30">
        <v>100000000</v>
      </c>
      <c r="E69" s="31">
        <v>5045287.8099999996</v>
      </c>
      <c r="F69" s="31">
        <v>5410550</v>
      </c>
      <c r="G69" s="31">
        <v>0</v>
      </c>
      <c r="H69" s="32">
        <v>10455837.809999999</v>
      </c>
      <c r="I69" s="31">
        <v>0</v>
      </c>
      <c r="J69" s="31">
        <v>0</v>
      </c>
      <c r="K69" s="31">
        <v>0</v>
      </c>
      <c r="L69" s="32">
        <v>0</v>
      </c>
      <c r="M69" s="23">
        <v>10455837.809999999</v>
      </c>
      <c r="N69" s="25">
        <v>89544162.189999998</v>
      </c>
      <c r="O69" s="26">
        <v>0.10455837809999999</v>
      </c>
      <c r="R69" s="16">
        <v>0</v>
      </c>
    </row>
    <row r="70" spans="1:18" x14ac:dyDescent="0.25">
      <c r="A70" s="20" t="s">
        <v>17</v>
      </c>
      <c r="B70" s="28"/>
      <c r="C70" s="21" t="s">
        <v>66</v>
      </c>
      <c r="D70" s="22">
        <v>202962775.96000001</v>
      </c>
      <c r="E70" s="23">
        <v>6473450</v>
      </c>
      <c r="F70" s="23">
        <v>2349811</v>
      </c>
      <c r="G70" s="23">
        <v>0</v>
      </c>
      <c r="H70" s="24">
        <v>8823261</v>
      </c>
      <c r="I70" s="23">
        <v>0</v>
      </c>
      <c r="J70" s="23">
        <v>0</v>
      </c>
      <c r="K70" s="23">
        <v>0</v>
      </c>
      <c r="L70" s="24">
        <v>0</v>
      </c>
      <c r="M70" s="23">
        <v>8823261</v>
      </c>
      <c r="N70" s="25">
        <v>194139514.96000001</v>
      </c>
      <c r="O70" s="26">
        <v>4.3472311404229573E-2</v>
      </c>
      <c r="R70" s="16">
        <v>20000000</v>
      </c>
    </row>
    <row r="71" spans="1:18" s="33" customFormat="1" x14ac:dyDescent="0.25">
      <c r="A71" s="27">
        <v>1212111</v>
      </c>
      <c r="B71" s="28">
        <v>1212111</v>
      </c>
      <c r="C71" s="29" t="s">
        <v>19</v>
      </c>
      <c r="D71" s="30">
        <v>76001435.790000007</v>
      </c>
      <c r="E71" s="31">
        <v>1969383.33</v>
      </c>
      <c r="F71" s="31">
        <v>2099880</v>
      </c>
      <c r="G71" s="31">
        <v>0</v>
      </c>
      <c r="H71" s="32">
        <v>4069263.33</v>
      </c>
      <c r="I71" s="31">
        <v>0</v>
      </c>
      <c r="J71" s="31">
        <v>0</v>
      </c>
      <c r="K71" s="31">
        <v>0</v>
      </c>
      <c r="L71" s="32">
        <v>0</v>
      </c>
      <c r="M71" s="23">
        <v>4069263.33</v>
      </c>
      <c r="N71" s="25">
        <v>71932172.460000008</v>
      </c>
      <c r="O71" s="26">
        <v>5.3541927039954931E-2</v>
      </c>
      <c r="R71" s="16">
        <v>0</v>
      </c>
    </row>
    <row r="72" spans="1:18" s="33" customFormat="1" x14ac:dyDescent="0.25">
      <c r="A72" s="27">
        <v>1212112</v>
      </c>
      <c r="B72" s="28">
        <v>1212112</v>
      </c>
      <c r="C72" s="29" t="s">
        <v>20</v>
      </c>
      <c r="D72" s="30">
        <v>126961340.17</v>
      </c>
      <c r="E72" s="31">
        <v>4504066.67</v>
      </c>
      <c r="F72" s="31">
        <v>249931</v>
      </c>
      <c r="G72" s="31">
        <v>0</v>
      </c>
      <c r="H72" s="32">
        <v>4753997.67</v>
      </c>
      <c r="I72" s="31">
        <v>0</v>
      </c>
      <c r="J72" s="31">
        <v>0</v>
      </c>
      <c r="K72" s="31">
        <v>0</v>
      </c>
      <c r="L72" s="32">
        <v>0</v>
      </c>
      <c r="M72" s="23">
        <v>4753997.67</v>
      </c>
      <c r="N72" s="25">
        <v>122207342.5</v>
      </c>
      <c r="O72" s="26">
        <v>3.7444450914226671E-2</v>
      </c>
      <c r="R72" s="16">
        <v>20000000</v>
      </c>
    </row>
    <row r="73" spans="1:18" x14ac:dyDescent="0.25">
      <c r="A73" s="20" t="s">
        <v>17</v>
      </c>
      <c r="B73" s="28"/>
      <c r="C73" s="21" t="s">
        <v>67</v>
      </c>
      <c r="D73" s="22">
        <v>10604016469.369999</v>
      </c>
      <c r="E73" s="23">
        <v>59656691.140000001</v>
      </c>
      <c r="F73" s="23">
        <v>82874372.890000001</v>
      </c>
      <c r="G73" s="23">
        <v>1602510</v>
      </c>
      <c r="H73" s="24">
        <v>144133574.03</v>
      </c>
      <c r="I73" s="23">
        <v>0</v>
      </c>
      <c r="J73" s="23">
        <v>0</v>
      </c>
      <c r="K73" s="23">
        <v>0</v>
      </c>
      <c r="L73" s="24">
        <v>0</v>
      </c>
      <c r="M73" s="23">
        <v>144133574.03</v>
      </c>
      <c r="N73" s="25">
        <v>10459882895.339998</v>
      </c>
      <c r="O73" s="26">
        <v>1.3592356674127573E-2</v>
      </c>
      <c r="R73" s="16">
        <v>519500000</v>
      </c>
    </row>
    <row r="74" spans="1:18" s="33" customFormat="1" x14ac:dyDescent="0.25">
      <c r="A74" s="27">
        <v>1213111</v>
      </c>
      <c r="B74" s="28">
        <v>1213111</v>
      </c>
      <c r="C74" s="29" t="s">
        <v>19</v>
      </c>
      <c r="D74" s="30">
        <v>254914764.88</v>
      </c>
      <c r="E74" s="31">
        <v>17023283.329999998</v>
      </c>
      <c r="F74" s="31">
        <v>0</v>
      </c>
      <c r="G74" s="31">
        <v>0</v>
      </c>
      <c r="H74" s="32">
        <v>17023283.329999998</v>
      </c>
      <c r="I74" s="31">
        <v>0</v>
      </c>
      <c r="J74" s="31">
        <v>0</v>
      </c>
      <c r="K74" s="31">
        <v>0</v>
      </c>
      <c r="L74" s="32">
        <v>0</v>
      </c>
      <c r="M74" s="23">
        <v>17023283.329999998</v>
      </c>
      <c r="N74" s="25">
        <v>237891481.55000001</v>
      </c>
      <c r="O74" s="26">
        <v>6.6780295515693783E-2</v>
      </c>
      <c r="R74" s="16">
        <v>0</v>
      </c>
    </row>
    <row r="75" spans="1:18" s="33" customFormat="1" x14ac:dyDescent="0.25">
      <c r="A75" s="27">
        <v>1213112</v>
      </c>
      <c r="B75" s="28">
        <v>1213112</v>
      </c>
      <c r="C75" s="29" t="s">
        <v>20</v>
      </c>
      <c r="D75" s="30">
        <v>10349101704.49</v>
      </c>
      <c r="E75" s="31">
        <v>42633407.810000002</v>
      </c>
      <c r="F75" s="31">
        <v>82874372.890000001</v>
      </c>
      <c r="G75" s="31">
        <v>1602510</v>
      </c>
      <c r="H75" s="32">
        <v>127110290.7</v>
      </c>
      <c r="I75" s="31">
        <v>0</v>
      </c>
      <c r="J75" s="31">
        <v>0</v>
      </c>
      <c r="K75" s="31">
        <v>0</v>
      </c>
      <c r="L75" s="32">
        <v>0</v>
      </c>
      <c r="M75" s="23">
        <v>127110290.7</v>
      </c>
      <c r="N75" s="25">
        <v>10221991413.789999</v>
      </c>
      <c r="O75" s="26">
        <v>1.2282253506587213E-2</v>
      </c>
      <c r="R75" s="16">
        <v>519500000</v>
      </c>
    </row>
    <row r="76" spans="1:18" x14ac:dyDescent="0.25">
      <c r="A76" s="20" t="s">
        <v>17</v>
      </c>
      <c r="B76" s="28"/>
      <c r="C76" s="21" t="s">
        <v>68</v>
      </c>
      <c r="D76" s="22">
        <v>1698211981.8600001</v>
      </c>
      <c r="E76" s="23">
        <v>83903350.00999999</v>
      </c>
      <c r="F76" s="23">
        <v>52476413.079999998</v>
      </c>
      <c r="G76" s="23">
        <v>4339636</v>
      </c>
      <c r="H76" s="24">
        <v>140719399.09</v>
      </c>
      <c r="I76" s="23">
        <v>0</v>
      </c>
      <c r="J76" s="23">
        <v>0</v>
      </c>
      <c r="K76" s="23">
        <v>0</v>
      </c>
      <c r="L76" s="24">
        <v>0</v>
      </c>
      <c r="M76" s="23">
        <v>140719399.09</v>
      </c>
      <c r="N76" s="25">
        <v>1557492582.77</v>
      </c>
      <c r="O76" s="26">
        <v>8.2863270659458144E-2</v>
      </c>
      <c r="R76" s="16">
        <v>0</v>
      </c>
    </row>
    <row r="77" spans="1:18" s="33" customFormat="1" x14ac:dyDescent="0.25">
      <c r="A77" s="27">
        <v>1214111</v>
      </c>
      <c r="B77" s="28">
        <v>1214111</v>
      </c>
      <c r="C77" s="29" t="s">
        <v>69</v>
      </c>
      <c r="D77" s="30">
        <v>210204858.37</v>
      </c>
      <c r="E77" s="31">
        <v>8760116.6699999999</v>
      </c>
      <c r="F77" s="31">
        <v>0</v>
      </c>
      <c r="G77" s="31">
        <v>0</v>
      </c>
      <c r="H77" s="32">
        <v>8760116.6699999999</v>
      </c>
      <c r="I77" s="31">
        <v>0</v>
      </c>
      <c r="J77" s="31">
        <v>0</v>
      </c>
      <c r="K77" s="31">
        <v>0</v>
      </c>
      <c r="L77" s="32">
        <v>0</v>
      </c>
      <c r="M77" s="23">
        <v>8760116.6699999999</v>
      </c>
      <c r="N77" s="25">
        <v>201444741.70000002</v>
      </c>
      <c r="O77" s="26">
        <v>4.1674187447088167E-2</v>
      </c>
      <c r="R77" s="16">
        <v>0</v>
      </c>
    </row>
    <row r="78" spans="1:18" s="33" customFormat="1" ht="30.75" x14ac:dyDescent="0.25">
      <c r="A78" s="27">
        <v>1214112</v>
      </c>
      <c r="B78" s="28">
        <v>1214112</v>
      </c>
      <c r="C78" s="29" t="s">
        <v>70</v>
      </c>
      <c r="D78" s="30">
        <v>763651017.11000001</v>
      </c>
      <c r="E78" s="31">
        <v>31369233.34</v>
      </c>
      <c r="F78" s="31">
        <v>43739937.079999998</v>
      </c>
      <c r="G78" s="31">
        <v>4339636</v>
      </c>
      <c r="H78" s="32">
        <v>79448806.420000002</v>
      </c>
      <c r="I78" s="31">
        <v>0</v>
      </c>
      <c r="J78" s="31">
        <v>0</v>
      </c>
      <c r="K78" s="31">
        <v>0</v>
      </c>
      <c r="L78" s="32">
        <v>0</v>
      </c>
      <c r="M78" s="23">
        <v>79448806.420000002</v>
      </c>
      <c r="N78" s="25">
        <v>684202210.69000006</v>
      </c>
      <c r="O78" s="26">
        <v>0.10403810725044292</v>
      </c>
      <c r="R78" s="16">
        <v>0</v>
      </c>
    </row>
    <row r="79" spans="1:18" s="33" customFormat="1" x14ac:dyDescent="0.25">
      <c r="A79" s="27">
        <v>1214113</v>
      </c>
      <c r="B79" s="28">
        <v>1214113</v>
      </c>
      <c r="C79" s="29" t="s">
        <v>71</v>
      </c>
      <c r="D79" s="30">
        <v>724356106.38</v>
      </c>
      <c r="E79" s="31">
        <v>43774000</v>
      </c>
      <c r="F79" s="31">
        <v>8736476</v>
      </c>
      <c r="G79" s="31">
        <v>0</v>
      </c>
      <c r="H79" s="32">
        <v>52510476</v>
      </c>
      <c r="I79" s="31">
        <v>0</v>
      </c>
      <c r="J79" s="31">
        <v>0</v>
      </c>
      <c r="K79" s="31">
        <v>0</v>
      </c>
      <c r="L79" s="32">
        <v>0</v>
      </c>
      <c r="M79" s="23">
        <v>52510476</v>
      </c>
      <c r="N79" s="25">
        <v>671845630.38</v>
      </c>
      <c r="O79" s="26">
        <v>7.2492625571175626E-2</v>
      </c>
      <c r="R79" s="16">
        <v>0</v>
      </c>
    </row>
    <row r="80" spans="1:18" s="33" customFormat="1" ht="30.75" x14ac:dyDescent="0.25">
      <c r="A80" s="27">
        <v>1214114</v>
      </c>
      <c r="B80" s="28">
        <v>1214114</v>
      </c>
      <c r="C80" s="29" t="s">
        <v>72</v>
      </c>
      <c r="D80" s="30">
        <v>0</v>
      </c>
      <c r="E80" s="31">
        <v>0</v>
      </c>
      <c r="F80" s="31">
        <v>0</v>
      </c>
      <c r="G80" s="31">
        <v>0</v>
      </c>
      <c r="H80" s="32">
        <v>0</v>
      </c>
      <c r="I80" s="31">
        <v>0</v>
      </c>
      <c r="J80" s="31">
        <v>0</v>
      </c>
      <c r="K80" s="31">
        <v>0</v>
      </c>
      <c r="L80" s="32">
        <v>0</v>
      </c>
      <c r="M80" s="23">
        <v>0</v>
      </c>
      <c r="N80" s="25">
        <v>0</v>
      </c>
      <c r="O80" s="26">
        <v>0</v>
      </c>
      <c r="R80" s="16">
        <v>0</v>
      </c>
    </row>
    <row r="81" spans="1:18" x14ac:dyDescent="0.25">
      <c r="A81" s="20" t="s">
        <v>17</v>
      </c>
      <c r="B81" s="28"/>
      <c r="C81" s="21" t="s">
        <v>73</v>
      </c>
      <c r="D81" s="22">
        <v>3404915424.1000009</v>
      </c>
      <c r="E81" s="23">
        <v>122229793.11</v>
      </c>
      <c r="F81" s="23">
        <v>135146056.55000001</v>
      </c>
      <c r="G81" s="23">
        <v>0</v>
      </c>
      <c r="H81" s="24">
        <v>257375849.66000003</v>
      </c>
      <c r="I81" s="23">
        <v>0</v>
      </c>
      <c r="J81" s="23">
        <v>0</v>
      </c>
      <c r="K81" s="23">
        <v>0</v>
      </c>
      <c r="L81" s="24">
        <v>0</v>
      </c>
      <c r="M81" s="23">
        <v>257375849.66000003</v>
      </c>
      <c r="N81" s="25">
        <v>3147539574.4399996</v>
      </c>
      <c r="O81" s="26">
        <v>7.5589498593208237E-2</v>
      </c>
      <c r="R81" s="16">
        <v>450000000</v>
      </c>
    </row>
    <row r="82" spans="1:18" s="33" customFormat="1" x14ac:dyDescent="0.25">
      <c r="A82" s="27">
        <v>1215111</v>
      </c>
      <c r="B82" s="28">
        <v>1215111</v>
      </c>
      <c r="C82" s="29" t="s">
        <v>19</v>
      </c>
      <c r="D82" s="30">
        <v>218020824.79999998</v>
      </c>
      <c r="E82" s="31">
        <v>10724883.300000001</v>
      </c>
      <c r="F82" s="31">
        <v>123780</v>
      </c>
      <c r="G82" s="31">
        <v>0</v>
      </c>
      <c r="H82" s="32">
        <v>10848663.300000001</v>
      </c>
      <c r="I82" s="31">
        <v>0</v>
      </c>
      <c r="J82" s="31">
        <v>0</v>
      </c>
      <c r="K82" s="31">
        <v>0</v>
      </c>
      <c r="L82" s="32">
        <v>0</v>
      </c>
      <c r="M82" s="23">
        <v>10848663.300000001</v>
      </c>
      <c r="N82" s="25">
        <v>207172161.49999997</v>
      </c>
      <c r="O82" s="26">
        <v>4.9759757169765564E-2</v>
      </c>
      <c r="R82" s="16">
        <v>0</v>
      </c>
    </row>
    <row r="83" spans="1:18" s="33" customFormat="1" x14ac:dyDescent="0.25">
      <c r="A83" s="27">
        <v>1215112</v>
      </c>
      <c r="B83" s="28">
        <v>1215112</v>
      </c>
      <c r="C83" s="29" t="s">
        <v>74</v>
      </c>
      <c r="D83" s="30">
        <v>2153676569.0500002</v>
      </c>
      <c r="E83" s="31">
        <v>73851867.409999996</v>
      </c>
      <c r="F83" s="31">
        <v>103301500.12</v>
      </c>
      <c r="G83" s="31">
        <v>0</v>
      </c>
      <c r="H83" s="32">
        <v>177153367.53</v>
      </c>
      <c r="I83" s="31">
        <v>0</v>
      </c>
      <c r="J83" s="31">
        <v>0</v>
      </c>
      <c r="K83" s="31">
        <v>0</v>
      </c>
      <c r="L83" s="32">
        <v>0</v>
      </c>
      <c r="M83" s="23">
        <v>177153367.53</v>
      </c>
      <c r="N83" s="25">
        <v>1976523201.5200002</v>
      </c>
      <c r="O83" s="26">
        <v>8.2256254293625639E-2</v>
      </c>
      <c r="R83" s="16">
        <v>150000000</v>
      </c>
    </row>
    <row r="84" spans="1:18" s="33" customFormat="1" ht="30.75" x14ac:dyDescent="0.25">
      <c r="A84" s="27">
        <v>1215113</v>
      </c>
      <c r="B84" s="28">
        <v>1215113</v>
      </c>
      <c r="C84" s="29" t="s">
        <v>75</v>
      </c>
      <c r="D84" s="30">
        <v>59022650.899999999</v>
      </c>
      <c r="E84" s="31">
        <v>0</v>
      </c>
      <c r="F84" s="31">
        <v>8671422</v>
      </c>
      <c r="G84" s="31">
        <v>0</v>
      </c>
      <c r="H84" s="32">
        <v>8671422</v>
      </c>
      <c r="I84" s="31">
        <v>0</v>
      </c>
      <c r="J84" s="31">
        <v>0</v>
      </c>
      <c r="K84" s="31">
        <v>0</v>
      </c>
      <c r="L84" s="32">
        <v>0</v>
      </c>
      <c r="M84" s="23">
        <v>8671422</v>
      </c>
      <c r="N84" s="25">
        <v>50351228.899999999</v>
      </c>
      <c r="O84" s="26">
        <v>0.14691685086614772</v>
      </c>
      <c r="R84" s="16">
        <v>0</v>
      </c>
    </row>
    <row r="85" spans="1:18" ht="45.75" x14ac:dyDescent="0.25">
      <c r="A85" s="27">
        <v>1215214</v>
      </c>
      <c r="B85" s="28">
        <v>1215214</v>
      </c>
      <c r="C85" s="29" t="s">
        <v>76</v>
      </c>
      <c r="D85" s="30">
        <v>44703356.25</v>
      </c>
      <c r="E85" s="31">
        <v>1819800</v>
      </c>
      <c r="F85" s="31">
        <v>0</v>
      </c>
      <c r="G85" s="31">
        <v>0</v>
      </c>
      <c r="H85" s="32">
        <v>1819800</v>
      </c>
      <c r="I85" s="31">
        <v>0</v>
      </c>
      <c r="J85" s="31">
        <v>0</v>
      </c>
      <c r="K85" s="31">
        <v>0</v>
      </c>
      <c r="L85" s="32">
        <v>0</v>
      </c>
      <c r="M85" s="23">
        <v>1819800</v>
      </c>
      <c r="N85" s="25">
        <v>42883556.25</v>
      </c>
      <c r="O85" s="26">
        <v>4.07083528543788E-2</v>
      </c>
      <c r="R85" s="16">
        <v>0</v>
      </c>
    </row>
    <row r="86" spans="1:18" ht="30.75" x14ac:dyDescent="0.25">
      <c r="A86" s="27">
        <v>1215116</v>
      </c>
      <c r="B86" s="28">
        <v>1215216</v>
      </c>
      <c r="C86" s="29" t="s">
        <v>77</v>
      </c>
      <c r="D86" s="30">
        <v>79882459.400000006</v>
      </c>
      <c r="E86" s="31">
        <v>3049988.42</v>
      </c>
      <c r="F86" s="31">
        <v>441303.63</v>
      </c>
      <c r="G86" s="31">
        <v>0</v>
      </c>
      <c r="H86" s="32">
        <v>3491292.05</v>
      </c>
      <c r="I86" s="31">
        <v>0</v>
      </c>
      <c r="J86" s="31">
        <v>0</v>
      </c>
      <c r="K86" s="31">
        <v>0</v>
      </c>
      <c r="L86" s="32">
        <v>0</v>
      </c>
      <c r="M86" s="23">
        <v>3491292.05</v>
      </c>
      <c r="N86" s="25">
        <v>76391167.350000009</v>
      </c>
      <c r="O86" s="26">
        <v>4.3705365060405232E-2</v>
      </c>
      <c r="R86" s="16">
        <v>0</v>
      </c>
    </row>
    <row r="87" spans="1:18" ht="30.75" x14ac:dyDescent="0.25">
      <c r="A87" s="27">
        <v>1215117</v>
      </c>
      <c r="B87" s="28">
        <v>1215217</v>
      </c>
      <c r="C87" s="29" t="s">
        <v>78</v>
      </c>
      <c r="D87" s="30">
        <v>90722011.780000001</v>
      </c>
      <c r="E87" s="31">
        <v>3747100</v>
      </c>
      <c r="F87" s="31">
        <v>1335794.04</v>
      </c>
      <c r="G87" s="31">
        <v>0</v>
      </c>
      <c r="H87" s="32">
        <v>5082894.04</v>
      </c>
      <c r="I87" s="31">
        <v>0</v>
      </c>
      <c r="J87" s="31">
        <v>0</v>
      </c>
      <c r="K87" s="31">
        <v>0</v>
      </c>
      <c r="L87" s="32">
        <v>0</v>
      </c>
      <c r="M87" s="23">
        <v>5082894.04</v>
      </c>
      <c r="N87" s="25">
        <v>85639117.739999995</v>
      </c>
      <c r="O87" s="26">
        <v>5.6027131015634536E-2</v>
      </c>
      <c r="R87" s="16">
        <v>0</v>
      </c>
    </row>
    <row r="88" spans="1:18" x14ac:dyDescent="0.25">
      <c r="A88" s="27">
        <v>1215118</v>
      </c>
      <c r="B88" s="28">
        <v>1215218</v>
      </c>
      <c r="C88" s="29" t="s">
        <v>79</v>
      </c>
      <c r="D88" s="30">
        <v>77511849.069999993</v>
      </c>
      <c r="E88" s="31">
        <v>7184675</v>
      </c>
      <c r="F88" s="31">
        <v>3764371.9</v>
      </c>
      <c r="G88" s="31">
        <v>0</v>
      </c>
      <c r="H88" s="32">
        <v>10949046.9</v>
      </c>
      <c r="I88" s="31">
        <v>0</v>
      </c>
      <c r="J88" s="31">
        <v>0</v>
      </c>
      <c r="K88" s="31">
        <v>0</v>
      </c>
      <c r="L88" s="32">
        <v>0</v>
      </c>
      <c r="M88" s="23">
        <v>10949046.9</v>
      </c>
      <c r="N88" s="25">
        <v>66562802.169999994</v>
      </c>
      <c r="O88" s="26">
        <v>0.14125642764775295</v>
      </c>
      <c r="R88" s="16">
        <v>0</v>
      </c>
    </row>
    <row r="89" spans="1:18" ht="30.75" x14ac:dyDescent="0.25">
      <c r="A89" s="27">
        <v>1215119</v>
      </c>
      <c r="B89" s="28">
        <v>1215219</v>
      </c>
      <c r="C89" s="29" t="s">
        <v>80</v>
      </c>
      <c r="D89" s="30">
        <v>539223277.26999998</v>
      </c>
      <c r="E89" s="31">
        <v>20374428.98</v>
      </c>
      <c r="F89" s="31">
        <v>8763544.8599999994</v>
      </c>
      <c r="G89" s="31">
        <v>0</v>
      </c>
      <c r="H89" s="32">
        <v>29137973.84</v>
      </c>
      <c r="I89" s="31">
        <v>0</v>
      </c>
      <c r="J89" s="31">
        <v>0</v>
      </c>
      <c r="K89" s="31">
        <v>0</v>
      </c>
      <c r="L89" s="32">
        <v>0</v>
      </c>
      <c r="M89" s="23">
        <v>29137973.84</v>
      </c>
      <c r="N89" s="25">
        <v>510085303.43000001</v>
      </c>
      <c r="O89" s="26">
        <v>5.4036936215960181E-2</v>
      </c>
      <c r="R89" s="16">
        <v>300000000</v>
      </c>
    </row>
    <row r="90" spans="1:18" ht="30.75" x14ac:dyDescent="0.25">
      <c r="A90" s="27">
        <v>1215220</v>
      </c>
      <c r="B90" s="28">
        <v>1215220</v>
      </c>
      <c r="C90" s="29" t="s">
        <v>81</v>
      </c>
      <c r="D90" s="30">
        <v>40192667.370000005</v>
      </c>
      <c r="E90" s="31">
        <v>837250</v>
      </c>
      <c r="F90" s="31">
        <v>0</v>
      </c>
      <c r="G90" s="31">
        <v>0</v>
      </c>
      <c r="H90" s="32">
        <v>837250</v>
      </c>
      <c r="I90" s="31">
        <v>0</v>
      </c>
      <c r="J90" s="31">
        <v>0</v>
      </c>
      <c r="K90" s="31">
        <v>0</v>
      </c>
      <c r="L90" s="32">
        <v>0</v>
      </c>
      <c r="M90" s="23">
        <v>837250</v>
      </c>
      <c r="N90" s="25">
        <v>39355417.370000005</v>
      </c>
      <c r="O90" s="26">
        <v>2.0830914064313318E-2</v>
      </c>
      <c r="R90" s="16">
        <v>0</v>
      </c>
    </row>
    <row r="91" spans="1:18" x14ac:dyDescent="0.25">
      <c r="A91" s="27">
        <v>1215121</v>
      </c>
      <c r="B91" s="28">
        <v>1215221</v>
      </c>
      <c r="C91" s="29" t="s">
        <v>82</v>
      </c>
      <c r="D91" s="30">
        <v>62150000</v>
      </c>
      <c r="E91" s="31">
        <v>0</v>
      </c>
      <c r="F91" s="31">
        <v>8700000</v>
      </c>
      <c r="G91" s="31">
        <v>0</v>
      </c>
      <c r="H91" s="32">
        <v>8700000</v>
      </c>
      <c r="I91" s="31">
        <v>0</v>
      </c>
      <c r="J91" s="31">
        <v>0</v>
      </c>
      <c r="K91" s="31">
        <v>0</v>
      </c>
      <c r="L91" s="32">
        <v>0</v>
      </c>
      <c r="M91" s="23">
        <v>8700000</v>
      </c>
      <c r="N91" s="25">
        <v>53450000</v>
      </c>
      <c r="O91" s="26">
        <v>0.13998390989541432</v>
      </c>
      <c r="R91" s="16">
        <v>0</v>
      </c>
    </row>
    <row r="92" spans="1:18" ht="31.5" customHeight="1" x14ac:dyDescent="0.25">
      <c r="A92" s="27">
        <v>1215122</v>
      </c>
      <c r="B92" s="28">
        <v>1215222</v>
      </c>
      <c r="C92" s="29" t="s">
        <v>83</v>
      </c>
      <c r="D92" s="30">
        <v>37233100.609999999</v>
      </c>
      <c r="E92" s="31">
        <v>639800</v>
      </c>
      <c r="F92" s="31">
        <v>44340</v>
      </c>
      <c r="G92" s="31">
        <v>0</v>
      </c>
      <c r="H92" s="32">
        <v>684140</v>
      </c>
      <c r="I92" s="31">
        <v>0</v>
      </c>
      <c r="J92" s="31">
        <v>0</v>
      </c>
      <c r="K92" s="31">
        <v>0</v>
      </c>
      <c r="L92" s="32">
        <v>0</v>
      </c>
      <c r="M92" s="23">
        <v>684140</v>
      </c>
      <c r="N92" s="25">
        <v>36548960.609999999</v>
      </c>
      <c r="O92" s="26">
        <v>1.8374510550868677E-2</v>
      </c>
      <c r="R92" s="16">
        <v>0</v>
      </c>
    </row>
    <row r="93" spans="1:18" ht="31.5" customHeight="1" x14ac:dyDescent="0.25">
      <c r="A93" s="27">
        <v>1215123</v>
      </c>
      <c r="B93" s="28">
        <v>1215123</v>
      </c>
      <c r="C93" s="29" t="s">
        <v>84</v>
      </c>
      <c r="D93" s="30">
        <v>2576657.6</v>
      </c>
      <c r="E93" s="31">
        <v>0</v>
      </c>
      <c r="F93" s="31">
        <v>0</v>
      </c>
      <c r="G93" s="31">
        <v>0</v>
      </c>
      <c r="H93" s="32">
        <v>0</v>
      </c>
      <c r="I93" s="31">
        <v>0</v>
      </c>
      <c r="J93" s="31">
        <v>0</v>
      </c>
      <c r="K93" s="31">
        <v>0</v>
      </c>
      <c r="L93" s="32">
        <v>0</v>
      </c>
      <c r="M93" s="23">
        <v>0</v>
      </c>
      <c r="N93" s="25">
        <v>2576657.6</v>
      </c>
      <c r="O93" s="26">
        <v>0</v>
      </c>
      <c r="R93" s="16">
        <v>0</v>
      </c>
    </row>
    <row r="94" spans="1:18" x14ac:dyDescent="0.25">
      <c r="A94" s="20" t="s">
        <v>17</v>
      </c>
      <c r="B94" s="28"/>
      <c r="C94" s="21" t="s">
        <v>85</v>
      </c>
      <c r="D94" s="22">
        <v>5322171789.0799999</v>
      </c>
      <c r="E94" s="23">
        <v>172718919.98999998</v>
      </c>
      <c r="F94" s="23">
        <v>83300000</v>
      </c>
      <c r="G94" s="23">
        <v>0</v>
      </c>
      <c r="H94" s="24">
        <v>256018919.98999998</v>
      </c>
      <c r="I94" s="23">
        <v>0</v>
      </c>
      <c r="J94" s="23">
        <v>0</v>
      </c>
      <c r="K94" s="23">
        <v>0</v>
      </c>
      <c r="L94" s="24">
        <v>0</v>
      </c>
      <c r="M94" s="23">
        <v>256018919.98999998</v>
      </c>
      <c r="N94" s="25">
        <v>5066152869.0900002</v>
      </c>
      <c r="O94" s="26">
        <v>4.8104219505897584E-2</v>
      </c>
      <c r="R94" s="16">
        <v>772117555.56999993</v>
      </c>
    </row>
    <row r="95" spans="1:18" s="33" customFormat="1" x14ac:dyDescent="0.25">
      <c r="A95" s="27">
        <v>1216111</v>
      </c>
      <c r="B95" s="28">
        <v>1216111</v>
      </c>
      <c r="C95" s="29" t="s">
        <v>19</v>
      </c>
      <c r="D95" s="30">
        <v>521566058.13999999</v>
      </c>
      <c r="E95" s="31">
        <v>806533.32</v>
      </c>
      <c r="F95" s="31">
        <v>6000000</v>
      </c>
      <c r="G95" s="31">
        <v>0</v>
      </c>
      <c r="H95" s="32">
        <v>6806533.3200000003</v>
      </c>
      <c r="I95" s="31">
        <v>0</v>
      </c>
      <c r="J95" s="31">
        <v>0</v>
      </c>
      <c r="K95" s="31">
        <v>0</v>
      </c>
      <c r="L95" s="32">
        <v>0</v>
      </c>
      <c r="M95" s="23">
        <v>6806533.3200000003</v>
      </c>
      <c r="N95" s="25">
        <v>514759524.81999999</v>
      </c>
      <c r="O95" s="26">
        <v>1.3050184561996506E-2</v>
      </c>
      <c r="R95" s="16">
        <v>0</v>
      </c>
    </row>
    <row r="96" spans="1:18" s="33" customFormat="1" x14ac:dyDescent="0.25">
      <c r="A96" s="27">
        <v>1216112</v>
      </c>
      <c r="B96" s="28">
        <v>1216112</v>
      </c>
      <c r="C96" s="29" t="s">
        <v>20</v>
      </c>
      <c r="D96" s="30">
        <v>4723271513.5</v>
      </c>
      <c r="E96" s="31">
        <v>166561070</v>
      </c>
      <c r="F96" s="31">
        <v>77300000</v>
      </c>
      <c r="G96" s="31">
        <v>0</v>
      </c>
      <c r="H96" s="32">
        <v>243861070</v>
      </c>
      <c r="I96" s="31">
        <v>0</v>
      </c>
      <c r="J96" s="31">
        <v>0</v>
      </c>
      <c r="K96" s="31">
        <v>0</v>
      </c>
      <c r="L96" s="32">
        <v>0</v>
      </c>
      <c r="M96" s="23">
        <v>243861070</v>
      </c>
      <c r="N96" s="25">
        <v>4479410443.5</v>
      </c>
      <c r="O96" s="26">
        <v>5.1629695498765865E-2</v>
      </c>
      <c r="R96" s="16">
        <v>772117555.56999993</v>
      </c>
    </row>
    <row r="97" spans="1:18" x14ac:dyDescent="0.25">
      <c r="A97" s="27">
        <v>1216115</v>
      </c>
      <c r="B97" s="28">
        <v>1216215</v>
      </c>
      <c r="C97" s="29" t="s">
        <v>86</v>
      </c>
      <c r="D97" s="30">
        <v>12969921.210000001</v>
      </c>
      <c r="E97" s="31">
        <v>0</v>
      </c>
      <c r="F97" s="31">
        <v>0</v>
      </c>
      <c r="G97" s="31">
        <v>0</v>
      </c>
      <c r="H97" s="32">
        <v>0</v>
      </c>
      <c r="I97" s="31">
        <v>0</v>
      </c>
      <c r="J97" s="31">
        <v>0</v>
      </c>
      <c r="K97" s="31">
        <v>0</v>
      </c>
      <c r="L97" s="32">
        <v>0</v>
      </c>
      <c r="M97" s="23">
        <v>0</v>
      </c>
      <c r="N97" s="25">
        <v>12969921.210000001</v>
      </c>
      <c r="O97" s="26">
        <v>0</v>
      </c>
      <c r="R97" s="16">
        <v>0</v>
      </c>
    </row>
    <row r="98" spans="1:18" x14ac:dyDescent="0.25">
      <c r="A98" s="27">
        <v>1216117</v>
      </c>
      <c r="B98" s="28">
        <v>1216217</v>
      </c>
      <c r="C98" s="29" t="s">
        <v>87</v>
      </c>
      <c r="D98" s="30">
        <v>0</v>
      </c>
      <c r="E98" s="31">
        <v>0</v>
      </c>
      <c r="F98" s="31">
        <v>0</v>
      </c>
      <c r="G98" s="31">
        <v>0</v>
      </c>
      <c r="H98" s="32">
        <v>0</v>
      </c>
      <c r="I98" s="31">
        <v>0</v>
      </c>
      <c r="J98" s="31">
        <v>0</v>
      </c>
      <c r="K98" s="31">
        <v>0</v>
      </c>
      <c r="L98" s="32">
        <v>0</v>
      </c>
      <c r="M98" s="23">
        <v>0</v>
      </c>
      <c r="N98" s="25">
        <v>0</v>
      </c>
      <c r="O98" s="26">
        <v>0</v>
      </c>
      <c r="R98" s="16">
        <v>0</v>
      </c>
    </row>
    <row r="99" spans="1:18" x14ac:dyDescent="0.25">
      <c r="A99" s="27">
        <v>1216118</v>
      </c>
      <c r="B99" s="28">
        <v>1216218</v>
      </c>
      <c r="C99" s="29" t="s">
        <v>88</v>
      </c>
      <c r="D99" s="30">
        <v>64364296.230000004</v>
      </c>
      <c r="E99" s="31">
        <v>5351316.67</v>
      </c>
      <c r="F99" s="31">
        <v>0</v>
      </c>
      <c r="G99" s="31">
        <v>0</v>
      </c>
      <c r="H99" s="32">
        <v>5351316.67</v>
      </c>
      <c r="I99" s="31">
        <v>0</v>
      </c>
      <c r="J99" s="31">
        <v>0</v>
      </c>
      <c r="K99" s="31">
        <v>0</v>
      </c>
      <c r="L99" s="32">
        <v>0</v>
      </c>
      <c r="M99" s="23">
        <v>5351316.67</v>
      </c>
      <c r="N99" s="25">
        <v>59012979.560000002</v>
      </c>
      <c r="O99" s="26">
        <v>8.314107328817133E-2</v>
      </c>
      <c r="R99" s="16">
        <v>0</v>
      </c>
    </row>
    <row r="100" spans="1:18" x14ac:dyDescent="0.25">
      <c r="A100" s="20" t="s">
        <v>17</v>
      </c>
      <c r="B100" s="28"/>
      <c r="C100" s="21" t="s">
        <v>89</v>
      </c>
      <c r="D100" s="22">
        <v>2256545234.4700003</v>
      </c>
      <c r="E100" s="23">
        <v>69812694.930000007</v>
      </c>
      <c r="F100" s="23">
        <v>41261749.850000001</v>
      </c>
      <c r="G100" s="23">
        <v>0</v>
      </c>
      <c r="H100" s="24">
        <v>111074444.78</v>
      </c>
      <c r="I100" s="23">
        <v>0</v>
      </c>
      <c r="J100" s="23">
        <v>0</v>
      </c>
      <c r="K100" s="23">
        <v>0</v>
      </c>
      <c r="L100" s="24">
        <v>0</v>
      </c>
      <c r="M100" s="23">
        <v>111074444.78</v>
      </c>
      <c r="N100" s="25">
        <v>2145470789.6900001</v>
      </c>
      <c r="O100" s="26">
        <v>4.9223229866290845E-2</v>
      </c>
      <c r="R100" s="16">
        <v>490000000</v>
      </c>
    </row>
    <row r="101" spans="1:18" s="33" customFormat="1" x14ac:dyDescent="0.25">
      <c r="A101" s="27">
        <v>1217111</v>
      </c>
      <c r="B101" s="28">
        <v>1217111</v>
      </c>
      <c r="C101" s="29" t="s">
        <v>19</v>
      </c>
      <c r="D101" s="30">
        <v>141357966.16999999</v>
      </c>
      <c r="E101" s="31">
        <v>8402083.3300000001</v>
      </c>
      <c r="F101" s="31">
        <v>1505000</v>
      </c>
      <c r="G101" s="31">
        <v>0</v>
      </c>
      <c r="H101" s="32">
        <v>9907083.3300000001</v>
      </c>
      <c r="I101" s="31">
        <v>0</v>
      </c>
      <c r="J101" s="31">
        <v>0</v>
      </c>
      <c r="K101" s="31">
        <v>0</v>
      </c>
      <c r="L101" s="32">
        <v>0</v>
      </c>
      <c r="M101" s="23">
        <v>9907083.3300000001</v>
      </c>
      <c r="N101" s="25">
        <v>131450882.83999999</v>
      </c>
      <c r="O101" s="26">
        <v>7.00850726593331E-2</v>
      </c>
      <c r="R101" s="16">
        <v>0</v>
      </c>
    </row>
    <row r="102" spans="1:18" s="33" customFormat="1" x14ac:dyDescent="0.25">
      <c r="A102" s="27">
        <v>1217112</v>
      </c>
      <c r="B102" s="28">
        <v>1217112</v>
      </c>
      <c r="C102" s="29" t="s">
        <v>20</v>
      </c>
      <c r="D102" s="30">
        <v>1028720311.11</v>
      </c>
      <c r="E102" s="31">
        <v>15662630.6</v>
      </c>
      <c r="F102" s="31">
        <v>11781123.5</v>
      </c>
      <c r="G102" s="31">
        <v>0</v>
      </c>
      <c r="H102" s="32">
        <v>27443754.100000001</v>
      </c>
      <c r="I102" s="31">
        <v>0</v>
      </c>
      <c r="J102" s="31">
        <v>0</v>
      </c>
      <c r="K102" s="31">
        <v>0</v>
      </c>
      <c r="L102" s="32">
        <v>0</v>
      </c>
      <c r="M102" s="23">
        <v>27443754.100000001</v>
      </c>
      <c r="N102" s="25">
        <v>1001276557.01</v>
      </c>
      <c r="O102" s="26">
        <v>2.667756610189596E-2</v>
      </c>
      <c r="R102" s="16">
        <v>490000000</v>
      </c>
    </row>
    <row r="103" spans="1:18" s="33" customFormat="1" x14ac:dyDescent="0.25">
      <c r="A103" s="27">
        <v>1217113</v>
      </c>
      <c r="B103" s="28">
        <v>1217113</v>
      </c>
      <c r="C103" s="29" t="s">
        <v>90</v>
      </c>
      <c r="D103" s="30">
        <v>1086466957.1900001</v>
      </c>
      <c r="E103" s="31">
        <v>45747981</v>
      </c>
      <c r="F103" s="31">
        <v>27975626.350000001</v>
      </c>
      <c r="G103" s="31">
        <v>0</v>
      </c>
      <c r="H103" s="32">
        <v>73723607.349999994</v>
      </c>
      <c r="I103" s="31">
        <v>0</v>
      </c>
      <c r="J103" s="31">
        <v>0</v>
      </c>
      <c r="K103" s="31">
        <v>0</v>
      </c>
      <c r="L103" s="32">
        <v>0</v>
      </c>
      <c r="M103" s="23">
        <v>73723607.349999994</v>
      </c>
      <c r="N103" s="25">
        <v>1012743349.84</v>
      </c>
      <c r="O103" s="26">
        <v>6.7856281189329626E-2</v>
      </c>
      <c r="R103" s="16">
        <v>0</v>
      </c>
    </row>
    <row r="104" spans="1:18" x14ac:dyDescent="0.25">
      <c r="A104" s="27"/>
      <c r="B104" s="28"/>
      <c r="C104" s="14" t="s">
        <v>91</v>
      </c>
      <c r="D104" s="15">
        <v>44936176773.93</v>
      </c>
      <c r="E104" s="16">
        <v>2553373466.98</v>
      </c>
      <c r="F104" s="16">
        <v>278849254.07999998</v>
      </c>
      <c r="G104" s="16">
        <v>2830872</v>
      </c>
      <c r="H104" s="17">
        <v>2835053593.0600004</v>
      </c>
      <c r="I104" s="16">
        <v>0</v>
      </c>
      <c r="J104" s="16">
        <v>0</v>
      </c>
      <c r="K104" s="16">
        <v>0</v>
      </c>
      <c r="L104" s="17">
        <v>0</v>
      </c>
      <c r="M104" s="16">
        <v>2835053593.0600004</v>
      </c>
      <c r="N104" s="18">
        <v>42101123180.869995</v>
      </c>
      <c r="O104" s="19">
        <v>6.3090672073036133E-2</v>
      </c>
      <c r="R104" s="16">
        <v>0</v>
      </c>
    </row>
    <row r="105" spans="1:18" x14ac:dyDescent="0.25">
      <c r="A105" s="20" t="s">
        <v>17</v>
      </c>
      <c r="B105" s="28"/>
      <c r="C105" s="21" t="s">
        <v>92</v>
      </c>
      <c r="D105" s="22">
        <v>25928701993.340004</v>
      </c>
      <c r="E105" s="23">
        <v>1903510695.2299998</v>
      </c>
      <c r="F105" s="23">
        <v>89018326.00999999</v>
      </c>
      <c r="G105" s="23">
        <v>2830872</v>
      </c>
      <c r="H105" s="24">
        <v>1995359893.24</v>
      </c>
      <c r="I105" s="23">
        <v>0</v>
      </c>
      <c r="J105" s="23">
        <v>0</v>
      </c>
      <c r="K105" s="23">
        <v>0</v>
      </c>
      <c r="L105" s="24">
        <v>0</v>
      </c>
      <c r="M105" s="23">
        <v>1995359893.24</v>
      </c>
      <c r="N105" s="25">
        <v>23933342100.099998</v>
      </c>
      <c r="O105" s="26">
        <v>7.6955641425958163E-2</v>
      </c>
      <c r="R105" s="16">
        <v>569500000</v>
      </c>
    </row>
    <row r="106" spans="1:18" s="33" customFormat="1" x14ac:dyDescent="0.25">
      <c r="A106" s="27">
        <v>1311111</v>
      </c>
      <c r="B106" s="28">
        <v>1311111</v>
      </c>
      <c r="C106" s="29" t="s">
        <v>19</v>
      </c>
      <c r="D106" s="30">
        <v>290364130.31</v>
      </c>
      <c r="E106" s="31">
        <v>21520658.329999998</v>
      </c>
      <c r="F106" s="31">
        <v>2071157.38</v>
      </c>
      <c r="G106" s="31">
        <v>0</v>
      </c>
      <c r="H106" s="32">
        <v>23591815.709999997</v>
      </c>
      <c r="I106" s="31">
        <v>0</v>
      </c>
      <c r="J106" s="31">
        <v>0</v>
      </c>
      <c r="K106" s="31">
        <v>0</v>
      </c>
      <c r="L106" s="32">
        <v>0</v>
      </c>
      <c r="M106" s="23">
        <v>23591815.709999997</v>
      </c>
      <c r="N106" s="25">
        <v>266772314.59999999</v>
      </c>
      <c r="O106" s="26">
        <v>8.1249070554316696E-2</v>
      </c>
      <c r="R106" s="16">
        <v>0</v>
      </c>
    </row>
    <row r="107" spans="1:18" s="33" customFormat="1" x14ac:dyDescent="0.25">
      <c r="A107" s="27">
        <v>1311112</v>
      </c>
      <c r="B107" s="28">
        <v>1311112</v>
      </c>
      <c r="C107" s="29" t="s">
        <v>20</v>
      </c>
      <c r="D107" s="30">
        <v>24329816632.580002</v>
      </c>
      <c r="E107" s="31">
        <v>1768875973.5899999</v>
      </c>
      <c r="F107" s="31">
        <v>68149239.640000001</v>
      </c>
      <c r="G107" s="31">
        <v>2830872</v>
      </c>
      <c r="H107" s="32">
        <v>1839856085.23</v>
      </c>
      <c r="I107" s="31">
        <v>0</v>
      </c>
      <c r="J107" s="31">
        <v>0</v>
      </c>
      <c r="K107" s="31">
        <v>0</v>
      </c>
      <c r="L107" s="32">
        <v>0</v>
      </c>
      <c r="M107" s="23">
        <v>1839856085.23</v>
      </c>
      <c r="N107" s="25">
        <v>22489960547.350002</v>
      </c>
      <c r="O107" s="26">
        <v>7.5621453010305595E-2</v>
      </c>
      <c r="R107" s="16">
        <v>525000000</v>
      </c>
    </row>
    <row r="108" spans="1:18" x14ac:dyDescent="0.25">
      <c r="A108" s="28">
        <v>1311213</v>
      </c>
      <c r="B108" s="28">
        <v>1311213</v>
      </c>
      <c r="C108" s="29" t="s">
        <v>93</v>
      </c>
      <c r="D108" s="30">
        <v>0</v>
      </c>
      <c r="E108" s="31">
        <v>0</v>
      </c>
      <c r="F108" s="31">
        <v>0</v>
      </c>
      <c r="G108" s="31">
        <v>0</v>
      </c>
      <c r="H108" s="32">
        <v>0</v>
      </c>
      <c r="I108" s="31">
        <v>0</v>
      </c>
      <c r="J108" s="31">
        <v>0</v>
      </c>
      <c r="K108" s="31">
        <v>0</v>
      </c>
      <c r="L108" s="32">
        <v>0</v>
      </c>
      <c r="M108" s="23">
        <v>0</v>
      </c>
      <c r="N108" s="25">
        <v>0</v>
      </c>
      <c r="O108" s="26">
        <v>0</v>
      </c>
      <c r="R108" s="16">
        <v>0</v>
      </c>
    </row>
    <row r="109" spans="1:18" ht="30.75" x14ac:dyDescent="0.25">
      <c r="A109" s="27">
        <v>1311115</v>
      </c>
      <c r="B109" s="28">
        <v>1311215</v>
      </c>
      <c r="C109" s="29" t="s">
        <v>94</v>
      </c>
      <c r="D109" s="30">
        <v>47965243.920000002</v>
      </c>
      <c r="E109" s="31">
        <v>3744920</v>
      </c>
      <c r="F109" s="31">
        <v>0</v>
      </c>
      <c r="G109" s="31">
        <v>0</v>
      </c>
      <c r="H109" s="32">
        <v>3744920</v>
      </c>
      <c r="I109" s="31">
        <v>0</v>
      </c>
      <c r="J109" s="31">
        <v>0</v>
      </c>
      <c r="K109" s="31">
        <v>0</v>
      </c>
      <c r="L109" s="32">
        <v>0</v>
      </c>
      <c r="M109" s="23">
        <v>3744920</v>
      </c>
      <c r="N109" s="25">
        <v>44220323.920000002</v>
      </c>
      <c r="O109" s="26">
        <v>7.80757001099808E-2</v>
      </c>
      <c r="R109" s="16">
        <v>0</v>
      </c>
    </row>
    <row r="110" spans="1:18" ht="30.75" x14ac:dyDescent="0.25">
      <c r="A110" s="27">
        <v>1311117</v>
      </c>
      <c r="B110" s="28">
        <v>1311217</v>
      </c>
      <c r="C110" s="29" t="s">
        <v>95</v>
      </c>
      <c r="D110" s="30">
        <v>1127487602.1700001</v>
      </c>
      <c r="E110" s="31">
        <v>103747583.31</v>
      </c>
      <c r="F110" s="31">
        <v>6933134</v>
      </c>
      <c r="G110" s="31">
        <v>0</v>
      </c>
      <c r="H110" s="32">
        <v>110680717.31</v>
      </c>
      <c r="I110" s="31">
        <v>0</v>
      </c>
      <c r="J110" s="31">
        <v>0</v>
      </c>
      <c r="K110" s="31">
        <v>0</v>
      </c>
      <c r="L110" s="32">
        <v>0</v>
      </c>
      <c r="M110" s="23">
        <v>110680717.31</v>
      </c>
      <c r="N110" s="25">
        <v>1016806884.8600001</v>
      </c>
      <c r="O110" s="26">
        <v>9.8165795434894551E-2</v>
      </c>
      <c r="R110" s="16">
        <v>44500000</v>
      </c>
    </row>
    <row r="111" spans="1:18" x14ac:dyDescent="0.25">
      <c r="A111" s="27">
        <v>1311118</v>
      </c>
      <c r="B111" s="28">
        <v>1311218</v>
      </c>
      <c r="C111" s="29" t="s">
        <v>96</v>
      </c>
      <c r="D111" s="30">
        <v>133068384.36000001</v>
      </c>
      <c r="E111" s="31">
        <v>5621560</v>
      </c>
      <c r="F111" s="31">
        <v>11864794.99</v>
      </c>
      <c r="G111" s="31">
        <v>0</v>
      </c>
      <c r="H111" s="32">
        <v>17486354.990000002</v>
      </c>
      <c r="I111" s="31">
        <v>0</v>
      </c>
      <c r="J111" s="31">
        <v>0</v>
      </c>
      <c r="K111" s="31">
        <v>0</v>
      </c>
      <c r="L111" s="32">
        <v>0</v>
      </c>
      <c r="M111" s="23">
        <v>17486354.990000002</v>
      </c>
      <c r="N111" s="25">
        <v>115582029.37</v>
      </c>
      <c r="O111" s="26">
        <v>0.13140878709921688</v>
      </c>
      <c r="R111" s="16">
        <v>0</v>
      </c>
    </row>
    <row r="112" spans="1:18" x14ac:dyDescent="0.25">
      <c r="A112" s="20" t="s">
        <v>17</v>
      </c>
      <c r="B112" s="28"/>
      <c r="C112" s="21" t="s">
        <v>97</v>
      </c>
      <c r="D112" s="22">
        <v>8120393425.6300001</v>
      </c>
      <c r="E112" s="23">
        <v>88772516.659999996</v>
      </c>
      <c r="F112" s="23">
        <v>15833460.99</v>
      </c>
      <c r="G112" s="23">
        <v>0</v>
      </c>
      <c r="H112" s="24">
        <v>104605977.64999999</v>
      </c>
      <c r="I112" s="23">
        <v>0</v>
      </c>
      <c r="J112" s="23">
        <v>0</v>
      </c>
      <c r="K112" s="23">
        <v>0</v>
      </c>
      <c r="L112" s="24">
        <v>0</v>
      </c>
      <c r="M112" s="23">
        <v>104605977.64999999</v>
      </c>
      <c r="N112" s="25">
        <v>8015787447.9800005</v>
      </c>
      <c r="O112" s="26">
        <v>1.288188541700914E-2</v>
      </c>
      <c r="R112" s="16">
        <v>6160000000</v>
      </c>
    </row>
    <row r="113" spans="1:18" s="33" customFormat="1" x14ac:dyDescent="0.25">
      <c r="A113" s="27">
        <v>1312111</v>
      </c>
      <c r="B113" s="28">
        <v>1312111</v>
      </c>
      <c r="C113" s="29" t="s">
        <v>19</v>
      </c>
      <c r="D113" s="30">
        <v>163443481.84000003</v>
      </c>
      <c r="E113" s="31">
        <v>10955083.33</v>
      </c>
      <c r="F113" s="31">
        <v>0</v>
      </c>
      <c r="G113" s="31">
        <v>0</v>
      </c>
      <c r="H113" s="32">
        <v>10955083.33</v>
      </c>
      <c r="I113" s="31">
        <v>0</v>
      </c>
      <c r="J113" s="31">
        <v>0</v>
      </c>
      <c r="K113" s="31">
        <v>0</v>
      </c>
      <c r="L113" s="32">
        <v>0</v>
      </c>
      <c r="M113" s="23">
        <v>10955083.33</v>
      </c>
      <c r="N113" s="25">
        <v>152488398.51000002</v>
      </c>
      <c r="O113" s="26">
        <v>6.7026737356979921E-2</v>
      </c>
      <c r="R113" s="16">
        <v>0</v>
      </c>
    </row>
    <row r="114" spans="1:18" s="33" customFormat="1" x14ac:dyDescent="0.25">
      <c r="A114" s="27">
        <v>1312112</v>
      </c>
      <c r="B114" s="28">
        <v>1312112</v>
      </c>
      <c r="C114" s="29" t="s">
        <v>20</v>
      </c>
      <c r="D114" s="30">
        <v>7388151089.3800001</v>
      </c>
      <c r="E114" s="31">
        <v>54900416.670000002</v>
      </c>
      <c r="F114" s="31">
        <v>5700000</v>
      </c>
      <c r="G114" s="31">
        <v>0</v>
      </c>
      <c r="H114" s="32">
        <v>60600416.670000002</v>
      </c>
      <c r="I114" s="31">
        <v>0</v>
      </c>
      <c r="J114" s="31">
        <v>0</v>
      </c>
      <c r="K114" s="31">
        <v>0</v>
      </c>
      <c r="L114" s="32">
        <v>0</v>
      </c>
      <c r="M114" s="23">
        <v>60600416.670000002</v>
      </c>
      <c r="N114" s="25">
        <v>7327550672.71</v>
      </c>
      <c r="O114" s="26">
        <v>8.2023791794281608E-3</v>
      </c>
      <c r="R114" s="16">
        <v>6160000000</v>
      </c>
    </row>
    <row r="115" spans="1:18" ht="30.75" x14ac:dyDescent="0.25">
      <c r="A115" s="27">
        <v>1312113</v>
      </c>
      <c r="B115" s="28">
        <v>1312213</v>
      </c>
      <c r="C115" s="29" t="s">
        <v>98</v>
      </c>
      <c r="D115" s="30">
        <v>154362549.68000001</v>
      </c>
      <c r="E115" s="31">
        <v>6204866.6699999999</v>
      </c>
      <c r="F115" s="31">
        <v>2594300.9900000002</v>
      </c>
      <c r="G115" s="31">
        <v>0</v>
      </c>
      <c r="H115" s="32">
        <v>8799167.6600000001</v>
      </c>
      <c r="I115" s="31">
        <v>0</v>
      </c>
      <c r="J115" s="31">
        <v>0</v>
      </c>
      <c r="K115" s="31">
        <v>0</v>
      </c>
      <c r="L115" s="32">
        <v>0</v>
      </c>
      <c r="M115" s="23">
        <v>8799167.6600000001</v>
      </c>
      <c r="N115" s="25">
        <v>145563382.02000001</v>
      </c>
      <c r="O115" s="26">
        <v>5.7003254210564937E-2</v>
      </c>
      <c r="R115" s="16">
        <v>0</v>
      </c>
    </row>
    <row r="116" spans="1:18" x14ac:dyDescent="0.25">
      <c r="A116" s="27">
        <v>1312114</v>
      </c>
      <c r="B116" s="28">
        <v>1312214</v>
      </c>
      <c r="C116" s="29" t="s">
        <v>99</v>
      </c>
      <c r="D116" s="30">
        <v>134534377.99000001</v>
      </c>
      <c r="E116" s="31">
        <v>5076983.33</v>
      </c>
      <c r="F116" s="31">
        <v>2289160</v>
      </c>
      <c r="G116" s="31">
        <v>0</v>
      </c>
      <c r="H116" s="32">
        <v>7366143.3300000001</v>
      </c>
      <c r="I116" s="31">
        <v>0</v>
      </c>
      <c r="J116" s="31">
        <v>0</v>
      </c>
      <c r="K116" s="31">
        <v>0</v>
      </c>
      <c r="L116" s="32">
        <v>0</v>
      </c>
      <c r="M116" s="23">
        <v>7366143.3300000001</v>
      </c>
      <c r="N116" s="25">
        <v>127168234.66000001</v>
      </c>
      <c r="O116" s="26">
        <v>5.4752870158938323E-2</v>
      </c>
      <c r="R116" s="16">
        <v>0</v>
      </c>
    </row>
    <row r="117" spans="1:18" x14ac:dyDescent="0.25">
      <c r="A117" s="27">
        <v>1312115</v>
      </c>
      <c r="B117" s="28">
        <v>1312215</v>
      </c>
      <c r="C117" s="29" t="s">
        <v>100</v>
      </c>
      <c r="D117" s="30">
        <v>219345345.78999999</v>
      </c>
      <c r="E117" s="31">
        <v>9287116.6600000001</v>
      </c>
      <c r="F117" s="31">
        <v>5250000</v>
      </c>
      <c r="G117" s="31">
        <v>0</v>
      </c>
      <c r="H117" s="32">
        <v>14537116.66</v>
      </c>
      <c r="I117" s="31">
        <v>0</v>
      </c>
      <c r="J117" s="31">
        <v>0</v>
      </c>
      <c r="K117" s="31">
        <v>0</v>
      </c>
      <c r="L117" s="32">
        <v>0</v>
      </c>
      <c r="M117" s="23">
        <v>14537116.66</v>
      </c>
      <c r="N117" s="25">
        <v>204808229.13</v>
      </c>
      <c r="O117" s="26">
        <v>6.6275017633233735E-2</v>
      </c>
      <c r="R117" s="16">
        <v>0</v>
      </c>
    </row>
    <row r="118" spans="1:18" ht="36" customHeight="1" x14ac:dyDescent="0.25">
      <c r="A118" s="27">
        <v>1312117</v>
      </c>
      <c r="B118" s="28">
        <v>1312217</v>
      </c>
      <c r="C118" s="29" t="s">
        <v>101</v>
      </c>
      <c r="D118" s="30">
        <v>60556580.949999996</v>
      </c>
      <c r="E118" s="31">
        <v>2348050</v>
      </c>
      <c r="F118" s="31">
        <v>0</v>
      </c>
      <c r="G118" s="31">
        <v>0</v>
      </c>
      <c r="H118" s="32">
        <v>2348050</v>
      </c>
      <c r="I118" s="31">
        <v>0</v>
      </c>
      <c r="J118" s="31">
        <v>0</v>
      </c>
      <c r="K118" s="31">
        <v>0</v>
      </c>
      <c r="L118" s="32">
        <v>0</v>
      </c>
      <c r="M118" s="23">
        <v>2348050</v>
      </c>
      <c r="N118" s="25">
        <v>58208530.949999996</v>
      </c>
      <c r="O118" s="26">
        <v>3.8774481041766944E-2</v>
      </c>
      <c r="R118" s="16">
        <v>0</v>
      </c>
    </row>
    <row r="119" spans="1:18" x14ac:dyDescent="0.25">
      <c r="A119" s="20" t="s">
        <v>17</v>
      </c>
      <c r="B119" s="28"/>
      <c r="C119" s="21" t="s">
        <v>102</v>
      </c>
      <c r="D119" s="22">
        <v>9308359696.0299988</v>
      </c>
      <c r="E119" s="23">
        <v>497849071.69999999</v>
      </c>
      <c r="F119" s="23">
        <v>82526703.959999993</v>
      </c>
      <c r="G119" s="23">
        <v>0</v>
      </c>
      <c r="H119" s="24">
        <v>580375775.66000009</v>
      </c>
      <c r="I119" s="23">
        <v>0</v>
      </c>
      <c r="J119" s="23">
        <v>0</v>
      </c>
      <c r="K119" s="23">
        <v>0</v>
      </c>
      <c r="L119" s="24">
        <v>0</v>
      </c>
      <c r="M119" s="23">
        <v>580375775.66000009</v>
      </c>
      <c r="N119" s="25">
        <v>8727983920.3699989</v>
      </c>
      <c r="O119" s="26">
        <v>6.2349951507302569E-2</v>
      </c>
      <c r="R119" s="16">
        <v>895628977.25999999</v>
      </c>
    </row>
    <row r="120" spans="1:18" s="42" customFormat="1" x14ac:dyDescent="0.25">
      <c r="A120" s="27">
        <v>1313111</v>
      </c>
      <c r="B120" s="28">
        <v>1313111</v>
      </c>
      <c r="C120" s="29" t="s">
        <v>19</v>
      </c>
      <c r="D120" s="30">
        <v>124215964.98999999</v>
      </c>
      <c r="E120" s="31">
        <v>7152710</v>
      </c>
      <c r="F120" s="31">
        <v>5054062.2</v>
      </c>
      <c r="G120" s="31">
        <v>0</v>
      </c>
      <c r="H120" s="32">
        <v>12206772.199999999</v>
      </c>
      <c r="I120" s="31">
        <v>0</v>
      </c>
      <c r="J120" s="31">
        <v>0</v>
      </c>
      <c r="K120" s="31">
        <v>0</v>
      </c>
      <c r="L120" s="32">
        <v>0</v>
      </c>
      <c r="M120" s="23">
        <v>12206772.199999999</v>
      </c>
      <c r="N120" s="25">
        <v>112009192.78999999</v>
      </c>
      <c r="O120" s="26">
        <v>9.827055806379402E-2</v>
      </c>
      <c r="R120" s="16">
        <v>0</v>
      </c>
    </row>
    <row r="121" spans="1:18" s="42" customFormat="1" x14ac:dyDescent="0.25">
      <c r="A121" s="27">
        <v>1313112</v>
      </c>
      <c r="B121" s="28">
        <v>1313112</v>
      </c>
      <c r="C121" s="29" t="s">
        <v>20</v>
      </c>
      <c r="D121" s="30">
        <v>8879143731.039999</v>
      </c>
      <c r="E121" s="31">
        <v>490696361.69999999</v>
      </c>
      <c r="F121" s="31">
        <v>70837241.769999996</v>
      </c>
      <c r="G121" s="31">
        <v>0</v>
      </c>
      <c r="H121" s="32">
        <v>561533603.47000003</v>
      </c>
      <c r="I121" s="31">
        <v>0</v>
      </c>
      <c r="J121" s="31">
        <v>0</v>
      </c>
      <c r="K121" s="31">
        <v>0</v>
      </c>
      <c r="L121" s="32">
        <v>0</v>
      </c>
      <c r="M121" s="23">
        <v>561533603.47000003</v>
      </c>
      <c r="N121" s="25">
        <v>8317610127.5699987</v>
      </c>
      <c r="O121" s="26">
        <v>6.3241864359845038E-2</v>
      </c>
      <c r="R121" s="16">
        <v>895628977.25999999</v>
      </c>
    </row>
    <row r="122" spans="1:18" s="42" customFormat="1" ht="30.75" x14ac:dyDescent="0.25">
      <c r="A122" s="27">
        <v>1313114</v>
      </c>
      <c r="B122" s="28">
        <v>1313214</v>
      </c>
      <c r="C122" s="29" t="s">
        <v>103</v>
      </c>
      <c r="D122" s="30">
        <v>0</v>
      </c>
      <c r="E122" s="31">
        <v>0</v>
      </c>
      <c r="F122" s="31">
        <v>0</v>
      </c>
      <c r="G122" s="31">
        <v>0</v>
      </c>
      <c r="H122" s="32">
        <v>0</v>
      </c>
      <c r="I122" s="31">
        <v>0</v>
      </c>
      <c r="J122" s="31">
        <v>0</v>
      </c>
      <c r="K122" s="31">
        <v>0</v>
      </c>
      <c r="L122" s="32">
        <v>0</v>
      </c>
      <c r="M122" s="23">
        <v>0</v>
      </c>
      <c r="N122" s="25">
        <v>0</v>
      </c>
      <c r="O122" s="26">
        <v>0</v>
      </c>
      <c r="R122" s="16">
        <v>0</v>
      </c>
    </row>
    <row r="123" spans="1:18" s="42" customFormat="1" x14ac:dyDescent="0.25">
      <c r="A123" s="27">
        <v>1313115</v>
      </c>
      <c r="B123" s="28">
        <v>1313215</v>
      </c>
      <c r="C123" s="29" t="s">
        <v>104</v>
      </c>
      <c r="D123" s="30">
        <v>305000000</v>
      </c>
      <c r="E123" s="31">
        <v>0</v>
      </c>
      <c r="F123" s="31">
        <v>6635399.9900000002</v>
      </c>
      <c r="G123" s="31">
        <v>0</v>
      </c>
      <c r="H123" s="32">
        <v>6635399.9900000002</v>
      </c>
      <c r="I123" s="31">
        <v>0</v>
      </c>
      <c r="J123" s="31">
        <v>0</v>
      </c>
      <c r="K123" s="31">
        <v>0</v>
      </c>
      <c r="L123" s="32">
        <v>0</v>
      </c>
      <c r="M123" s="23">
        <v>6635399.9900000002</v>
      </c>
      <c r="N123" s="25">
        <v>298364600.00999999</v>
      </c>
      <c r="O123" s="26">
        <v>2.175540980327869E-2</v>
      </c>
      <c r="R123" s="16">
        <v>0</v>
      </c>
    </row>
    <row r="124" spans="1:18" s="33" customFormat="1" x14ac:dyDescent="0.25">
      <c r="A124" s="20" t="s">
        <v>17</v>
      </c>
      <c r="B124" s="28"/>
      <c r="C124" s="21" t="s">
        <v>105</v>
      </c>
      <c r="D124" s="22">
        <v>356475619.40999997</v>
      </c>
      <c r="E124" s="23">
        <v>28550933.32</v>
      </c>
      <c r="F124" s="23">
        <v>12073263.119999999</v>
      </c>
      <c r="G124" s="23">
        <v>0</v>
      </c>
      <c r="H124" s="24">
        <v>40624196.439999998</v>
      </c>
      <c r="I124" s="23">
        <v>0</v>
      </c>
      <c r="J124" s="23">
        <v>0</v>
      </c>
      <c r="K124" s="23">
        <v>0</v>
      </c>
      <c r="L124" s="24">
        <v>0</v>
      </c>
      <c r="M124" s="23">
        <v>40624196.439999998</v>
      </c>
      <c r="N124" s="25">
        <v>315851422.96999997</v>
      </c>
      <c r="O124" s="26">
        <v>0.11396065881654625</v>
      </c>
      <c r="R124" s="16">
        <v>47000000</v>
      </c>
    </row>
    <row r="125" spans="1:18" s="42" customFormat="1" x14ac:dyDescent="0.25">
      <c r="A125" s="27">
        <v>1314111</v>
      </c>
      <c r="B125" s="28">
        <v>1314111</v>
      </c>
      <c r="C125" s="29" t="s">
        <v>19</v>
      </c>
      <c r="D125" s="30">
        <v>93756620.86999999</v>
      </c>
      <c r="E125" s="31">
        <v>13606616.65</v>
      </c>
      <c r="F125" s="31">
        <v>580000</v>
      </c>
      <c r="G125" s="31">
        <v>0</v>
      </c>
      <c r="H125" s="32">
        <v>14186616.65</v>
      </c>
      <c r="I125" s="31">
        <v>0</v>
      </c>
      <c r="J125" s="31">
        <v>0</v>
      </c>
      <c r="K125" s="31">
        <v>0</v>
      </c>
      <c r="L125" s="32">
        <v>0</v>
      </c>
      <c r="M125" s="23">
        <v>14186616.65</v>
      </c>
      <c r="N125" s="25">
        <v>79570004.219999984</v>
      </c>
      <c r="O125" s="26">
        <v>0.15131322479796622</v>
      </c>
      <c r="R125" s="16">
        <v>0</v>
      </c>
    </row>
    <row r="126" spans="1:18" s="42" customFormat="1" x14ac:dyDescent="0.25">
      <c r="A126" s="27">
        <v>1314112</v>
      </c>
      <c r="B126" s="28">
        <v>1314112</v>
      </c>
      <c r="C126" s="29" t="s">
        <v>106</v>
      </c>
      <c r="D126" s="30">
        <v>262718998.53999999</v>
      </c>
      <c r="E126" s="31">
        <v>14944316.67</v>
      </c>
      <c r="F126" s="31">
        <v>11493263.119999999</v>
      </c>
      <c r="G126" s="31">
        <v>0</v>
      </c>
      <c r="H126" s="32">
        <v>26437579.789999999</v>
      </c>
      <c r="I126" s="31">
        <v>0</v>
      </c>
      <c r="J126" s="31">
        <v>0</v>
      </c>
      <c r="K126" s="31">
        <v>0</v>
      </c>
      <c r="L126" s="32">
        <v>0</v>
      </c>
      <c r="M126" s="23">
        <v>26437579.789999999</v>
      </c>
      <c r="N126" s="25">
        <v>236281418.75</v>
      </c>
      <c r="O126" s="26">
        <v>0.10063063553424277</v>
      </c>
      <c r="R126" s="16">
        <v>47000000</v>
      </c>
    </row>
    <row r="127" spans="1:18" s="33" customFormat="1" x14ac:dyDescent="0.25">
      <c r="A127" s="20" t="s">
        <v>17</v>
      </c>
      <c r="B127" s="28"/>
      <c r="C127" s="21" t="s">
        <v>107</v>
      </c>
      <c r="D127" s="22">
        <v>1222246039.52</v>
      </c>
      <c r="E127" s="23">
        <v>34690250.07</v>
      </c>
      <c r="F127" s="23">
        <v>79397500</v>
      </c>
      <c r="G127" s="23">
        <v>0</v>
      </c>
      <c r="H127" s="24">
        <v>114087750.06999999</v>
      </c>
      <c r="I127" s="23">
        <v>0</v>
      </c>
      <c r="J127" s="23">
        <v>0</v>
      </c>
      <c r="K127" s="23">
        <v>0</v>
      </c>
      <c r="L127" s="24">
        <v>0</v>
      </c>
      <c r="M127" s="23">
        <v>114087750.06999999</v>
      </c>
      <c r="N127" s="25">
        <v>1108158289.45</v>
      </c>
      <c r="O127" s="26">
        <v>9.3342703826477108E-2</v>
      </c>
      <c r="R127" s="16">
        <v>146500910</v>
      </c>
    </row>
    <row r="128" spans="1:18" x14ac:dyDescent="0.25">
      <c r="A128" s="27">
        <v>1315111</v>
      </c>
      <c r="B128" s="28">
        <v>1315111</v>
      </c>
      <c r="C128" s="29" t="s">
        <v>19</v>
      </c>
      <c r="D128" s="30">
        <v>668082316.94000006</v>
      </c>
      <c r="E128" s="31">
        <v>28228050</v>
      </c>
      <c r="F128" s="31">
        <v>12100000</v>
      </c>
      <c r="G128" s="31">
        <v>0</v>
      </c>
      <c r="H128" s="32">
        <v>40328050</v>
      </c>
      <c r="I128" s="31">
        <v>0</v>
      </c>
      <c r="J128" s="31">
        <v>0</v>
      </c>
      <c r="K128" s="31">
        <v>0</v>
      </c>
      <c r="L128" s="32">
        <v>0</v>
      </c>
      <c r="M128" s="23">
        <v>40328050</v>
      </c>
      <c r="N128" s="25">
        <v>627754266.94000006</v>
      </c>
      <c r="O128" s="26">
        <v>6.0363893755957368E-2</v>
      </c>
      <c r="R128" s="16">
        <v>0</v>
      </c>
    </row>
    <row r="129" spans="1:18" x14ac:dyDescent="0.25">
      <c r="A129" s="27">
        <v>1315112</v>
      </c>
      <c r="B129" s="28">
        <v>1315112</v>
      </c>
      <c r="C129" s="29" t="s">
        <v>20</v>
      </c>
      <c r="D129" s="30">
        <v>554163722.57999992</v>
      </c>
      <c r="E129" s="31">
        <v>6462200.0700000003</v>
      </c>
      <c r="F129" s="31">
        <v>67297500</v>
      </c>
      <c r="G129" s="31">
        <v>0</v>
      </c>
      <c r="H129" s="32">
        <v>73759700.069999993</v>
      </c>
      <c r="I129" s="31">
        <v>0</v>
      </c>
      <c r="J129" s="31">
        <v>0</v>
      </c>
      <c r="K129" s="31">
        <v>0</v>
      </c>
      <c r="L129" s="32">
        <v>0</v>
      </c>
      <c r="M129" s="23">
        <v>73759700.069999993</v>
      </c>
      <c r="N129" s="25">
        <v>480404022.50999993</v>
      </c>
      <c r="O129" s="26">
        <v>0.13310091776957111</v>
      </c>
      <c r="R129" s="16">
        <v>146500910</v>
      </c>
    </row>
    <row r="130" spans="1:18" x14ac:dyDescent="0.25">
      <c r="A130" s="27"/>
      <c r="B130" s="28"/>
      <c r="C130" s="14" t="s">
        <v>108</v>
      </c>
      <c r="D130" s="15">
        <v>2987175425.23</v>
      </c>
      <c r="E130" s="16">
        <v>154783258.87</v>
      </c>
      <c r="F130" s="16">
        <v>107659980.41000001</v>
      </c>
      <c r="G130" s="16">
        <v>9096150.1999999993</v>
      </c>
      <c r="H130" s="17">
        <v>271539389.48000002</v>
      </c>
      <c r="I130" s="16">
        <v>0</v>
      </c>
      <c r="J130" s="16">
        <v>0</v>
      </c>
      <c r="K130" s="16">
        <v>0</v>
      </c>
      <c r="L130" s="17">
        <v>0</v>
      </c>
      <c r="M130" s="16">
        <v>271539389.48000002</v>
      </c>
      <c r="N130" s="18">
        <v>2715636035.75</v>
      </c>
      <c r="O130" s="19">
        <v>9.0901721802659985E-2</v>
      </c>
      <c r="R130" s="16">
        <v>0</v>
      </c>
    </row>
    <row r="131" spans="1:18" x14ac:dyDescent="0.25">
      <c r="A131" s="20" t="s">
        <v>17</v>
      </c>
      <c r="B131" s="28"/>
      <c r="C131" s="21" t="s">
        <v>109</v>
      </c>
      <c r="D131" s="22">
        <v>368739775.18000001</v>
      </c>
      <c r="E131" s="23">
        <v>26612799.989999998</v>
      </c>
      <c r="F131" s="23">
        <v>2500000</v>
      </c>
      <c r="G131" s="23">
        <v>0</v>
      </c>
      <c r="H131" s="24">
        <v>29112799.989999998</v>
      </c>
      <c r="I131" s="23">
        <v>0</v>
      </c>
      <c r="J131" s="23">
        <v>0</v>
      </c>
      <c r="K131" s="23">
        <v>0</v>
      </c>
      <c r="L131" s="24">
        <v>0</v>
      </c>
      <c r="M131" s="23">
        <v>29112799.989999998</v>
      </c>
      <c r="N131" s="23">
        <v>339626975.19</v>
      </c>
      <c r="O131" s="26">
        <v>7.8952155285630932E-2</v>
      </c>
      <c r="R131" s="16">
        <v>10000000</v>
      </c>
    </row>
    <row r="132" spans="1:18" s="33" customFormat="1" x14ac:dyDescent="0.25">
      <c r="A132" s="27">
        <v>1411111</v>
      </c>
      <c r="B132" s="28">
        <v>1411111</v>
      </c>
      <c r="C132" s="29" t="s">
        <v>19</v>
      </c>
      <c r="D132" s="30">
        <v>0</v>
      </c>
      <c r="E132" s="31">
        <v>0</v>
      </c>
      <c r="F132" s="31">
        <v>0</v>
      </c>
      <c r="G132" s="31">
        <v>0</v>
      </c>
      <c r="H132" s="32">
        <v>0</v>
      </c>
      <c r="I132" s="31">
        <v>0</v>
      </c>
      <c r="J132" s="31">
        <v>0</v>
      </c>
      <c r="K132" s="31">
        <v>0</v>
      </c>
      <c r="L132" s="32">
        <v>0</v>
      </c>
      <c r="M132" s="23">
        <v>0</v>
      </c>
      <c r="N132" s="25">
        <v>0</v>
      </c>
      <c r="O132" s="26">
        <v>0</v>
      </c>
      <c r="R132" s="16">
        <v>0</v>
      </c>
    </row>
    <row r="133" spans="1:18" s="33" customFormat="1" x14ac:dyDescent="0.25">
      <c r="A133" s="27">
        <v>1411112</v>
      </c>
      <c r="B133" s="28">
        <v>1411112</v>
      </c>
      <c r="C133" s="29" t="s">
        <v>20</v>
      </c>
      <c r="D133" s="30">
        <v>368739775.18000001</v>
      </c>
      <c r="E133" s="31">
        <v>26612799.989999998</v>
      </c>
      <c r="F133" s="31">
        <v>2500000</v>
      </c>
      <c r="G133" s="31">
        <v>0</v>
      </c>
      <c r="H133" s="32">
        <v>29112799.989999998</v>
      </c>
      <c r="I133" s="31">
        <v>0</v>
      </c>
      <c r="J133" s="31">
        <v>0</v>
      </c>
      <c r="K133" s="31">
        <v>0</v>
      </c>
      <c r="L133" s="32">
        <v>0</v>
      </c>
      <c r="M133" s="23">
        <v>29112799.989999998</v>
      </c>
      <c r="N133" s="25">
        <v>339626975.19</v>
      </c>
      <c r="O133" s="26">
        <v>7.8952155285630932E-2</v>
      </c>
      <c r="R133" s="16">
        <v>10000000</v>
      </c>
    </row>
    <row r="134" spans="1:18" x14ac:dyDescent="0.25">
      <c r="A134" s="20" t="s">
        <v>17</v>
      </c>
      <c r="B134" s="28"/>
      <c r="C134" s="21" t="s">
        <v>110</v>
      </c>
      <c r="D134" s="22">
        <v>1994638740.7</v>
      </c>
      <c r="E134" s="23">
        <v>95008242.540000007</v>
      </c>
      <c r="F134" s="23">
        <v>73754129.960000008</v>
      </c>
      <c r="G134" s="23">
        <v>114915</v>
      </c>
      <c r="H134" s="24">
        <v>168877287.50000003</v>
      </c>
      <c r="I134" s="23">
        <v>0</v>
      </c>
      <c r="J134" s="23">
        <v>0</v>
      </c>
      <c r="K134" s="23">
        <v>0</v>
      </c>
      <c r="L134" s="24">
        <v>0</v>
      </c>
      <c r="M134" s="23">
        <v>168877287.50000003</v>
      </c>
      <c r="N134" s="25">
        <v>1825761453.1999998</v>
      </c>
      <c r="O134" s="26">
        <v>8.466560087002728E-2</v>
      </c>
      <c r="R134" s="16">
        <v>86000000</v>
      </c>
    </row>
    <row r="135" spans="1:18" s="33" customFormat="1" x14ac:dyDescent="0.25">
      <c r="A135" s="27">
        <v>1412111</v>
      </c>
      <c r="B135" s="28">
        <v>1412111</v>
      </c>
      <c r="C135" s="29" t="s">
        <v>19</v>
      </c>
      <c r="D135" s="30">
        <v>214604875.53</v>
      </c>
      <c r="E135" s="31">
        <v>9713573.2599999998</v>
      </c>
      <c r="F135" s="31">
        <v>7402487.0199999996</v>
      </c>
      <c r="G135" s="31">
        <v>114915</v>
      </c>
      <c r="H135" s="32">
        <v>17230975.280000001</v>
      </c>
      <c r="I135" s="31">
        <v>0</v>
      </c>
      <c r="J135" s="31">
        <v>0</v>
      </c>
      <c r="K135" s="31">
        <v>0</v>
      </c>
      <c r="L135" s="32">
        <v>0</v>
      </c>
      <c r="M135" s="23">
        <v>17230975.280000001</v>
      </c>
      <c r="N135" s="25">
        <v>197373900.25</v>
      </c>
      <c r="O135" s="26">
        <v>8.0291630082706358E-2</v>
      </c>
      <c r="R135" s="16">
        <v>0</v>
      </c>
    </row>
    <row r="136" spans="1:18" s="33" customFormat="1" x14ac:dyDescent="0.25">
      <c r="A136" s="27">
        <v>1412112</v>
      </c>
      <c r="B136" s="28">
        <v>1412112</v>
      </c>
      <c r="C136" s="29" t="s">
        <v>20</v>
      </c>
      <c r="D136" s="30">
        <v>370481769.12</v>
      </c>
      <c r="E136" s="31">
        <v>16823676.800000001</v>
      </c>
      <c r="F136" s="31">
        <v>23046558.960000001</v>
      </c>
      <c r="G136" s="31">
        <v>0</v>
      </c>
      <c r="H136" s="32">
        <v>39870235.760000005</v>
      </c>
      <c r="I136" s="31">
        <v>0</v>
      </c>
      <c r="J136" s="31">
        <v>0</v>
      </c>
      <c r="K136" s="31">
        <v>0</v>
      </c>
      <c r="L136" s="32">
        <v>0</v>
      </c>
      <c r="M136" s="23">
        <v>39870235.760000005</v>
      </c>
      <c r="N136" s="25">
        <v>330611533.36000001</v>
      </c>
      <c r="O136" s="26">
        <v>0.10761726779350898</v>
      </c>
      <c r="R136" s="16">
        <v>25000000</v>
      </c>
    </row>
    <row r="137" spans="1:18" x14ac:dyDescent="0.25">
      <c r="A137" s="27">
        <v>1412113</v>
      </c>
      <c r="B137" s="28">
        <v>1412213</v>
      </c>
      <c r="C137" s="29" t="s">
        <v>111</v>
      </c>
      <c r="D137" s="30">
        <v>115106368.14</v>
      </c>
      <c r="E137" s="31">
        <v>4101291.67</v>
      </c>
      <c r="F137" s="31">
        <v>5771851</v>
      </c>
      <c r="G137" s="31">
        <v>0</v>
      </c>
      <c r="H137" s="32">
        <v>9873142.6699999999</v>
      </c>
      <c r="I137" s="31">
        <v>0</v>
      </c>
      <c r="J137" s="31">
        <v>0</v>
      </c>
      <c r="K137" s="31">
        <v>0</v>
      </c>
      <c r="L137" s="32">
        <v>0</v>
      </c>
      <c r="M137" s="23">
        <v>9873142.6699999999</v>
      </c>
      <c r="N137" s="25">
        <v>105233225.47</v>
      </c>
      <c r="O137" s="26">
        <v>8.5774078615629926E-2</v>
      </c>
      <c r="R137" s="16">
        <v>21000000</v>
      </c>
    </row>
    <row r="138" spans="1:18" ht="30.75" x14ac:dyDescent="0.25">
      <c r="A138" s="27">
        <v>1412114</v>
      </c>
      <c r="B138" s="28">
        <v>1412214</v>
      </c>
      <c r="C138" s="29" t="s">
        <v>112</v>
      </c>
      <c r="D138" s="30">
        <v>89700194.180000007</v>
      </c>
      <c r="E138" s="31">
        <v>4779533.34</v>
      </c>
      <c r="F138" s="31">
        <v>5248385.58</v>
      </c>
      <c r="G138" s="31">
        <v>0</v>
      </c>
      <c r="H138" s="32">
        <v>10027918.92</v>
      </c>
      <c r="I138" s="31">
        <v>0</v>
      </c>
      <c r="J138" s="31">
        <v>0</v>
      </c>
      <c r="K138" s="31">
        <v>0</v>
      </c>
      <c r="L138" s="32">
        <v>0</v>
      </c>
      <c r="M138" s="23">
        <v>10027918.92</v>
      </c>
      <c r="N138" s="25">
        <v>79672275.260000005</v>
      </c>
      <c r="O138" s="26">
        <v>0.11179372588510933</v>
      </c>
      <c r="R138" s="16">
        <v>0</v>
      </c>
    </row>
    <row r="139" spans="1:18" x14ac:dyDescent="0.25">
      <c r="A139" s="27">
        <v>1412115</v>
      </c>
      <c r="B139" s="28">
        <v>1412215</v>
      </c>
      <c r="C139" s="29" t="s">
        <v>113</v>
      </c>
      <c r="D139" s="30">
        <v>98376931.180000007</v>
      </c>
      <c r="E139" s="31">
        <v>5761486.6699999999</v>
      </c>
      <c r="F139" s="31">
        <v>686000</v>
      </c>
      <c r="G139" s="31">
        <v>0</v>
      </c>
      <c r="H139" s="32">
        <v>6447486.6699999999</v>
      </c>
      <c r="I139" s="31">
        <v>0</v>
      </c>
      <c r="J139" s="31">
        <v>0</v>
      </c>
      <c r="K139" s="31">
        <v>0</v>
      </c>
      <c r="L139" s="32">
        <v>0</v>
      </c>
      <c r="M139" s="23">
        <v>6447486.6699999999</v>
      </c>
      <c r="N139" s="25">
        <v>91929444.510000005</v>
      </c>
      <c r="O139" s="26">
        <v>6.5538603335806953E-2</v>
      </c>
      <c r="R139" s="16">
        <v>0</v>
      </c>
    </row>
    <row r="140" spans="1:18" x14ac:dyDescent="0.25">
      <c r="A140" s="27">
        <v>1412116</v>
      </c>
      <c r="B140" s="28">
        <v>1412216</v>
      </c>
      <c r="C140" s="29" t="s">
        <v>114</v>
      </c>
      <c r="D140" s="30">
        <v>69942808.129999995</v>
      </c>
      <c r="E140" s="31">
        <v>1942750</v>
      </c>
      <c r="F140" s="31">
        <v>2092160</v>
      </c>
      <c r="G140" s="31">
        <v>0</v>
      </c>
      <c r="H140" s="32">
        <v>4034910</v>
      </c>
      <c r="I140" s="31">
        <v>0</v>
      </c>
      <c r="J140" s="31">
        <v>0</v>
      </c>
      <c r="K140" s="31">
        <v>0</v>
      </c>
      <c r="L140" s="32">
        <v>0</v>
      </c>
      <c r="M140" s="23">
        <v>4034910</v>
      </c>
      <c r="N140" s="25">
        <v>65907898.129999995</v>
      </c>
      <c r="O140" s="26">
        <v>5.7688704641375974E-2</v>
      </c>
      <c r="R140" s="16">
        <v>0</v>
      </c>
    </row>
    <row r="141" spans="1:18" x14ac:dyDescent="0.25">
      <c r="A141" s="27">
        <v>1412117</v>
      </c>
      <c r="B141" s="28">
        <v>1412217</v>
      </c>
      <c r="C141" s="29" t="s">
        <v>115</v>
      </c>
      <c r="D141" s="30">
        <v>90106278.439999998</v>
      </c>
      <c r="E141" s="31">
        <v>2145724.16</v>
      </c>
      <c r="F141" s="31">
        <v>5646333.5599999996</v>
      </c>
      <c r="G141" s="31">
        <v>0</v>
      </c>
      <c r="H141" s="32">
        <v>7792057.7199999997</v>
      </c>
      <c r="I141" s="31">
        <v>0</v>
      </c>
      <c r="J141" s="31">
        <v>0</v>
      </c>
      <c r="K141" s="31">
        <v>0</v>
      </c>
      <c r="L141" s="32">
        <v>0</v>
      </c>
      <c r="M141" s="23">
        <v>7792057.7199999997</v>
      </c>
      <c r="N141" s="25">
        <v>82314220.719999999</v>
      </c>
      <c r="O141" s="26">
        <v>8.647630170619662E-2</v>
      </c>
      <c r="R141" s="16">
        <v>15000000</v>
      </c>
    </row>
    <row r="142" spans="1:18" x14ac:dyDescent="0.25">
      <c r="A142" s="27">
        <v>1412118</v>
      </c>
      <c r="B142" s="28">
        <v>1412218</v>
      </c>
      <c r="C142" s="29" t="s">
        <v>116</v>
      </c>
      <c r="D142" s="30">
        <v>105430570.09</v>
      </c>
      <c r="E142" s="31">
        <v>8615013.3100000005</v>
      </c>
      <c r="F142" s="31">
        <v>1684285.34</v>
      </c>
      <c r="G142" s="31">
        <v>0</v>
      </c>
      <c r="H142" s="32">
        <v>10299298.65</v>
      </c>
      <c r="I142" s="31">
        <v>0</v>
      </c>
      <c r="J142" s="31">
        <v>0</v>
      </c>
      <c r="K142" s="31">
        <v>0</v>
      </c>
      <c r="L142" s="32">
        <v>0</v>
      </c>
      <c r="M142" s="23">
        <v>10299298.65</v>
      </c>
      <c r="N142" s="25">
        <v>95131271.439999998</v>
      </c>
      <c r="O142" s="26">
        <v>9.7687972674415799E-2</v>
      </c>
      <c r="R142" s="16">
        <v>0</v>
      </c>
    </row>
    <row r="143" spans="1:18" x14ac:dyDescent="0.25">
      <c r="A143" s="27">
        <v>1412119</v>
      </c>
      <c r="B143" s="28">
        <v>1412219</v>
      </c>
      <c r="C143" s="29" t="s">
        <v>117</v>
      </c>
      <c r="D143" s="30">
        <v>309070247.99000001</v>
      </c>
      <c r="E143" s="31">
        <v>31521906.66</v>
      </c>
      <c r="F143" s="31">
        <v>799980</v>
      </c>
      <c r="G143" s="31">
        <v>0</v>
      </c>
      <c r="H143" s="32">
        <v>32321886.66</v>
      </c>
      <c r="I143" s="31">
        <v>0</v>
      </c>
      <c r="J143" s="31">
        <v>0</v>
      </c>
      <c r="K143" s="31">
        <v>0</v>
      </c>
      <c r="L143" s="32">
        <v>0</v>
      </c>
      <c r="M143" s="23">
        <v>32321886.66</v>
      </c>
      <c r="N143" s="25">
        <v>276748361.32999998</v>
      </c>
      <c r="O143" s="26">
        <v>0.10457780025803641</v>
      </c>
      <c r="R143" s="16">
        <v>0</v>
      </c>
    </row>
    <row r="144" spans="1:18" x14ac:dyDescent="0.25">
      <c r="A144" s="27">
        <v>1412123</v>
      </c>
      <c r="B144" s="28">
        <v>1412223</v>
      </c>
      <c r="C144" s="29" t="s">
        <v>118</v>
      </c>
      <c r="D144" s="30">
        <v>318157400</v>
      </c>
      <c r="E144" s="31">
        <v>0</v>
      </c>
      <c r="F144" s="31">
        <v>8300000</v>
      </c>
      <c r="G144" s="31">
        <v>0</v>
      </c>
      <c r="H144" s="32">
        <v>8300000</v>
      </c>
      <c r="I144" s="31">
        <v>0</v>
      </c>
      <c r="J144" s="31">
        <v>0</v>
      </c>
      <c r="K144" s="31">
        <v>0</v>
      </c>
      <c r="L144" s="32">
        <v>0</v>
      </c>
      <c r="M144" s="23">
        <v>8300000</v>
      </c>
      <c r="N144" s="25">
        <v>309857400</v>
      </c>
      <c r="O144" s="26">
        <v>2.6087716331601906E-2</v>
      </c>
      <c r="R144" s="16">
        <v>0</v>
      </c>
    </row>
    <row r="145" spans="1:18" x14ac:dyDescent="0.25">
      <c r="A145" s="27">
        <v>1412124</v>
      </c>
      <c r="B145" s="28">
        <v>1412224</v>
      </c>
      <c r="C145" s="29" t="s">
        <v>119</v>
      </c>
      <c r="D145" s="30">
        <v>116086229</v>
      </c>
      <c r="E145" s="31">
        <v>5495100</v>
      </c>
      <c r="F145" s="31">
        <v>6881847.8899999997</v>
      </c>
      <c r="G145" s="31">
        <v>0</v>
      </c>
      <c r="H145" s="32">
        <v>12376947.890000001</v>
      </c>
      <c r="I145" s="31">
        <v>0</v>
      </c>
      <c r="J145" s="31">
        <v>0</v>
      </c>
      <c r="K145" s="31">
        <v>0</v>
      </c>
      <c r="L145" s="32">
        <v>0</v>
      </c>
      <c r="M145" s="23">
        <v>12376947.890000001</v>
      </c>
      <c r="N145" s="25">
        <v>103709281.11</v>
      </c>
      <c r="O145" s="26">
        <v>0.10661857135526386</v>
      </c>
      <c r="R145" s="16">
        <v>15000000</v>
      </c>
    </row>
    <row r="146" spans="1:18" x14ac:dyDescent="0.25">
      <c r="A146" s="27">
        <v>1412125</v>
      </c>
      <c r="B146" s="28">
        <v>1412225</v>
      </c>
      <c r="C146" s="29" t="s">
        <v>120</v>
      </c>
      <c r="D146" s="30">
        <v>97575068.900000006</v>
      </c>
      <c r="E146" s="31">
        <v>4108186.67</v>
      </c>
      <c r="F146" s="31">
        <v>6194240.6100000003</v>
      </c>
      <c r="G146" s="31">
        <v>0</v>
      </c>
      <c r="H146" s="32">
        <v>10302427.280000001</v>
      </c>
      <c r="I146" s="31">
        <v>0</v>
      </c>
      <c r="J146" s="31">
        <v>0</v>
      </c>
      <c r="K146" s="31">
        <v>0</v>
      </c>
      <c r="L146" s="32">
        <v>0</v>
      </c>
      <c r="M146" s="23">
        <v>10302427.280000001</v>
      </c>
      <c r="N146" s="25">
        <v>87272641.620000005</v>
      </c>
      <c r="O146" s="26">
        <v>0.10558462726332751</v>
      </c>
      <c r="R146" s="16">
        <v>10000000</v>
      </c>
    </row>
    <row r="147" spans="1:18" x14ac:dyDescent="0.25">
      <c r="A147" s="20" t="s">
        <v>17</v>
      </c>
      <c r="B147" s="28"/>
      <c r="C147" s="21" t="s">
        <v>121</v>
      </c>
      <c r="D147" s="22">
        <v>623796909.35000002</v>
      </c>
      <c r="E147" s="23">
        <v>33162216.340000004</v>
      </c>
      <c r="F147" s="23">
        <v>31405850.449999999</v>
      </c>
      <c r="G147" s="23">
        <v>8981235.1999999993</v>
      </c>
      <c r="H147" s="24">
        <v>73549301.99000001</v>
      </c>
      <c r="I147" s="23">
        <v>0</v>
      </c>
      <c r="J147" s="23">
        <v>0</v>
      </c>
      <c r="K147" s="23">
        <v>0</v>
      </c>
      <c r="L147" s="24">
        <v>0</v>
      </c>
      <c r="M147" s="23">
        <v>73549301.99000001</v>
      </c>
      <c r="N147" s="25">
        <v>550247607.36000001</v>
      </c>
      <c r="O147" s="26">
        <v>0.11790584545639832</v>
      </c>
      <c r="R147" s="16">
        <v>25000000</v>
      </c>
    </row>
    <row r="148" spans="1:18" s="33" customFormat="1" x14ac:dyDescent="0.25">
      <c r="A148" s="27">
        <v>1413111</v>
      </c>
      <c r="B148" s="28">
        <v>1413111</v>
      </c>
      <c r="C148" s="29" t="s">
        <v>19</v>
      </c>
      <c r="D148" s="30">
        <v>74048238.730000004</v>
      </c>
      <c r="E148" s="31">
        <v>2885800</v>
      </c>
      <c r="F148" s="31">
        <v>8616875.7699999996</v>
      </c>
      <c r="G148" s="31">
        <v>0</v>
      </c>
      <c r="H148" s="32">
        <v>11502675.77</v>
      </c>
      <c r="I148" s="31">
        <v>0</v>
      </c>
      <c r="J148" s="31">
        <v>0</v>
      </c>
      <c r="K148" s="31">
        <v>0</v>
      </c>
      <c r="L148" s="32">
        <v>0</v>
      </c>
      <c r="M148" s="23">
        <v>11502675.77</v>
      </c>
      <c r="N148" s="25">
        <v>62545562.960000008</v>
      </c>
      <c r="O148" s="26">
        <v>0.15534030204204965</v>
      </c>
      <c r="R148" s="16">
        <v>0</v>
      </c>
    </row>
    <row r="149" spans="1:18" s="33" customFormat="1" x14ac:dyDescent="0.25">
      <c r="A149" s="27">
        <v>1413112</v>
      </c>
      <c r="B149" s="28">
        <v>1413112</v>
      </c>
      <c r="C149" s="29" t="s">
        <v>20</v>
      </c>
      <c r="D149" s="30">
        <v>181342980.77000001</v>
      </c>
      <c r="E149" s="31">
        <v>9332833.3399999999</v>
      </c>
      <c r="F149" s="31">
        <v>420035</v>
      </c>
      <c r="G149" s="31">
        <v>8981235.1999999993</v>
      </c>
      <c r="H149" s="32">
        <v>18734103.539999999</v>
      </c>
      <c r="I149" s="31">
        <v>0</v>
      </c>
      <c r="J149" s="31">
        <v>0</v>
      </c>
      <c r="K149" s="31">
        <v>0</v>
      </c>
      <c r="L149" s="32">
        <v>0</v>
      </c>
      <c r="M149" s="23">
        <v>18734103.539999999</v>
      </c>
      <c r="N149" s="25">
        <v>162608877.23000002</v>
      </c>
      <c r="O149" s="26">
        <v>0.10330757474291624</v>
      </c>
      <c r="R149" s="16">
        <v>25000000</v>
      </c>
    </row>
    <row r="150" spans="1:18" x14ac:dyDescent="0.25">
      <c r="A150" s="27">
        <v>1413113</v>
      </c>
      <c r="B150" s="28">
        <v>1413213</v>
      </c>
      <c r="C150" s="29" t="s">
        <v>122</v>
      </c>
      <c r="D150" s="30">
        <v>238939068.93000001</v>
      </c>
      <c r="E150" s="31">
        <v>14599566.33</v>
      </c>
      <c r="F150" s="31">
        <v>18070628.09</v>
      </c>
      <c r="G150" s="31">
        <v>0</v>
      </c>
      <c r="H150" s="32">
        <v>32670194.420000002</v>
      </c>
      <c r="I150" s="31">
        <v>0</v>
      </c>
      <c r="J150" s="31">
        <v>0</v>
      </c>
      <c r="K150" s="31">
        <v>0</v>
      </c>
      <c r="L150" s="32">
        <v>0</v>
      </c>
      <c r="M150" s="23">
        <v>32670194.420000002</v>
      </c>
      <c r="N150" s="25">
        <v>206268874.50999999</v>
      </c>
      <c r="O150" s="26">
        <v>0.13673023238226109</v>
      </c>
      <c r="R150" s="16">
        <v>0</v>
      </c>
    </row>
    <row r="151" spans="1:18" x14ac:dyDescent="0.25">
      <c r="A151" s="27">
        <v>1413114</v>
      </c>
      <c r="B151" s="28">
        <v>1413214</v>
      </c>
      <c r="C151" s="29" t="s">
        <v>123</v>
      </c>
      <c r="D151" s="30">
        <v>129466620.91999999</v>
      </c>
      <c r="E151" s="31">
        <v>6344016.6699999999</v>
      </c>
      <c r="F151" s="31">
        <v>4298311.59</v>
      </c>
      <c r="G151" s="31">
        <v>0</v>
      </c>
      <c r="H151" s="32">
        <v>10642328.26</v>
      </c>
      <c r="I151" s="31">
        <v>0</v>
      </c>
      <c r="J151" s="31">
        <v>0</v>
      </c>
      <c r="K151" s="31">
        <v>0</v>
      </c>
      <c r="L151" s="32">
        <v>0</v>
      </c>
      <c r="M151" s="23">
        <v>10642328.26</v>
      </c>
      <c r="N151" s="25">
        <v>118824292.65999998</v>
      </c>
      <c r="O151" s="26">
        <v>8.2201328685145084E-2</v>
      </c>
      <c r="R151" s="16">
        <v>0</v>
      </c>
    </row>
    <row r="152" spans="1:18" x14ac:dyDescent="0.25">
      <c r="A152" s="27"/>
      <c r="B152" s="28"/>
      <c r="C152" s="14" t="s">
        <v>124</v>
      </c>
      <c r="D152" s="15">
        <v>71579511467.660004</v>
      </c>
      <c r="E152" s="16">
        <v>0</v>
      </c>
      <c r="F152" s="16">
        <v>2655092932.6300001</v>
      </c>
      <c r="G152" s="16">
        <v>930843638.6099999</v>
      </c>
      <c r="H152" s="17">
        <v>3585936571.2399998</v>
      </c>
      <c r="I152" s="16">
        <v>0</v>
      </c>
      <c r="J152" s="16">
        <v>0</v>
      </c>
      <c r="K152" s="16">
        <v>0</v>
      </c>
      <c r="L152" s="17">
        <v>0</v>
      </c>
      <c r="M152" s="16">
        <v>3585936571.2399998</v>
      </c>
      <c r="N152" s="18">
        <v>67993574896.419998</v>
      </c>
      <c r="O152" s="19">
        <v>5.0097248468371353E-2</v>
      </c>
      <c r="R152" s="16">
        <v>0</v>
      </c>
    </row>
    <row r="153" spans="1:18" x14ac:dyDescent="0.25">
      <c r="A153" s="20">
        <v>1511</v>
      </c>
      <c r="B153" s="28">
        <v>1511</v>
      </c>
      <c r="C153" s="21" t="s">
        <v>125</v>
      </c>
      <c r="D153" s="30">
        <v>26650041552.360001</v>
      </c>
      <c r="E153" s="31">
        <v>0</v>
      </c>
      <c r="F153" s="31">
        <v>1432146364.4000001</v>
      </c>
      <c r="G153" s="31">
        <v>0</v>
      </c>
      <c r="H153" s="32">
        <v>1432146364.4000001</v>
      </c>
      <c r="I153" s="31">
        <v>0</v>
      </c>
      <c r="J153" s="31">
        <v>0</v>
      </c>
      <c r="K153" s="31">
        <v>0</v>
      </c>
      <c r="L153" s="32">
        <v>0</v>
      </c>
      <c r="M153" s="23">
        <v>1432146364.4000001</v>
      </c>
      <c r="N153" s="25">
        <v>25217895187.959999</v>
      </c>
      <c r="O153" s="26">
        <v>5.3738991798051292E-2</v>
      </c>
      <c r="R153" s="16">
        <v>0</v>
      </c>
    </row>
    <row r="154" spans="1:18" x14ac:dyDescent="0.25">
      <c r="A154" s="20">
        <v>1512</v>
      </c>
      <c r="B154" s="28">
        <v>1512</v>
      </c>
      <c r="C154" s="21" t="s">
        <v>126</v>
      </c>
      <c r="D154" s="30">
        <v>36709469915.300003</v>
      </c>
      <c r="E154" s="31">
        <v>0</v>
      </c>
      <c r="F154" s="31">
        <v>142416193.14999998</v>
      </c>
      <c r="G154" s="31">
        <v>930843638.6099999</v>
      </c>
      <c r="H154" s="32">
        <v>1073259831.7599999</v>
      </c>
      <c r="I154" s="31">
        <v>0</v>
      </c>
      <c r="J154" s="31">
        <v>0</v>
      </c>
      <c r="K154" s="31">
        <v>0</v>
      </c>
      <c r="L154" s="32">
        <v>0</v>
      </c>
      <c r="M154" s="23">
        <v>1073259831.7599999</v>
      </c>
      <c r="N154" s="25">
        <v>35636210083.540001</v>
      </c>
      <c r="O154" s="26">
        <v>2.9236593016361695E-2</v>
      </c>
      <c r="R154" s="16">
        <v>0</v>
      </c>
    </row>
    <row r="155" spans="1:18" x14ac:dyDescent="0.25">
      <c r="A155" s="20">
        <v>1513</v>
      </c>
      <c r="B155" s="28">
        <v>1513</v>
      </c>
      <c r="C155" s="21" t="s">
        <v>127</v>
      </c>
      <c r="D155" s="30">
        <v>8220000000</v>
      </c>
      <c r="E155" s="31">
        <v>0</v>
      </c>
      <c r="F155" s="31">
        <v>1080530375.0800002</v>
      </c>
      <c r="G155" s="31">
        <v>0</v>
      </c>
      <c r="H155" s="32">
        <v>1080530375.0800002</v>
      </c>
      <c r="I155" s="31">
        <v>0</v>
      </c>
      <c r="J155" s="31">
        <v>0</v>
      </c>
      <c r="K155" s="31">
        <v>0</v>
      </c>
      <c r="L155" s="32">
        <v>0</v>
      </c>
      <c r="M155" s="23">
        <v>1080530375.0800002</v>
      </c>
      <c r="N155" s="25">
        <v>7139469624.9200001</v>
      </c>
      <c r="O155" s="26">
        <v>0.13145138382968372</v>
      </c>
      <c r="R155" s="16">
        <v>0</v>
      </c>
    </row>
    <row r="156" spans="1:18" x14ac:dyDescent="0.25">
      <c r="A156" s="27"/>
      <c r="B156" s="28"/>
      <c r="C156" s="43"/>
      <c r="D156" s="44"/>
      <c r="E156" s="45"/>
      <c r="F156" s="45"/>
      <c r="G156" s="45"/>
      <c r="H156" s="46"/>
      <c r="I156" s="45"/>
      <c r="J156" s="45"/>
      <c r="K156" s="31">
        <v>0</v>
      </c>
      <c r="L156" s="46"/>
      <c r="M156" s="45"/>
      <c r="N156" s="47"/>
      <c r="O156" s="48">
        <v>0</v>
      </c>
      <c r="R156" s="16">
        <v>0</v>
      </c>
    </row>
    <row r="157" spans="1:18" x14ac:dyDescent="0.25">
      <c r="A157" s="27"/>
      <c r="B157" s="28"/>
      <c r="C157" s="10" t="s">
        <v>128</v>
      </c>
      <c r="D157" s="49">
        <v>4041469269.7400002</v>
      </c>
      <c r="E157" s="11">
        <v>227848529.66</v>
      </c>
      <c r="F157" s="11">
        <v>6531929.5</v>
      </c>
      <c r="G157" s="11">
        <v>0</v>
      </c>
      <c r="H157" s="50">
        <v>234380459.16</v>
      </c>
      <c r="I157" s="11">
        <v>0</v>
      </c>
      <c r="J157" s="11">
        <v>0</v>
      </c>
      <c r="K157" s="11">
        <v>0</v>
      </c>
      <c r="L157" s="50">
        <v>0</v>
      </c>
      <c r="M157" s="11">
        <v>234380459.16</v>
      </c>
      <c r="N157" s="12">
        <v>3807088810.5800004</v>
      </c>
      <c r="O157" s="13">
        <v>5.7993873890096012E-2</v>
      </c>
      <c r="R157" s="16">
        <v>0</v>
      </c>
    </row>
    <row r="158" spans="1:18" x14ac:dyDescent="0.25">
      <c r="A158" s="20">
        <v>2211</v>
      </c>
      <c r="B158" s="28">
        <v>2211</v>
      </c>
      <c r="C158" s="21" t="s">
        <v>129</v>
      </c>
      <c r="D158" s="30">
        <v>2074742753.98</v>
      </c>
      <c r="E158" s="31">
        <v>102995296.33</v>
      </c>
      <c r="F158" s="31">
        <v>0</v>
      </c>
      <c r="G158" s="31">
        <v>0</v>
      </c>
      <c r="H158" s="32">
        <v>102995296.33</v>
      </c>
      <c r="I158" s="31">
        <v>0</v>
      </c>
      <c r="J158" s="31">
        <v>0</v>
      </c>
      <c r="K158" s="31">
        <v>0</v>
      </c>
      <c r="L158" s="32">
        <v>0</v>
      </c>
      <c r="M158" s="23">
        <v>102995296.33</v>
      </c>
      <c r="N158" s="25">
        <v>1971747457.6500001</v>
      </c>
      <c r="O158" s="26">
        <v>4.964244175930875E-2</v>
      </c>
      <c r="R158" s="16">
        <v>0</v>
      </c>
    </row>
    <row r="159" spans="1:18" x14ac:dyDescent="0.25">
      <c r="A159" s="20">
        <v>2212</v>
      </c>
      <c r="B159" s="28">
        <v>2212</v>
      </c>
      <c r="C159" s="21" t="s">
        <v>130</v>
      </c>
      <c r="D159" s="30">
        <v>1966726515.7600002</v>
      </c>
      <c r="E159" s="31">
        <v>124853233.33</v>
      </c>
      <c r="F159" s="31">
        <v>6531929.5</v>
      </c>
      <c r="G159" s="31">
        <v>0</v>
      </c>
      <c r="H159" s="32">
        <v>131385162.83</v>
      </c>
      <c r="I159" s="31">
        <v>0</v>
      </c>
      <c r="J159" s="31">
        <v>0</v>
      </c>
      <c r="K159" s="31">
        <v>0</v>
      </c>
      <c r="L159" s="32">
        <v>0</v>
      </c>
      <c r="M159" s="23">
        <v>131385162.83</v>
      </c>
      <c r="N159" s="25">
        <v>1835341352.9300003</v>
      </c>
      <c r="O159" s="26">
        <v>6.6803982036734252E-2</v>
      </c>
      <c r="R159" s="16">
        <v>0</v>
      </c>
    </row>
    <row r="160" spans="1:18" x14ac:dyDescent="0.25">
      <c r="A160" s="27"/>
      <c r="B160" s="28"/>
      <c r="C160" s="43"/>
      <c r="D160" s="44"/>
      <c r="E160" s="45"/>
      <c r="F160" s="45"/>
      <c r="G160" s="45"/>
      <c r="H160" s="46"/>
      <c r="I160" s="45"/>
      <c r="J160" s="45"/>
      <c r="K160" s="31">
        <v>0</v>
      </c>
      <c r="L160" s="46"/>
      <c r="M160" s="45"/>
      <c r="N160" s="47"/>
      <c r="O160" s="48">
        <v>0</v>
      </c>
      <c r="R160" s="16">
        <v>0</v>
      </c>
    </row>
    <row r="161" spans="1:20" x14ac:dyDescent="0.25">
      <c r="A161" s="27"/>
      <c r="B161" s="28"/>
      <c r="C161" s="10" t="s">
        <v>131</v>
      </c>
      <c r="D161" s="49">
        <v>2812814472.3099995</v>
      </c>
      <c r="E161" s="11">
        <v>229553390.83999997</v>
      </c>
      <c r="F161" s="11">
        <v>72562456.090000004</v>
      </c>
      <c r="G161" s="11">
        <v>11065239.5</v>
      </c>
      <c r="H161" s="50">
        <v>313181086.42999995</v>
      </c>
      <c r="I161" s="11">
        <v>0</v>
      </c>
      <c r="J161" s="11">
        <v>0</v>
      </c>
      <c r="K161" s="11">
        <v>0</v>
      </c>
      <c r="L161" s="50">
        <v>0</v>
      </c>
      <c r="M161" s="11">
        <v>313181086.42999995</v>
      </c>
      <c r="N161" s="12">
        <v>2499633385.8799996</v>
      </c>
      <c r="O161" s="13">
        <v>0.11134082589272327</v>
      </c>
      <c r="R161" s="16">
        <v>0</v>
      </c>
    </row>
    <row r="162" spans="1:20" x14ac:dyDescent="0.25">
      <c r="A162" s="20" t="s">
        <v>17</v>
      </c>
      <c r="B162" s="28"/>
      <c r="C162" s="21" t="s">
        <v>132</v>
      </c>
      <c r="D162" s="22">
        <v>2812814472.3099995</v>
      </c>
      <c r="E162" s="23">
        <v>229553390.83999997</v>
      </c>
      <c r="F162" s="23">
        <v>72562456.090000004</v>
      </c>
      <c r="G162" s="23">
        <v>11065239.5</v>
      </c>
      <c r="H162" s="24">
        <v>313181086.42999995</v>
      </c>
      <c r="I162" s="23">
        <v>0</v>
      </c>
      <c r="J162" s="23">
        <v>0</v>
      </c>
      <c r="K162" s="23">
        <v>0</v>
      </c>
      <c r="L162" s="24">
        <v>0</v>
      </c>
      <c r="M162" s="23">
        <v>313181086.42999995</v>
      </c>
      <c r="N162" s="25">
        <v>2499633385.8799996</v>
      </c>
      <c r="O162" s="26">
        <v>0.11134082589272327</v>
      </c>
      <c r="R162" s="16">
        <v>18000000</v>
      </c>
    </row>
    <row r="163" spans="1:20" x14ac:dyDescent="0.25">
      <c r="A163" s="27">
        <v>3211111</v>
      </c>
      <c r="B163" s="28">
        <v>3211111</v>
      </c>
      <c r="C163" s="29" t="s">
        <v>74</v>
      </c>
      <c r="D163" s="30">
        <v>478694000.20999998</v>
      </c>
      <c r="E163" s="31">
        <v>29410390.309999999</v>
      </c>
      <c r="F163" s="31">
        <v>13877460.379999999</v>
      </c>
      <c r="G163" s="31">
        <v>3567855</v>
      </c>
      <c r="H163" s="32">
        <v>46855705.689999998</v>
      </c>
      <c r="I163" s="31">
        <v>0</v>
      </c>
      <c r="J163" s="31">
        <v>0</v>
      </c>
      <c r="K163" s="31">
        <v>0</v>
      </c>
      <c r="L163" s="32">
        <v>0</v>
      </c>
      <c r="M163" s="23">
        <v>46855705.689999998</v>
      </c>
      <c r="N163" s="25">
        <v>431838294.51999998</v>
      </c>
      <c r="O163" s="26">
        <v>9.7882375106946612E-2</v>
      </c>
      <c r="R163" s="16">
        <v>18000000</v>
      </c>
    </row>
    <row r="164" spans="1:20" x14ac:dyDescent="0.25">
      <c r="A164" s="27">
        <v>3211212</v>
      </c>
      <c r="B164" s="28">
        <v>3211212</v>
      </c>
      <c r="C164" s="29" t="s">
        <v>133</v>
      </c>
      <c r="D164" s="30">
        <v>425294197.38999999</v>
      </c>
      <c r="E164" s="31">
        <v>23540916.649999999</v>
      </c>
      <c r="F164" s="31">
        <v>17451312.390000001</v>
      </c>
      <c r="G164" s="31">
        <v>5175812.5</v>
      </c>
      <c r="H164" s="32">
        <v>46168041.539999999</v>
      </c>
      <c r="I164" s="31">
        <v>0</v>
      </c>
      <c r="J164" s="31">
        <v>0</v>
      </c>
      <c r="K164" s="31">
        <v>0</v>
      </c>
      <c r="L164" s="32">
        <v>0</v>
      </c>
      <c r="M164" s="23">
        <v>46168041.539999999</v>
      </c>
      <c r="N164" s="25">
        <v>379126155.84999996</v>
      </c>
      <c r="O164" s="26">
        <v>0.10855554066650794</v>
      </c>
      <c r="R164" s="16">
        <v>0</v>
      </c>
    </row>
    <row r="165" spans="1:20" x14ac:dyDescent="0.25">
      <c r="A165" s="27">
        <v>3211213</v>
      </c>
      <c r="B165" s="28">
        <v>3211213</v>
      </c>
      <c r="C165" s="29" t="s">
        <v>134</v>
      </c>
      <c r="D165" s="30">
        <v>282440779.23999995</v>
      </c>
      <c r="E165" s="31">
        <v>18446587</v>
      </c>
      <c r="F165" s="31">
        <v>17704100</v>
      </c>
      <c r="G165" s="31">
        <v>2321572</v>
      </c>
      <c r="H165" s="32">
        <v>38472259</v>
      </c>
      <c r="I165" s="31">
        <v>0</v>
      </c>
      <c r="J165" s="31">
        <v>0</v>
      </c>
      <c r="K165" s="31">
        <v>0</v>
      </c>
      <c r="L165" s="32">
        <v>0</v>
      </c>
      <c r="M165" s="23">
        <v>38472259</v>
      </c>
      <c r="N165" s="25">
        <v>243968520.23999995</v>
      </c>
      <c r="O165" s="26">
        <v>0.13621354219288836</v>
      </c>
      <c r="R165" s="16">
        <v>0</v>
      </c>
    </row>
    <row r="166" spans="1:20" x14ac:dyDescent="0.25">
      <c r="A166" s="28">
        <v>3211214</v>
      </c>
      <c r="B166" s="28">
        <v>3211214</v>
      </c>
      <c r="C166" s="29" t="s">
        <v>135</v>
      </c>
      <c r="D166" s="30">
        <v>1626385495.4699998</v>
      </c>
      <c r="E166" s="31">
        <v>158155496.88</v>
      </c>
      <c r="F166" s="31">
        <v>23529583.32</v>
      </c>
      <c r="G166" s="31">
        <v>0</v>
      </c>
      <c r="H166" s="32">
        <v>181685080.19999999</v>
      </c>
      <c r="I166" s="31">
        <v>0</v>
      </c>
      <c r="J166" s="31">
        <v>0</v>
      </c>
      <c r="K166" s="31">
        <v>0</v>
      </c>
      <c r="L166" s="32">
        <v>0</v>
      </c>
      <c r="M166" s="23">
        <v>181685080.19999999</v>
      </c>
      <c r="N166" s="25">
        <v>1444700415.2699997</v>
      </c>
      <c r="O166" s="26">
        <v>0.11171095703082119</v>
      </c>
      <c r="R166" s="16">
        <v>0</v>
      </c>
    </row>
    <row r="167" spans="1:20" x14ac:dyDescent="0.25">
      <c r="B167" s="28"/>
      <c r="C167" s="10" t="s">
        <v>136</v>
      </c>
      <c r="D167" s="49">
        <v>4308714955.3400002</v>
      </c>
      <c r="E167" s="11">
        <v>188002340.53000003</v>
      </c>
      <c r="F167" s="11">
        <v>107036780.63</v>
      </c>
      <c r="G167" s="11">
        <v>0</v>
      </c>
      <c r="H167" s="50">
        <v>295039121.15999997</v>
      </c>
      <c r="I167" s="11">
        <v>0</v>
      </c>
      <c r="J167" s="11">
        <v>0</v>
      </c>
      <c r="K167" s="11">
        <v>0</v>
      </c>
      <c r="L167" s="50">
        <v>0</v>
      </c>
      <c r="M167" s="11">
        <v>295039121.15999997</v>
      </c>
      <c r="N167" s="12">
        <v>4013675834.1799998</v>
      </c>
      <c r="O167" s="13">
        <v>6.8474968573714448E-2</v>
      </c>
      <c r="R167" s="16">
        <v>179708342</v>
      </c>
    </row>
    <row r="168" spans="1:20" x14ac:dyDescent="0.25">
      <c r="A168" s="20">
        <v>4111</v>
      </c>
      <c r="B168" s="28">
        <v>4111</v>
      </c>
      <c r="C168" s="21" t="s">
        <v>137</v>
      </c>
      <c r="D168" s="30">
        <v>1218297012.8</v>
      </c>
      <c r="E168" s="31">
        <v>53759679.880000003</v>
      </c>
      <c r="F168" s="31">
        <v>63668012</v>
      </c>
      <c r="G168" s="31">
        <v>0</v>
      </c>
      <c r="H168" s="32">
        <v>117427691.88</v>
      </c>
      <c r="I168" s="23">
        <v>0</v>
      </c>
      <c r="J168" s="31">
        <v>0</v>
      </c>
      <c r="K168" s="31">
        <v>0</v>
      </c>
      <c r="L168" s="32">
        <v>0</v>
      </c>
      <c r="M168" s="23">
        <v>117427691.88</v>
      </c>
      <c r="N168" s="25">
        <v>1100869320.9200001</v>
      </c>
      <c r="O168" s="26">
        <v>9.6386751872695714E-2</v>
      </c>
      <c r="R168" s="16">
        <v>64708342</v>
      </c>
    </row>
    <row r="169" spans="1:20" x14ac:dyDescent="0.25">
      <c r="A169" s="20">
        <v>4211</v>
      </c>
      <c r="B169" s="28">
        <v>4211</v>
      </c>
      <c r="C169" s="21" t="s">
        <v>138</v>
      </c>
      <c r="D169" s="30">
        <v>851645594.30000007</v>
      </c>
      <c r="E169" s="31">
        <v>25665526.98</v>
      </c>
      <c r="F169" s="31">
        <v>5297588.0999999996</v>
      </c>
      <c r="G169" s="31">
        <v>0</v>
      </c>
      <c r="H169" s="32">
        <v>30963115.079999998</v>
      </c>
      <c r="I169" s="23">
        <v>0</v>
      </c>
      <c r="J169" s="31">
        <v>0</v>
      </c>
      <c r="K169" s="31">
        <v>0</v>
      </c>
      <c r="L169" s="32">
        <v>0</v>
      </c>
      <c r="M169" s="23">
        <v>30963115.079999998</v>
      </c>
      <c r="N169" s="25">
        <v>820682479.22000003</v>
      </c>
      <c r="O169" s="26">
        <v>3.6356807675908619E-2</v>
      </c>
      <c r="R169" s="16">
        <v>0</v>
      </c>
    </row>
    <row r="170" spans="1:20" x14ac:dyDescent="0.25">
      <c r="A170" s="20">
        <v>4212</v>
      </c>
      <c r="B170" s="28">
        <v>4212</v>
      </c>
      <c r="C170" s="21" t="s">
        <v>139</v>
      </c>
      <c r="D170" s="30">
        <v>260850386.19</v>
      </c>
      <c r="E170" s="31">
        <v>15983550.01</v>
      </c>
      <c r="F170" s="31">
        <v>4641250.97</v>
      </c>
      <c r="G170" s="31">
        <v>0</v>
      </c>
      <c r="H170" s="32">
        <v>20624800.98</v>
      </c>
      <c r="I170" s="23">
        <v>0</v>
      </c>
      <c r="J170" s="31">
        <v>0</v>
      </c>
      <c r="K170" s="31">
        <v>0</v>
      </c>
      <c r="L170" s="32">
        <v>0</v>
      </c>
      <c r="M170" s="23">
        <v>20624800.98</v>
      </c>
      <c r="N170" s="25">
        <v>240225585.21000001</v>
      </c>
      <c r="O170" s="26">
        <v>7.9067550105052037E-2</v>
      </c>
      <c r="R170" s="16">
        <v>0</v>
      </c>
    </row>
    <row r="171" spans="1:20" x14ac:dyDescent="0.25">
      <c r="A171" s="20">
        <v>4311</v>
      </c>
      <c r="B171" s="28">
        <v>4311</v>
      </c>
      <c r="C171" s="21" t="s">
        <v>140</v>
      </c>
      <c r="D171" s="30">
        <v>1907864870</v>
      </c>
      <c r="E171" s="31">
        <v>89102437.359999999</v>
      </c>
      <c r="F171" s="31">
        <v>31228628.18</v>
      </c>
      <c r="G171" s="31">
        <v>0</v>
      </c>
      <c r="H171" s="32">
        <v>120331065.53999999</v>
      </c>
      <c r="I171" s="23">
        <v>0</v>
      </c>
      <c r="J171" s="31">
        <v>0</v>
      </c>
      <c r="K171" s="31">
        <v>0</v>
      </c>
      <c r="L171" s="32">
        <v>0</v>
      </c>
      <c r="M171" s="23">
        <v>120331065.53999999</v>
      </c>
      <c r="N171" s="25">
        <v>1787533804.46</v>
      </c>
      <c r="O171" s="26">
        <v>6.307106306748024E-2</v>
      </c>
      <c r="R171" s="16">
        <v>100000000</v>
      </c>
    </row>
    <row r="172" spans="1:20" x14ac:dyDescent="0.25">
      <c r="A172" s="20">
        <v>4411</v>
      </c>
      <c r="B172" s="28">
        <v>4411</v>
      </c>
      <c r="C172" s="21" t="s">
        <v>141</v>
      </c>
      <c r="D172" s="30">
        <v>70057092.049999997</v>
      </c>
      <c r="E172" s="31">
        <v>3491146.3</v>
      </c>
      <c r="F172" s="31">
        <v>2201301.38</v>
      </c>
      <c r="G172" s="31">
        <v>0</v>
      </c>
      <c r="H172" s="32">
        <v>5692447.6799999997</v>
      </c>
      <c r="I172" s="23">
        <v>0</v>
      </c>
      <c r="J172" s="31">
        <v>0</v>
      </c>
      <c r="K172" s="31">
        <v>0</v>
      </c>
      <c r="L172" s="32">
        <v>0</v>
      </c>
      <c r="M172" s="23">
        <v>5692447.6799999997</v>
      </c>
      <c r="N172" s="25">
        <v>64364644.369999997</v>
      </c>
      <c r="O172" s="26">
        <v>8.1254409988032045E-2</v>
      </c>
      <c r="R172" s="16">
        <v>15000000</v>
      </c>
    </row>
    <row r="173" spans="1:20" x14ac:dyDescent="0.25">
      <c r="B173" s="28"/>
      <c r="C173" s="51"/>
      <c r="D173" s="52"/>
      <c r="E173" s="53"/>
      <c r="F173" s="53"/>
      <c r="G173" s="53"/>
      <c r="H173" s="54"/>
      <c r="I173" s="53"/>
      <c r="J173" s="53"/>
      <c r="K173" s="31">
        <v>0</v>
      </c>
      <c r="L173" s="54"/>
      <c r="M173" s="53"/>
      <c r="N173" s="55"/>
      <c r="O173" s="56">
        <v>0</v>
      </c>
      <c r="R173" s="16" t="e">
        <v>#REF!</v>
      </c>
    </row>
    <row r="174" spans="1:20" ht="18.75" thickBot="1" x14ac:dyDescent="0.3">
      <c r="B174" s="28"/>
      <c r="C174" s="57" t="s">
        <v>142</v>
      </c>
      <c r="D174" s="58">
        <v>214549999999.82999</v>
      </c>
      <c r="E174" s="59">
        <v>6509762559.0999994</v>
      </c>
      <c r="F174" s="59">
        <v>4202171239.5000005</v>
      </c>
      <c r="G174" s="59">
        <v>961991535.50999987</v>
      </c>
      <c r="H174" s="60">
        <v>11673925334.110001</v>
      </c>
      <c r="I174" s="59">
        <v>0</v>
      </c>
      <c r="J174" s="59">
        <v>0</v>
      </c>
      <c r="K174" s="59">
        <v>62432950</v>
      </c>
      <c r="L174" s="60">
        <v>62432950</v>
      </c>
      <c r="M174" s="59">
        <v>11736358284.110001</v>
      </c>
      <c r="N174" s="61">
        <v>201715821151.10999</v>
      </c>
      <c r="O174" s="62">
        <v>5.470220593856584E-2</v>
      </c>
      <c r="R174" s="59" t="e">
        <v>#REF!</v>
      </c>
      <c r="T174" s="63">
        <v>6583848240</v>
      </c>
    </row>
    <row r="175" spans="1:20" x14ac:dyDescent="0.2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  <c r="O175" s="65"/>
      <c r="R175" s="66"/>
    </row>
    <row r="176" spans="1:20" x14ac:dyDescent="0.25">
      <c r="D176" s="67">
        <v>139360000000</v>
      </c>
      <c r="H176" s="68">
        <v>0</v>
      </c>
      <c r="R176" s="67" t="e">
        <v>#REF!</v>
      </c>
      <c r="T176" s="69" t="e">
        <v>#REF!</v>
      </c>
    </row>
    <row r="177" spans="4:18" x14ac:dyDescent="0.25">
      <c r="D177" s="67"/>
      <c r="E177" s="68"/>
      <c r="F177" s="68"/>
      <c r="G177" s="68"/>
      <c r="H177" s="68"/>
      <c r="I177" s="68"/>
      <c r="J177" s="68"/>
      <c r="K177" s="68"/>
      <c r="L177" s="68"/>
      <c r="M177" s="68"/>
      <c r="N177" s="70"/>
      <c r="O177" s="70"/>
      <c r="R177" s="67"/>
    </row>
    <row r="178" spans="4:18" x14ac:dyDescent="0.25">
      <c r="D178" s="71">
        <v>139360000000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70"/>
      <c r="O178" s="70"/>
      <c r="R178" s="71"/>
    </row>
    <row r="181" spans="4:18" x14ac:dyDescent="0.25">
      <c r="D181" s="71">
        <v>-75189999999.829987</v>
      </c>
      <c r="E181" s="68"/>
      <c r="F181" s="68"/>
      <c r="G181" s="68"/>
      <c r="H181" s="68"/>
      <c r="I181" s="68"/>
      <c r="J181" s="68"/>
      <c r="K181" s="68">
        <v>62432950</v>
      </c>
      <c r="L181" s="68"/>
      <c r="M181" s="68"/>
      <c r="N181" s="70"/>
      <c r="O181" s="70"/>
    </row>
    <row r="183" spans="4:18" x14ac:dyDescent="0.25">
      <c r="E183" s="68"/>
      <c r="F183" s="68"/>
      <c r="G183" s="68"/>
      <c r="H183" s="68"/>
      <c r="I183" s="68"/>
      <c r="J183" s="68"/>
      <c r="K183" s="68"/>
      <c r="L183" s="68"/>
      <c r="M183" s="68"/>
      <c r="N183" s="70"/>
      <c r="O183" s="70"/>
    </row>
    <row r="193" spans="1:254" s="4" customFormat="1" x14ac:dyDescent="0.25">
      <c r="A193" s="1"/>
      <c r="B193" s="2"/>
      <c r="C193" s="3"/>
      <c r="D193" s="3"/>
      <c r="N193" s="5"/>
      <c r="O193" s="5"/>
      <c r="P193" s="2"/>
      <c r="Q193" s="2"/>
      <c r="R193" s="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</sheetData>
  <autoFilter ref="A5:O175" xr:uid="{00000000-0009-0000-0000-000058000000}"/>
  <mergeCells count="12">
    <mergeCell ref="R4:R5"/>
    <mergeCell ref="C4:C5"/>
    <mergeCell ref="D4:D5"/>
    <mergeCell ref="E4:G4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1.0900000000000001" bottom="0.98425196850393704" header="0.35" footer="0.511811023622047"/>
  <pageSetup paperSize="5" scale="49" orientation="landscape" r:id="rId1"/>
  <headerFooter alignWithMargins="0">
    <oddHeader>&amp;C&amp;"-,Gras"&amp;16MINISTERE DE L'ECONOMIE ET DES FINANCES
DIRECTION GENERALE DU BUDGET&amp;"-,Normal"&amp;11
&amp;"-,Gras"&amp;14DEPENSES EFFECTUEES PAR SECTION 
EXERCICE 2022-2023
DU 1ER OCTOBRE AU 31 MAI</oddHeader>
    <oddFooter>&amp;L&amp;D/&amp;T&amp;C&amp;P/&amp;N&amp;R&amp;F/&amp;A</oddFooter>
  </headerFooter>
  <rowBreaks count="1" manualBreakCount="1">
    <brk id="90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stFillRange="[63]liste!B1:B14" r:id="rId5">
            <anchor moveWithCells="1">
              <from>
                <xdr:col>15</xdr:col>
                <xdr:colOff>0</xdr:colOff>
                <xdr:row>0</xdr:row>
                <xdr:rowOff>0</xdr:rowOff>
              </from>
              <to>
                <xdr:col>17</xdr:col>
                <xdr:colOff>381000</xdr:colOff>
                <xdr:row>1</xdr:row>
                <xdr:rowOff>66675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709A-804E-4859-BD86-E33AB24E66AB}">
  <sheetPr codeName="Sheet316">
    <tabColor indexed="40"/>
  </sheetPr>
  <dimension ref="A3:IT193"/>
  <sheetViews>
    <sheetView view="pageBreakPreview" zoomScale="60" zoomScaleNormal="60" workbookViewId="0">
      <pane xSplit="3" ySplit="5" topLeftCell="D145" activePane="bottomRight" state="frozen"/>
      <selection activeCell="K147" sqref="K146:K147"/>
      <selection pane="topRight" activeCell="K147" sqref="K146:K147"/>
      <selection pane="bottomLeft" activeCell="K147" sqref="K146:K147"/>
      <selection pane="bottomRight" activeCell="K147" sqref="K146:K147"/>
    </sheetView>
  </sheetViews>
  <sheetFormatPr baseColWidth="10" defaultColWidth="11.42578125" defaultRowHeight="18" x14ac:dyDescent="0.25"/>
  <cols>
    <col min="1" max="1" width="21.42578125" style="1" customWidth="1"/>
    <col min="2" max="2" width="20.85546875" style="2" customWidth="1"/>
    <col min="3" max="3" width="61" style="3" customWidth="1"/>
    <col min="4" max="4" width="31" style="3" customWidth="1"/>
    <col min="5" max="5" width="20.5703125" style="4" customWidth="1"/>
    <col min="6" max="6" width="28.42578125" style="4" customWidth="1"/>
    <col min="7" max="7" width="27.28515625" style="4" customWidth="1"/>
    <col min="8" max="8" width="22.28515625" style="4" customWidth="1"/>
    <col min="9" max="9" width="20.5703125" style="4" customWidth="1"/>
    <col min="10" max="10" width="28" style="4" customWidth="1"/>
    <col min="11" max="11" width="27.7109375" style="4" customWidth="1"/>
    <col min="12" max="12" width="20.5703125" style="4" customWidth="1"/>
    <col min="13" max="13" width="23.7109375" style="4" customWidth="1"/>
    <col min="14" max="14" width="22.7109375" style="4" customWidth="1"/>
    <col min="15" max="15" width="20.5703125" style="4" customWidth="1"/>
    <col min="16" max="255" width="11.42578125" style="2"/>
    <col min="256" max="256" width="61" style="2" customWidth="1"/>
    <col min="257" max="257" width="20.5703125" style="2" customWidth="1"/>
    <col min="258" max="258" width="25.42578125" style="2" customWidth="1"/>
    <col min="259" max="259" width="21.5703125" style="2" customWidth="1"/>
    <col min="260" max="260" width="20.42578125" style="2" customWidth="1"/>
    <col min="261" max="261" width="16.85546875" style="2" customWidth="1"/>
    <col min="262" max="262" width="24.28515625" style="2" customWidth="1"/>
    <col min="263" max="263" width="22.7109375" style="2" customWidth="1"/>
    <col min="264" max="264" width="23" style="2" customWidth="1"/>
    <col min="265" max="265" width="21.42578125" style="2" customWidth="1"/>
    <col min="266" max="266" width="21.85546875" style="2" customWidth="1"/>
    <col min="267" max="267" width="35.42578125" style="2" customWidth="1"/>
    <col min="268" max="268" width="26.7109375" style="2" customWidth="1"/>
    <col min="269" max="269" width="20" style="2" customWidth="1"/>
    <col min="270" max="270" width="26.28515625" style="2" bestFit="1" customWidth="1"/>
    <col min="271" max="511" width="11.42578125" style="2"/>
    <col min="512" max="512" width="61" style="2" customWidth="1"/>
    <col min="513" max="513" width="20.5703125" style="2" customWidth="1"/>
    <col min="514" max="514" width="25.42578125" style="2" customWidth="1"/>
    <col min="515" max="515" width="21.5703125" style="2" customWidth="1"/>
    <col min="516" max="516" width="20.42578125" style="2" customWidth="1"/>
    <col min="517" max="517" width="16.85546875" style="2" customWidth="1"/>
    <col min="518" max="518" width="24.28515625" style="2" customWidth="1"/>
    <col min="519" max="519" width="22.7109375" style="2" customWidth="1"/>
    <col min="520" max="520" width="23" style="2" customWidth="1"/>
    <col min="521" max="521" width="21.42578125" style="2" customWidth="1"/>
    <col min="522" max="522" width="21.85546875" style="2" customWidth="1"/>
    <col min="523" max="523" width="35.42578125" style="2" customWidth="1"/>
    <col min="524" max="524" width="26.7109375" style="2" customWidth="1"/>
    <col min="525" max="525" width="20" style="2" customWidth="1"/>
    <col min="526" max="526" width="26.28515625" style="2" bestFit="1" customWidth="1"/>
    <col min="527" max="767" width="11.42578125" style="2"/>
    <col min="768" max="768" width="61" style="2" customWidth="1"/>
    <col min="769" max="769" width="20.5703125" style="2" customWidth="1"/>
    <col min="770" max="770" width="25.42578125" style="2" customWidth="1"/>
    <col min="771" max="771" width="21.5703125" style="2" customWidth="1"/>
    <col min="772" max="772" width="20.42578125" style="2" customWidth="1"/>
    <col min="773" max="773" width="16.85546875" style="2" customWidth="1"/>
    <col min="774" max="774" width="24.28515625" style="2" customWidth="1"/>
    <col min="775" max="775" width="22.7109375" style="2" customWidth="1"/>
    <col min="776" max="776" width="23" style="2" customWidth="1"/>
    <col min="777" max="777" width="21.42578125" style="2" customWidth="1"/>
    <col min="778" max="778" width="21.85546875" style="2" customWidth="1"/>
    <col min="779" max="779" width="35.42578125" style="2" customWidth="1"/>
    <col min="780" max="780" width="26.7109375" style="2" customWidth="1"/>
    <col min="781" max="781" width="20" style="2" customWidth="1"/>
    <col min="782" max="782" width="26.28515625" style="2" bestFit="1" customWidth="1"/>
    <col min="783" max="1023" width="11.42578125" style="2"/>
    <col min="1024" max="1024" width="61" style="2" customWidth="1"/>
    <col min="1025" max="1025" width="20.5703125" style="2" customWidth="1"/>
    <col min="1026" max="1026" width="25.42578125" style="2" customWidth="1"/>
    <col min="1027" max="1027" width="21.5703125" style="2" customWidth="1"/>
    <col min="1028" max="1028" width="20.42578125" style="2" customWidth="1"/>
    <col min="1029" max="1029" width="16.85546875" style="2" customWidth="1"/>
    <col min="1030" max="1030" width="24.28515625" style="2" customWidth="1"/>
    <col min="1031" max="1031" width="22.7109375" style="2" customWidth="1"/>
    <col min="1032" max="1032" width="23" style="2" customWidth="1"/>
    <col min="1033" max="1033" width="21.42578125" style="2" customWidth="1"/>
    <col min="1034" max="1034" width="21.85546875" style="2" customWidth="1"/>
    <col min="1035" max="1035" width="35.42578125" style="2" customWidth="1"/>
    <col min="1036" max="1036" width="26.7109375" style="2" customWidth="1"/>
    <col min="1037" max="1037" width="20" style="2" customWidth="1"/>
    <col min="1038" max="1038" width="26.28515625" style="2" bestFit="1" customWidth="1"/>
    <col min="1039" max="1279" width="11.42578125" style="2"/>
    <col min="1280" max="1280" width="61" style="2" customWidth="1"/>
    <col min="1281" max="1281" width="20.5703125" style="2" customWidth="1"/>
    <col min="1282" max="1282" width="25.42578125" style="2" customWidth="1"/>
    <col min="1283" max="1283" width="21.5703125" style="2" customWidth="1"/>
    <col min="1284" max="1284" width="20.42578125" style="2" customWidth="1"/>
    <col min="1285" max="1285" width="16.85546875" style="2" customWidth="1"/>
    <col min="1286" max="1286" width="24.28515625" style="2" customWidth="1"/>
    <col min="1287" max="1287" width="22.7109375" style="2" customWidth="1"/>
    <col min="1288" max="1288" width="23" style="2" customWidth="1"/>
    <col min="1289" max="1289" width="21.42578125" style="2" customWidth="1"/>
    <col min="1290" max="1290" width="21.85546875" style="2" customWidth="1"/>
    <col min="1291" max="1291" width="35.42578125" style="2" customWidth="1"/>
    <col min="1292" max="1292" width="26.7109375" style="2" customWidth="1"/>
    <col min="1293" max="1293" width="20" style="2" customWidth="1"/>
    <col min="1294" max="1294" width="26.28515625" style="2" bestFit="1" customWidth="1"/>
    <col min="1295" max="1535" width="11.42578125" style="2"/>
    <col min="1536" max="1536" width="61" style="2" customWidth="1"/>
    <col min="1537" max="1537" width="20.5703125" style="2" customWidth="1"/>
    <col min="1538" max="1538" width="25.42578125" style="2" customWidth="1"/>
    <col min="1539" max="1539" width="21.5703125" style="2" customWidth="1"/>
    <col min="1540" max="1540" width="20.42578125" style="2" customWidth="1"/>
    <col min="1541" max="1541" width="16.85546875" style="2" customWidth="1"/>
    <col min="1542" max="1542" width="24.28515625" style="2" customWidth="1"/>
    <col min="1543" max="1543" width="22.7109375" style="2" customWidth="1"/>
    <col min="1544" max="1544" width="23" style="2" customWidth="1"/>
    <col min="1545" max="1545" width="21.42578125" style="2" customWidth="1"/>
    <col min="1546" max="1546" width="21.85546875" style="2" customWidth="1"/>
    <col min="1547" max="1547" width="35.42578125" style="2" customWidth="1"/>
    <col min="1548" max="1548" width="26.7109375" style="2" customWidth="1"/>
    <col min="1549" max="1549" width="20" style="2" customWidth="1"/>
    <col min="1550" max="1550" width="26.28515625" style="2" bestFit="1" customWidth="1"/>
    <col min="1551" max="1791" width="11.42578125" style="2"/>
    <col min="1792" max="1792" width="61" style="2" customWidth="1"/>
    <col min="1793" max="1793" width="20.5703125" style="2" customWidth="1"/>
    <col min="1794" max="1794" width="25.42578125" style="2" customWidth="1"/>
    <col min="1795" max="1795" width="21.5703125" style="2" customWidth="1"/>
    <col min="1796" max="1796" width="20.42578125" style="2" customWidth="1"/>
    <col min="1797" max="1797" width="16.85546875" style="2" customWidth="1"/>
    <col min="1798" max="1798" width="24.28515625" style="2" customWidth="1"/>
    <col min="1799" max="1799" width="22.7109375" style="2" customWidth="1"/>
    <col min="1800" max="1800" width="23" style="2" customWidth="1"/>
    <col min="1801" max="1801" width="21.42578125" style="2" customWidth="1"/>
    <col min="1802" max="1802" width="21.85546875" style="2" customWidth="1"/>
    <col min="1803" max="1803" width="35.42578125" style="2" customWidth="1"/>
    <col min="1804" max="1804" width="26.7109375" style="2" customWidth="1"/>
    <col min="1805" max="1805" width="20" style="2" customWidth="1"/>
    <col min="1806" max="1806" width="26.28515625" style="2" bestFit="1" customWidth="1"/>
    <col min="1807" max="2047" width="11.42578125" style="2"/>
    <col min="2048" max="2048" width="61" style="2" customWidth="1"/>
    <col min="2049" max="2049" width="20.5703125" style="2" customWidth="1"/>
    <col min="2050" max="2050" width="25.42578125" style="2" customWidth="1"/>
    <col min="2051" max="2051" width="21.5703125" style="2" customWidth="1"/>
    <col min="2052" max="2052" width="20.42578125" style="2" customWidth="1"/>
    <col min="2053" max="2053" width="16.85546875" style="2" customWidth="1"/>
    <col min="2054" max="2054" width="24.28515625" style="2" customWidth="1"/>
    <col min="2055" max="2055" width="22.7109375" style="2" customWidth="1"/>
    <col min="2056" max="2056" width="23" style="2" customWidth="1"/>
    <col min="2057" max="2057" width="21.42578125" style="2" customWidth="1"/>
    <col min="2058" max="2058" width="21.85546875" style="2" customWidth="1"/>
    <col min="2059" max="2059" width="35.42578125" style="2" customWidth="1"/>
    <col min="2060" max="2060" width="26.7109375" style="2" customWidth="1"/>
    <col min="2061" max="2061" width="20" style="2" customWidth="1"/>
    <col min="2062" max="2062" width="26.28515625" style="2" bestFit="1" customWidth="1"/>
    <col min="2063" max="2303" width="11.42578125" style="2"/>
    <col min="2304" max="2304" width="61" style="2" customWidth="1"/>
    <col min="2305" max="2305" width="20.5703125" style="2" customWidth="1"/>
    <col min="2306" max="2306" width="25.42578125" style="2" customWidth="1"/>
    <col min="2307" max="2307" width="21.5703125" style="2" customWidth="1"/>
    <col min="2308" max="2308" width="20.42578125" style="2" customWidth="1"/>
    <col min="2309" max="2309" width="16.85546875" style="2" customWidth="1"/>
    <col min="2310" max="2310" width="24.28515625" style="2" customWidth="1"/>
    <col min="2311" max="2311" width="22.7109375" style="2" customWidth="1"/>
    <col min="2312" max="2312" width="23" style="2" customWidth="1"/>
    <col min="2313" max="2313" width="21.42578125" style="2" customWidth="1"/>
    <col min="2314" max="2314" width="21.85546875" style="2" customWidth="1"/>
    <col min="2315" max="2315" width="35.42578125" style="2" customWidth="1"/>
    <col min="2316" max="2316" width="26.7109375" style="2" customWidth="1"/>
    <col min="2317" max="2317" width="20" style="2" customWidth="1"/>
    <col min="2318" max="2318" width="26.28515625" style="2" bestFit="1" customWidth="1"/>
    <col min="2319" max="2559" width="11.42578125" style="2"/>
    <col min="2560" max="2560" width="61" style="2" customWidth="1"/>
    <col min="2561" max="2561" width="20.5703125" style="2" customWidth="1"/>
    <col min="2562" max="2562" width="25.42578125" style="2" customWidth="1"/>
    <col min="2563" max="2563" width="21.5703125" style="2" customWidth="1"/>
    <col min="2564" max="2564" width="20.42578125" style="2" customWidth="1"/>
    <col min="2565" max="2565" width="16.85546875" style="2" customWidth="1"/>
    <col min="2566" max="2566" width="24.28515625" style="2" customWidth="1"/>
    <col min="2567" max="2567" width="22.7109375" style="2" customWidth="1"/>
    <col min="2568" max="2568" width="23" style="2" customWidth="1"/>
    <col min="2569" max="2569" width="21.42578125" style="2" customWidth="1"/>
    <col min="2570" max="2570" width="21.85546875" style="2" customWidth="1"/>
    <col min="2571" max="2571" width="35.42578125" style="2" customWidth="1"/>
    <col min="2572" max="2572" width="26.7109375" style="2" customWidth="1"/>
    <col min="2573" max="2573" width="20" style="2" customWidth="1"/>
    <col min="2574" max="2574" width="26.28515625" style="2" bestFit="1" customWidth="1"/>
    <col min="2575" max="2815" width="11.42578125" style="2"/>
    <col min="2816" max="2816" width="61" style="2" customWidth="1"/>
    <col min="2817" max="2817" width="20.5703125" style="2" customWidth="1"/>
    <col min="2818" max="2818" width="25.42578125" style="2" customWidth="1"/>
    <col min="2819" max="2819" width="21.5703125" style="2" customWidth="1"/>
    <col min="2820" max="2820" width="20.42578125" style="2" customWidth="1"/>
    <col min="2821" max="2821" width="16.85546875" style="2" customWidth="1"/>
    <col min="2822" max="2822" width="24.28515625" style="2" customWidth="1"/>
    <col min="2823" max="2823" width="22.7109375" style="2" customWidth="1"/>
    <col min="2824" max="2824" width="23" style="2" customWidth="1"/>
    <col min="2825" max="2825" width="21.42578125" style="2" customWidth="1"/>
    <col min="2826" max="2826" width="21.85546875" style="2" customWidth="1"/>
    <col min="2827" max="2827" width="35.42578125" style="2" customWidth="1"/>
    <col min="2828" max="2828" width="26.7109375" style="2" customWidth="1"/>
    <col min="2829" max="2829" width="20" style="2" customWidth="1"/>
    <col min="2830" max="2830" width="26.28515625" style="2" bestFit="1" customWidth="1"/>
    <col min="2831" max="3071" width="11.42578125" style="2"/>
    <col min="3072" max="3072" width="61" style="2" customWidth="1"/>
    <col min="3073" max="3073" width="20.5703125" style="2" customWidth="1"/>
    <col min="3074" max="3074" width="25.42578125" style="2" customWidth="1"/>
    <col min="3075" max="3075" width="21.5703125" style="2" customWidth="1"/>
    <col min="3076" max="3076" width="20.42578125" style="2" customWidth="1"/>
    <col min="3077" max="3077" width="16.85546875" style="2" customWidth="1"/>
    <col min="3078" max="3078" width="24.28515625" style="2" customWidth="1"/>
    <col min="3079" max="3079" width="22.7109375" style="2" customWidth="1"/>
    <col min="3080" max="3080" width="23" style="2" customWidth="1"/>
    <col min="3081" max="3081" width="21.42578125" style="2" customWidth="1"/>
    <col min="3082" max="3082" width="21.85546875" style="2" customWidth="1"/>
    <col min="3083" max="3083" width="35.42578125" style="2" customWidth="1"/>
    <col min="3084" max="3084" width="26.7109375" style="2" customWidth="1"/>
    <col min="3085" max="3085" width="20" style="2" customWidth="1"/>
    <col min="3086" max="3086" width="26.28515625" style="2" bestFit="1" customWidth="1"/>
    <col min="3087" max="3327" width="11.42578125" style="2"/>
    <col min="3328" max="3328" width="61" style="2" customWidth="1"/>
    <col min="3329" max="3329" width="20.5703125" style="2" customWidth="1"/>
    <col min="3330" max="3330" width="25.42578125" style="2" customWidth="1"/>
    <col min="3331" max="3331" width="21.5703125" style="2" customWidth="1"/>
    <col min="3332" max="3332" width="20.42578125" style="2" customWidth="1"/>
    <col min="3333" max="3333" width="16.85546875" style="2" customWidth="1"/>
    <col min="3334" max="3334" width="24.28515625" style="2" customWidth="1"/>
    <col min="3335" max="3335" width="22.7109375" style="2" customWidth="1"/>
    <col min="3336" max="3336" width="23" style="2" customWidth="1"/>
    <col min="3337" max="3337" width="21.42578125" style="2" customWidth="1"/>
    <col min="3338" max="3338" width="21.85546875" style="2" customWidth="1"/>
    <col min="3339" max="3339" width="35.42578125" style="2" customWidth="1"/>
    <col min="3340" max="3340" width="26.7109375" style="2" customWidth="1"/>
    <col min="3341" max="3341" width="20" style="2" customWidth="1"/>
    <col min="3342" max="3342" width="26.28515625" style="2" bestFit="1" customWidth="1"/>
    <col min="3343" max="3583" width="11.42578125" style="2"/>
    <col min="3584" max="3584" width="61" style="2" customWidth="1"/>
    <col min="3585" max="3585" width="20.5703125" style="2" customWidth="1"/>
    <col min="3586" max="3586" width="25.42578125" style="2" customWidth="1"/>
    <col min="3587" max="3587" width="21.5703125" style="2" customWidth="1"/>
    <col min="3588" max="3588" width="20.42578125" style="2" customWidth="1"/>
    <col min="3589" max="3589" width="16.85546875" style="2" customWidth="1"/>
    <col min="3590" max="3590" width="24.28515625" style="2" customWidth="1"/>
    <col min="3591" max="3591" width="22.7109375" style="2" customWidth="1"/>
    <col min="3592" max="3592" width="23" style="2" customWidth="1"/>
    <col min="3593" max="3593" width="21.42578125" style="2" customWidth="1"/>
    <col min="3594" max="3594" width="21.85546875" style="2" customWidth="1"/>
    <col min="3595" max="3595" width="35.42578125" style="2" customWidth="1"/>
    <col min="3596" max="3596" width="26.7109375" style="2" customWidth="1"/>
    <col min="3597" max="3597" width="20" style="2" customWidth="1"/>
    <col min="3598" max="3598" width="26.28515625" style="2" bestFit="1" customWidth="1"/>
    <col min="3599" max="3839" width="11.42578125" style="2"/>
    <col min="3840" max="3840" width="61" style="2" customWidth="1"/>
    <col min="3841" max="3841" width="20.5703125" style="2" customWidth="1"/>
    <col min="3842" max="3842" width="25.42578125" style="2" customWidth="1"/>
    <col min="3843" max="3843" width="21.5703125" style="2" customWidth="1"/>
    <col min="3844" max="3844" width="20.42578125" style="2" customWidth="1"/>
    <col min="3845" max="3845" width="16.85546875" style="2" customWidth="1"/>
    <col min="3846" max="3846" width="24.28515625" style="2" customWidth="1"/>
    <col min="3847" max="3847" width="22.7109375" style="2" customWidth="1"/>
    <col min="3848" max="3848" width="23" style="2" customWidth="1"/>
    <col min="3849" max="3849" width="21.42578125" style="2" customWidth="1"/>
    <col min="3850" max="3850" width="21.85546875" style="2" customWidth="1"/>
    <col min="3851" max="3851" width="35.42578125" style="2" customWidth="1"/>
    <col min="3852" max="3852" width="26.7109375" style="2" customWidth="1"/>
    <col min="3853" max="3853" width="20" style="2" customWidth="1"/>
    <col min="3854" max="3854" width="26.28515625" style="2" bestFit="1" customWidth="1"/>
    <col min="3855" max="4095" width="11.42578125" style="2"/>
    <col min="4096" max="4096" width="61" style="2" customWidth="1"/>
    <col min="4097" max="4097" width="20.5703125" style="2" customWidth="1"/>
    <col min="4098" max="4098" width="25.42578125" style="2" customWidth="1"/>
    <col min="4099" max="4099" width="21.5703125" style="2" customWidth="1"/>
    <col min="4100" max="4100" width="20.42578125" style="2" customWidth="1"/>
    <col min="4101" max="4101" width="16.85546875" style="2" customWidth="1"/>
    <col min="4102" max="4102" width="24.28515625" style="2" customWidth="1"/>
    <col min="4103" max="4103" width="22.7109375" style="2" customWidth="1"/>
    <col min="4104" max="4104" width="23" style="2" customWidth="1"/>
    <col min="4105" max="4105" width="21.42578125" style="2" customWidth="1"/>
    <col min="4106" max="4106" width="21.85546875" style="2" customWidth="1"/>
    <col min="4107" max="4107" width="35.42578125" style="2" customWidth="1"/>
    <col min="4108" max="4108" width="26.7109375" style="2" customWidth="1"/>
    <col min="4109" max="4109" width="20" style="2" customWidth="1"/>
    <col min="4110" max="4110" width="26.28515625" style="2" bestFit="1" customWidth="1"/>
    <col min="4111" max="4351" width="11.42578125" style="2"/>
    <col min="4352" max="4352" width="61" style="2" customWidth="1"/>
    <col min="4353" max="4353" width="20.5703125" style="2" customWidth="1"/>
    <col min="4354" max="4354" width="25.42578125" style="2" customWidth="1"/>
    <col min="4355" max="4355" width="21.5703125" style="2" customWidth="1"/>
    <col min="4356" max="4356" width="20.42578125" style="2" customWidth="1"/>
    <col min="4357" max="4357" width="16.85546875" style="2" customWidth="1"/>
    <col min="4358" max="4358" width="24.28515625" style="2" customWidth="1"/>
    <col min="4359" max="4359" width="22.7109375" style="2" customWidth="1"/>
    <col min="4360" max="4360" width="23" style="2" customWidth="1"/>
    <col min="4361" max="4361" width="21.42578125" style="2" customWidth="1"/>
    <col min="4362" max="4362" width="21.85546875" style="2" customWidth="1"/>
    <col min="4363" max="4363" width="35.42578125" style="2" customWidth="1"/>
    <col min="4364" max="4364" width="26.7109375" style="2" customWidth="1"/>
    <col min="4365" max="4365" width="20" style="2" customWidth="1"/>
    <col min="4366" max="4366" width="26.28515625" style="2" bestFit="1" customWidth="1"/>
    <col min="4367" max="4607" width="11.42578125" style="2"/>
    <col min="4608" max="4608" width="61" style="2" customWidth="1"/>
    <col min="4609" max="4609" width="20.5703125" style="2" customWidth="1"/>
    <col min="4610" max="4610" width="25.42578125" style="2" customWidth="1"/>
    <col min="4611" max="4611" width="21.5703125" style="2" customWidth="1"/>
    <col min="4612" max="4612" width="20.42578125" style="2" customWidth="1"/>
    <col min="4613" max="4613" width="16.85546875" style="2" customWidth="1"/>
    <col min="4614" max="4614" width="24.28515625" style="2" customWidth="1"/>
    <col min="4615" max="4615" width="22.7109375" style="2" customWidth="1"/>
    <col min="4616" max="4616" width="23" style="2" customWidth="1"/>
    <col min="4617" max="4617" width="21.42578125" style="2" customWidth="1"/>
    <col min="4618" max="4618" width="21.85546875" style="2" customWidth="1"/>
    <col min="4619" max="4619" width="35.42578125" style="2" customWidth="1"/>
    <col min="4620" max="4620" width="26.7109375" style="2" customWidth="1"/>
    <col min="4621" max="4621" width="20" style="2" customWidth="1"/>
    <col min="4622" max="4622" width="26.28515625" style="2" bestFit="1" customWidth="1"/>
    <col min="4623" max="4863" width="11.42578125" style="2"/>
    <col min="4864" max="4864" width="61" style="2" customWidth="1"/>
    <col min="4865" max="4865" width="20.5703125" style="2" customWidth="1"/>
    <col min="4866" max="4866" width="25.42578125" style="2" customWidth="1"/>
    <col min="4867" max="4867" width="21.5703125" style="2" customWidth="1"/>
    <col min="4868" max="4868" width="20.42578125" style="2" customWidth="1"/>
    <col min="4869" max="4869" width="16.85546875" style="2" customWidth="1"/>
    <col min="4870" max="4870" width="24.28515625" style="2" customWidth="1"/>
    <col min="4871" max="4871" width="22.7109375" style="2" customWidth="1"/>
    <col min="4872" max="4872" width="23" style="2" customWidth="1"/>
    <col min="4873" max="4873" width="21.42578125" style="2" customWidth="1"/>
    <col min="4874" max="4874" width="21.85546875" style="2" customWidth="1"/>
    <col min="4875" max="4875" width="35.42578125" style="2" customWidth="1"/>
    <col min="4876" max="4876" width="26.7109375" style="2" customWidth="1"/>
    <col min="4877" max="4877" width="20" style="2" customWidth="1"/>
    <col min="4878" max="4878" width="26.28515625" style="2" bestFit="1" customWidth="1"/>
    <col min="4879" max="5119" width="11.42578125" style="2"/>
    <col min="5120" max="5120" width="61" style="2" customWidth="1"/>
    <col min="5121" max="5121" width="20.5703125" style="2" customWidth="1"/>
    <col min="5122" max="5122" width="25.42578125" style="2" customWidth="1"/>
    <col min="5123" max="5123" width="21.5703125" style="2" customWidth="1"/>
    <col min="5124" max="5124" width="20.42578125" style="2" customWidth="1"/>
    <col min="5125" max="5125" width="16.85546875" style="2" customWidth="1"/>
    <col min="5126" max="5126" width="24.28515625" style="2" customWidth="1"/>
    <col min="5127" max="5127" width="22.7109375" style="2" customWidth="1"/>
    <col min="5128" max="5128" width="23" style="2" customWidth="1"/>
    <col min="5129" max="5129" width="21.42578125" style="2" customWidth="1"/>
    <col min="5130" max="5130" width="21.85546875" style="2" customWidth="1"/>
    <col min="5131" max="5131" width="35.42578125" style="2" customWidth="1"/>
    <col min="5132" max="5132" width="26.7109375" style="2" customWidth="1"/>
    <col min="5133" max="5133" width="20" style="2" customWidth="1"/>
    <col min="5134" max="5134" width="26.28515625" style="2" bestFit="1" customWidth="1"/>
    <col min="5135" max="5375" width="11.42578125" style="2"/>
    <col min="5376" max="5376" width="61" style="2" customWidth="1"/>
    <col min="5377" max="5377" width="20.5703125" style="2" customWidth="1"/>
    <col min="5378" max="5378" width="25.42578125" style="2" customWidth="1"/>
    <col min="5379" max="5379" width="21.5703125" style="2" customWidth="1"/>
    <col min="5380" max="5380" width="20.42578125" style="2" customWidth="1"/>
    <col min="5381" max="5381" width="16.85546875" style="2" customWidth="1"/>
    <col min="5382" max="5382" width="24.28515625" style="2" customWidth="1"/>
    <col min="5383" max="5383" width="22.7109375" style="2" customWidth="1"/>
    <col min="5384" max="5384" width="23" style="2" customWidth="1"/>
    <col min="5385" max="5385" width="21.42578125" style="2" customWidth="1"/>
    <col min="5386" max="5386" width="21.85546875" style="2" customWidth="1"/>
    <col min="5387" max="5387" width="35.42578125" style="2" customWidth="1"/>
    <col min="5388" max="5388" width="26.7109375" style="2" customWidth="1"/>
    <col min="5389" max="5389" width="20" style="2" customWidth="1"/>
    <col min="5390" max="5390" width="26.28515625" style="2" bestFit="1" customWidth="1"/>
    <col min="5391" max="5631" width="11.42578125" style="2"/>
    <col min="5632" max="5632" width="61" style="2" customWidth="1"/>
    <col min="5633" max="5633" width="20.5703125" style="2" customWidth="1"/>
    <col min="5634" max="5634" width="25.42578125" style="2" customWidth="1"/>
    <col min="5635" max="5635" width="21.5703125" style="2" customWidth="1"/>
    <col min="5636" max="5636" width="20.42578125" style="2" customWidth="1"/>
    <col min="5637" max="5637" width="16.85546875" style="2" customWidth="1"/>
    <col min="5638" max="5638" width="24.28515625" style="2" customWidth="1"/>
    <col min="5639" max="5639" width="22.7109375" style="2" customWidth="1"/>
    <col min="5640" max="5640" width="23" style="2" customWidth="1"/>
    <col min="5641" max="5641" width="21.42578125" style="2" customWidth="1"/>
    <col min="5642" max="5642" width="21.85546875" style="2" customWidth="1"/>
    <col min="5643" max="5643" width="35.42578125" style="2" customWidth="1"/>
    <col min="5644" max="5644" width="26.7109375" style="2" customWidth="1"/>
    <col min="5645" max="5645" width="20" style="2" customWidth="1"/>
    <col min="5646" max="5646" width="26.28515625" style="2" bestFit="1" customWidth="1"/>
    <col min="5647" max="5887" width="11.42578125" style="2"/>
    <col min="5888" max="5888" width="61" style="2" customWidth="1"/>
    <col min="5889" max="5889" width="20.5703125" style="2" customWidth="1"/>
    <col min="5890" max="5890" width="25.42578125" style="2" customWidth="1"/>
    <col min="5891" max="5891" width="21.5703125" style="2" customWidth="1"/>
    <col min="5892" max="5892" width="20.42578125" style="2" customWidth="1"/>
    <col min="5893" max="5893" width="16.85546875" style="2" customWidth="1"/>
    <col min="5894" max="5894" width="24.28515625" style="2" customWidth="1"/>
    <col min="5895" max="5895" width="22.7109375" style="2" customWidth="1"/>
    <col min="5896" max="5896" width="23" style="2" customWidth="1"/>
    <col min="5897" max="5897" width="21.42578125" style="2" customWidth="1"/>
    <col min="5898" max="5898" width="21.85546875" style="2" customWidth="1"/>
    <col min="5899" max="5899" width="35.42578125" style="2" customWidth="1"/>
    <col min="5900" max="5900" width="26.7109375" style="2" customWidth="1"/>
    <col min="5901" max="5901" width="20" style="2" customWidth="1"/>
    <col min="5902" max="5902" width="26.28515625" style="2" bestFit="1" customWidth="1"/>
    <col min="5903" max="6143" width="11.42578125" style="2"/>
    <col min="6144" max="6144" width="61" style="2" customWidth="1"/>
    <col min="6145" max="6145" width="20.5703125" style="2" customWidth="1"/>
    <col min="6146" max="6146" width="25.42578125" style="2" customWidth="1"/>
    <col min="6147" max="6147" width="21.5703125" style="2" customWidth="1"/>
    <col min="6148" max="6148" width="20.42578125" style="2" customWidth="1"/>
    <col min="6149" max="6149" width="16.85546875" style="2" customWidth="1"/>
    <col min="6150" max="6150" width="24.28515625" style="2" customWidth="1"/>
    <col min="6151" max="6151" width="22.7109375" style="2" customWidth="1"/>
    <col min="6152" max="6152" width="23" style="2" customWidth="1"/>
    <col min="6153" max="6153" width="21.42578125" style="2" customWidth="1"/>
    <col min="6154" max="6154" width="21.85546875" style="2" customWidth="1"/>
    <col min="6155" max="6155" width="35.42578125" style="2" customWidth="1"/>
    <col min="6156" max="6156" width="26.7109375" style="2" customWidth="1"/>
    <col min="6157" max="6157" width="20" style="2" customWidth="1"/>
    <col min="6158" max="6158" width="26.28515625" style="2" bestFit="1" customWidth="1"/>
    <col min="6159" max="6399" width="11.42578125" style="2"/>
    <col min="6400" max="6400" width="61" style="2" customWidth="1"/>
    <col min="6401" max="6401" width="20.5703125" style="2" customWidth="1"/>
    <col min="6402" max="6402" width="25.42578125" style="2" customWidth="1"/>
    <col min="6403" max="6403" width="21.5703125" style="2" customWidth="1"/>
    <col min="6404" max="6404" width="20.42578125" style="2" customWidth="1"/>
    <col min="6405" max="6405" width="16.85546875" style="2" customWidth="1"/>
    <col min="6406" max="6406" width="24.28515625" style="2" customWidth="1"/>
    <col min="6407" max="6407" width="22.7109375" style="2" customWidth="1"/>
    <col min="6408" max="6408" width="23" style="2" customWidth="1"/>
    <col min="6409" max="6409" width="21.42578125" style="2" customWidth="1"/>
    <col min="6410" max="6410" width="21.85546875" style="2" customWidth="1"/>
    <col min="6411" max="6411" width="35.42578125" style="2" customWidth="1"/>
    <col min="6412" max="6412" width="26.7109375" style="2" customWidth="1"/>
    <col min="6413" max="6413" width="20" style="2" customWidth="1"/>
    <col min="6414" max="6414" width="26.28515625" style="2" bestFit="1" customWidth="1"/>
    <col min="6415" max="6655" width="11.42578125" style="2"/>
    <col min="6656" max="6656" width="61" style="2" customWidth="1"/>
    <col min="6657" max="6657" width="20.5703125" style="2" customWidth="1"/>
    <col min="6658" max="6658" width="25.42578125" style="2" customWidth="1"/>
    <col min="6659" max="6659" width="21.5703125" style="2" customWidth="1"/>
    <col min="6660" max="6660" width="20.42578125" style="2" customWidth="1"/>
    <col min="6661" max="6661" width="16.85546875" style="2" customWidth="1"/>
    <col min="6662" max="6662" width="24.28515625" style="2" customWidth="1"/>
    <col min="6663" max="6663" width="22.7109375" style="2" customWidth="1"/>
    <col min="6664" max="6664" width="23" style="2" customWidth="1"/>
    <col min="6665" max="6665" width="21.42578125" style="2" customWidth="1"/>
    <col min="6666" max="6666" width="21.85546875" style="2" customWidth="1"/>
    <col min="6667" max="6667" width="35.42578125" style="2" customWidth="1"/>
    <col min="6668" max="6668" width="26.7109375" style="2" customWidth="1"/>
    <col min="6669" max="6669" width="20" style="2" customWidth="1"/>
    <col min="6670" max="6670" width="26.28515625" style="2" bestFit="1" customWidth="1"/>
    <col min="6671" max="6911" width="11.42578125" style="2"/>
    <col min="6912" max="6912" width="61" style="2" customWidth="1"/>
    <col min="6913" max="6913" width="20.5703125" style="2" customWidth="1"/>
    <col min="6914" max="6914" width="25.42578125" style="2" customWidth="1"/>
    <col min="6915" max="6915" width="21.5703125" style="2" customWidth="1"/>
    <col min="6916" max="6916" width="20.42578125" style="2" customWidth="1"/>
    <col min="6917" max="6917" width="16.85546875" style="2" customWidth="1"/>
    <col min="6918" max="6918" width="24.28515625" style="2" customWidth="1"/>
    <col min="6919" max="6919" width="22.7109375" style="2" customWidth="1"/>
    <col min="6920" max="6920" width="23" style="2" customWidth="1"/>
    <col min="6921" max="6921" width="21.42578125" style="2" customWidth="1"/>
    <col min="6922" max="6922" width="21.85546875" style="2" customWidth="1"/>
    <col min="6923" max="6923" width="35.42578125" style="2" customWidth="1"/>
    <col min="6924" max="6924" width="26.7109375" style="2" customWidth="1"/>
    <col min="6925" max="6925" width="20" style="2" customWidth="1"/>
    <col min="6926" max="6926" width="26.28515625" style="2" bestFit="1" customWidth="1"/>
    <col min="6927" max="7167" width="11.42578125" style="2"/>
    <col min="7168" max="7168" width="61" style="2" customWidth="1"/>
    <col min="7169" max="7169" width="20.5703125" style="2" customWidth="1"/>
    <col min="7170" max="7170" width="25.42578125" style="2" customWidth="1"/>
    <col min="7171" max="7171" width="21.5703125" style="2" customWidth="1"/>
    <col min="7172" max="7172" width="20.42578125" style="2" customWidth="1"/>
    <col min="7173" max="7173" width="16.85546875" style="2" customWidth="1"/>
    <col min="7174" max="7174" width="24.28515625" style="2" customWidth="1"/>
    <col min="7175" max="7175" width="22.7109375" style="2" customWidth="1"/>
    <col min="7176" max="7176" width="23" style="2" customWidth="1"/>
    <col min="7177" max="7177" width="21.42578125" style="2" customWidth="1"/>
    <col min="7178" max="7178" width="21.85546875" style="2" customWidth="1"/>
    <col min="7179" max="7179" width="35.42578125" style="2" customWidth="1"/>
    <col min="7180" max="7180" width="26.7109375" style="2" customWidth="1"/>
    <col min="7181" max="7181" width="20" style="2" customWidth="1"/>
    <col min="7182" max="7182" width="26.28515625" style="2" bestFit="1" customWidth="1"/>
    <col min="7183" max="7423" width="11.42578125" style="2"/>
    <col min="7424" max="7424" width="61" style="2" customWidth="1"/>
    <col min="7425" max="7425" width="20.5703125" style="2" customWidth="1"/>
    <col min="7426" max="7426" width="25.42578125" style="2" customWidth="1"/>
    <col min="7427" max="7427" width="21.5703125" style="2" customWidth="1"/>
    <col min="7428" max="7428" width="20.42578125" style="2" customWidth="1"/>
    <col min="7429" max="7429" width="16.85546875" style="2" customWidth="1"/>
    <col min="7430" max="7430" width="24.28515625" style="2" customWidth="1"/>
    <col min="7431" max="7431" width="22.7109375" style="2" customWidth="1"/>
    <col min="7432" max="7432" width="23" style="2" customWidth="1"/>
    <col min="7433" max="7433" width="21.42578125" style="2" customWidth="1"/>
    <col min="7434" max="7434" width="21.85546875" style="2" customWidth="1"/>
    <col min="7435" max="7435" width="35.42578125" style="2" customWidth="1"/>
    <col min="7436" max="7436" width="26.7109375" style="2" customWidth="1"/>
    <col min="7437" max="7437" width="20" style="2" customWidth="1"/>
    <col min="7438" max="7438" width="26.28515625" style="2" bestFit="1" customWidth="1"/>
    <col min="7439" max="7679" width="11.42578125" style="2"/>
    <col min="7680" max="7680" width="61" style="2" customWidth="1"/>
    <col min="7681" max="7681" width="20.5703125" style="2" customWidth="1"/>
    <col min="7682" max="7682" width="25.42578125" style="2" customWidth="1"/>
    <col min="7683" max="7683" width="21.5703125" style="2" customWidth="1"/>
    <col min="7684" max="7684" width="20.42578125" style="2" customWidth="1"/>
    <col min="7685" max="7685" width="16.85546875" style="2" customWidth="1"/>
    <col min="7686" max="7686" width="24.28515625" style="2" customWidth="1"/>
    <col min="7687" max="7687" width="22.7109375" style="2" customWidth="1"/>
    <col min="7688" max="7688" width="23" style="2" customWidth="1"/>
    <col min="7689" max="7689" width="21.42578125" style="2" customWidth="1"/>
    <col min="7690" max="7690" width="21.85546875" style="2" customWidth="1"/>
    <col min="7691" max="7691" width="35.42578125" style="2" customWidth="1"/>
    <col min="7692" max="7692" width="26.7109375" style="2" customWidth="1"/>
    <col min="7693" max="7693" width="20" style="2" customWidth="1"/>
    <col min="7694" max="7694" width="26.28515625" style="2" bestFit="1" customWidth="1"/>
    <col min="7695" max="7935" width="11.42578125" style="2"/>
    <col min="7936" max="7936" width="61" style="2" customWidth="1"/>
    <col min="7937" max="7937" width="20.5703125" style="2" customWidth="1"/>
    <col min="7938" max="7938" width="25.42578125" style="2" customWidth="1"/>
    <col min="7939" max="7939" width="21.5703125" style="2" customWidth="1"/>
    <col min="7940" max="7940" width="20.42578125" style="2" customWidth="1"/>
    <col min="7941" max="7941" width="16.85546875" style="2" customWidth="1"/>
    <col min="7942" max="7942" width="24.28515625" style="2" customWidth="1"/>
    <col min="7943" max="7943" width="22.7109375" style="2" customWidth="1"/>
    <col min="7944" max="7944" width="23" style="2" customWidth="1"/>
    <col min="7945" max="7945" width="21.42578125" style="2" customWidth="1"/>
    <col min="7946" max="7946" width="21.85546875" style="2" customWidth="1"/>
    <col min="7947" max="7947" width="35.42578125" style="2" customWidth="1"/>
    <col min="7948" max="7948" width="26.7109375" style="2" customWidth="1"/>
    <col min="7949" max="7949" width="20" style="2" customWidth="1"/>
    <col min="7950" max="7950" width="26.28515625" style="2" bestFit="1" customWidth="1"/>
    <col min="7951" max="8191" width="11.42578125" style="2"/>
    <col min="8192" max="8192" width="61" style="2" customWidth="1"/>
    <col min="8193" max="8193" width="20.5703125" style="2" customWidth="1"/>
    <col min="8194" max="8194" width="25.42578125" style="2" customWidth="1"/>
    <col min="8195" max="8195" width="21.5703125" style="2" customWidth="1"/>
    <col min="8196" max="8196" width="20.42578125" style="2" customWidth="1"/>
    <col min="8197" max="8197" width="16.85546875" style="2" customWidth="1"/>
    <col min="8198" max="8198" width="24.28515625" style="2" customWidth="1"/>
    <col min="8199" max="8199" width="22.7109375" style="2" customWidth="1"/>
    <col min="8200" max="8200" width="23" style="2" customWidth="1"/>
    <col min="8201" max="8201" width="21.42578125" style="2" customWidth="1"/>
    <col min="8202" max="8202" width="21.85546875" style="2" customWidth="1"/>
    <col min="8203" max="8203" width="35.42578125" style="2" customWidth="1"/>
    <col min="8204" max="8204" width="26.7109375" style="2" customWidth="1"/>
    <col min="8205" max="8205" width="20" style="2" customWidth="1"/>
    <col min="8206" max="8206" width="26.28515625" style="2" bestFit="1" customWidth="1"/>
    <col min="8207" max="8447" width="11.42578125" style="2"/>
    <col min="8448" max="8448" width="61" style="2" customWidth="1"/>
    <col min="8449" max="8449" width="20.5703125" style="2" customWidth="1"/>
    <col min="8450" max="8450" width="25.42578125" style="2" customWidth="1"/>
    <col min="8451" max="8451" width="21.5703125" style="2" customWidth="1"/>
    <col min="8452" max="8452" width="20.42578125" style="2" customWidth="1"/>
    <col min="8453" max="8453" width="16.85546875" style="2" customWidth="1"/>
    <col min="8454" max="8454" width="24.28515625" style="2" customWidth="1"/>
    <col min="8455" max="8455" width="22.7109375" style="2" customWidth="1"/>
    <col min="8456" max="8456" width="23" style="2" customWidth="1"/>
    <col min="8457" max="8457" width="21.42578125" style="2" customWidth="1"/>
    <col min="8458" max="8458" width="21.85546875" style="2" customWidth="1"/>
    <col min="8459" max="8459" width="35.42578125" style="2" customWidth="1"/>
    <col min="8460" max="8460" width="26.7109375" style="2" customWidth="1"/>
    <col min="8461" max="8461" width="20" style="2" customWidth="1"/>
    <col min="8462" max="8462" width="26.28515625" style="2" bestFit="1" customWidth="1"/>
    <col min="8463" max="8703" width="11.42578125" style="2"/>
    <col min="8704" max="8704" width="61" style="2" customWidth="1"/>
    <col min="8705" max="8705" width="20.5703125" style="2" customWidth="1"/>
    <col min="8706" max="8706" width="25.42578125" style="2" customWidth="1"/>
    <col min="8707" max="8707" width="21.5703125" style="2" customWidth="1"/>
    <col min="8708" max="8708" width="20.42578125" style="2" customWidth="1"/>
    <col min="8709" max="8709" width="16.85546875" style="2" customWidth="1"/>
    <col min="8710" max="8710" width="24.28515625" style="2" customWidth="1"/>
    <col min="8711" max="8711" width="22.7109375" style="2" customWidth="1"/>
    <col min="8712" max="8712" width="23" style="2" customWidth="1"/>
    <col min="8713" max="8713" width="21.42578125" style="2" customWidth="1"/>
    <col min="8714" max="8714" width="21.85546875" style="2" customWidth="1"/>
    <col min="8715" max="8715" width="35.42578125" style="2" customWidth="1"/>
    <col min="8716" max="8716" width="26.7109375" style="2" customWidth="1"/>
    <col min="8717" max="8717" width="20" style="2" customWidth="1"/>
    <col min="8718" max="8718" width="26.28515625" style="2" bestFit="1" customWidth="1"/>
    <col min="8719" max="8959" width="11.42578125" style="2"/>
    <col min="8960" max="8960" width="61" style="2" customWidth="1"/>
    <col min="8961" max="8961" width="20.5703125" style="2" customWidth="1"/>
    <col min="8962" max="8962" width="25.42578125" style="2" customWidth="1"/>
    <col min="8963" max="8963" width="21.5703125" style="2" customWidth="1"/>
    <col min="8964" max="8964" width="20.42578125" style="2" customWidth="1"/>
    <col min="8965" max="8965" width="16.85546875" style="2" customWidth="1"/>
    <col min="8966" max="8966" width="24.28515625" style="2" customWidth="1"/>
    <col min="8967" max="8967" width="22.7109375" style="2" customWidth="1"/>
    <col min="8968" max="8968" width="23" style="2" customWidth="1"/>
    <col min="8969" max="8969" width="21.42578125" style="2" customWidth="1"/>
    <col min="8970" max="8970" width="21.85546875" style="2" customWidth="1"/>
    <col min="8971" max="8971" width="35.42578125" style="2" customWidth="1"/>
    <col min="8972" max="8972" width="26.7109375" style="2" customWidth="1"/>
    <col min="8973" max="8973" width="20" style="2" customWidth="1"/>
    <col min="8974" max="8974" width="26.28515625" style="2" bestFit="1" customWidth="1"/>
    <col min="8975" max="9215" width="11.42578125" style="2"/>
    <col min="9216" max="9216" width="61" style="2" customWidth="1"/>
    <col min="9217" max="9217" width="20.5703125" style="2" customWidth="1"/>
    <col min="9218" max="9218" width="25.42578125" style="2" customWidth="1"/>
    <col min="9219" max="9219" width="21.5703125" style="2" customWidth="1"/>
    <col min="9220" max="9220" width="20.42578125" style="2" customWidth="1"/>
    <col min="9221" max="9221" width="16.85546875" style="2" customWidth="1"/>
    <col min="9222" max="9222" width="24.28515625" style="2" customWidth="1"/>
    <col min="9223" max="9223" width="22.7109375" style="2" customWidth="1"/>
    <col min="9224" max="9224" width="23" style="2" customWidth="1"/>
    <col min="9225" max="9225" width="21.42578125" style="2" customWidth="1"/>
    <col min="9226" max="9226" width="21.85546875" style="2" customWidth="1"/>
    <col min="9227" max="9227" width="35.42578125" style="2" customWidth="1"/>
    <col min="9228" max="9228" width="26.7109375" style="2" customWidth="1"/>
    <col min="9229" max="9229" width="20" style="2" customWidth="1"/>
    <col min="9230" max="9230" width="26.28515625" style="2" bestFit="1" customWidth="1"/>
    <col min="9231" max="9471" width="11.42578125" style="2"/>
    <col min="9472" max="9472" width="61" style="2" customWidth="1"/>
    <col min="9473" max="9473" width="20.5703125" style="2" customWidth="1"/>
    <col min="9474" max="9474" width="25.42578125" style="2" customWidth="1"/>
    <col min="9475" max="9475" width="21.5703125" style="2" customWidth="1"/>
    <col min="9476" max="9476" width="20.42578125" style="2" customWidth="1"/>
    <col min="9477" max="9477" width="16.85546875" style="2" customWidth="1"/>
    <col min="9478" max="9478" width="24.28515625" style="2" customWidth="1"/>
    <col min="9479" max="9479" width="22.7109375" style="2" customWidth="1"/>
    <col min="9480" max="9480" width="23" style="2" customWidth="1"/>
    <col min="9481" max="9481" width="21.42578125" style="2" customWidth="1"/>
    <col min="9482" max="9482" width="21.85546875" style="2" customWidth="1"/>
    <col min="9483" max="9483" width="35.42578125" style="2" customWidth="1"/>
    <col min="9484" max="9484" width="26.7109375" style="2" customWidth="1"/>
    <col min="9485" max="9485" width="20" style="2" customWidth="1"/>
    <col min="9486" max="9486" width="26.28515625" style="2" bestFit="1" customWidth="1"/>
    <col min="9487" max="9727" width="11.42578125" style="2"/>
    <col min="9728" max="9728" width="61" style="2" customWidth="1"/>
    <col min="9729" max="9729" width="20.5703125" style="2" customWidth="1"/>
    <col min="9730" max="9730" width="25.42578125" style="2" customWidth="1"/>
    <col min="9731" max="9731" width="21.5703125" style="2" customWidth="1"/>
    <col min="9732" max="9732" width="20.42578125" style="2" customWidth="1"/>
    <col min="9733" max="9733" width="16.85546875" style="2" customWidth="1"/>
    <col min="9734" max="9734" width="24.28515625" style="2" customWidth="1"/>
    <col min="9735" max="9735" width="22.7109375" style="2" customWidth="1"/>
    <col min="9736" max="9736" width="23" style="2" customWidth="1"/>
    <col min="9737" max="9737" width="21.42578125" style="2" customWidth="1"/>
    <col min="9738" max="9738" width="21.85546875" style="2" customWidth="1"/>
    <col min="9739" max="9739" width="35.42578125" style="2" customWidth="1"/>
    <col min="9740" max="9740" width="26.7109375" style="2" customWidth="1"/>
    <col min="9741" max="9741" width="20" style="2" customWidth="1"/>
    <col min="9742" max="9742" width="26.28515625" style="2" bestFit="1" customWidth="1"/>
    <col min="9743" max="9983" width="11.42578125" style="2"/>
    <col min="9984" max="9984" width="61" style="2" customWidth="1"/>
    <col min="9985" max="9985" width="20.5703125" style="2" customWidth="1"/>
    <col min="9986" max="9986" width="25.42578125" style="2" customWidth="1"/>
    <col min="9987" max="9987" width="21.5703125" style="2" customWidth="1"/>
    <col min="9988" max="9988" width="20.42578125" style="2" customWidth="1"/>
    <col min="9989" max="9989" width="16.85546875" style="2" customWidth="1"/>
    <col min="9990" max="9990" width="24.28515625" style="2" customWidth="1"/>
    <col min="9991" max="9991" width="22.7109375" style="2" customWidth="1"/>
    <col min="9992" max="9992" width="23" style="2" customWidth="1"/>
    <col min="9993" max="9993" width="21.42578125" style="2" customWidth="1"/>
    <col min="9994" max="9994" width="21.85546875" style="2" customWidth="1"/>
    <col min="9995" max="9995" width="35.42578125" style="2" customWidth="1"/>
    <col min="9996" max="9996" width="26.7109375" style="2" customWidth="1"/>
    <col min="9997" max="9997" width="20" style="2" customWidth="1"/>
    <col min="9998" max="9998" width="26.28515625" style="2" bestFit="1" customWidth="1"/>
    <col min="9999" max="10239" width="11.42578125" style="2"/>
    <col min="10240" max="10240" width="61" style="2" customWidth="1"/>
    <col min="10241" max="10241" width="20.5703125" style="2" customWidth="1"/>
    <col min="10242" max="10242" width="25.42578125" style="2" customWidth="1"/>
    <col min="10243" max="10243" width="21.5703125" style="2" customWidth="1"/>
    <col min="10244" max="10244" width="20.42578125" style="2" customWidth="1"/>
    <col min="10245" max="10245" width="16.85546875" style="2" customWidth="1"/>
    <col min="10246" max="10246" width="24.28515625" style="2" customWidth="1"/>
    <col min="10247" max="10247" width="22.7109375" style="2" customWidth="1"/>
    <col min="10248" max="10248" width="23" style="2" customWidth="1"/>
    <col min="10249" max="10249" width="21.42578125" style="2" customWidth="1"/>
    <col min="10250" max="10250" width="21.85546875" style="2" customWidth="1"/>
    <col min="10251" max="10251" width="35.42578125" style="2" customWidth="1"/>
    <col min="10252" max="10252" width="26.7109375" style="2" customWidth="1"/>
    <col min="10253" max="10253" width="20" style="2" customWidth="1"/>
    <col min="10254" max="10254" width="26.28515625" style="2" bestFit="1" customWidth="1"/>
    <col min="10255" max="10495" width="11.42578125" style="2"/>
    <col min="10496" max="10496" width="61" style="2" customWidth="1"/>
    <col min="10497" max="10497" width="20.5703125" style="2" customWidth="1"/>
    <col min="10498" max="10498" width="25.42578125" style="2" customWidth="1"/>
    <col min="10499" max="10499" width="21.5703125" style="2" customWidth="1"/>
    <col min="10500" max="10500" width="20.42578125" style="2" customWidth="1"/>
    <col min="10501" max="10501" width="16.85546875" style="2" customWidth="1"/>
    <col min="10502" max="10502" width="24.28515625" style="2" customWidth="1"/>
    <col min="10503" max="10503" width="22.7109375" style="2" customWidth="1"/>
    <col min="10504" max="10504" width="23" style="2" customWidth="1"/>
    <col min="10505" max="10505" width="21.42578125" style="2" customWidth="1"/>
    <col min="10506" max="10506" width="21.85546875" style="2" customWidth="1"/>
    <col min="10507" max="10507" width="35.42578125" style="2" customWidth="1"/>
    <col min="10508" max="10508" width="26.7109375" style="2" customWidth="1"/>
    <col min="10509" max="10509" width="20" style="2" customWidth="1"/>
    <col min="10510" max="10510" width="26.28515625" style="2" bestFit="1" customWidth="1"/>
    <col min="10511" max="10751" width="11.42578125" style="2"/>
    <col min="10752" max="10752" width="61" style="2" customWidth="1"/>
    <col min="10753" max="10753" width="20.5703125" style="2" customWidth="1"/>
    <col min="10754" max="10754" width="25.42578125" style="2" customWidth="1"/>
    <col min="10755" max="10755" width="21.5703125" style="2" customWidth="1"/>
    <col min="10756" max="10756" width="20.42578125" style="2" customWidth="1"/>
    <col min="10757" max="10757" width="16.85546875" style="2" customWidth="1"/>
    <col min="10758" max="10758" width="24.28515625" style="2" customWidth="1"/>
    <col min="10759" max="10759" width="22.7109375" style="2" customWidth="1"/>
    <col min="10760" max="10760" width="23" style="2" customWidth="1"/>
    <col min="10761" max="10761" width="21.42578125" style="2" customWidth="1"/>
    <col min="10762" max="10762" width="21.85546875" style="2" customWidth="1"/>
    <col min="10763" max="10763" width="35.42578125" style="2" customWidth="1"/>
    <col min="10764" max="10764" width="26.7109375" style="2" customWidth="1"/>
    <col min="10765" max="10765" width="20" style="2" customWidth="1"/>
    <col min="10766" max="10766" width="26.28515625" style="2" bestFit="1" customWidth="1"/>
    <col min="10767" max="11007" width="11.42578125" style="2"/>
    <col min="11008" max="11008" width="61" style="2" customWidth="1"/>
    <col min="11009" max="11009" width="20.5703125" style="2" customWidth="1"/>
    <col min="11010" max="11010" width="25.42578125" style="2" customWidth="1"/>
    <col min="11011" max="11011" width="21.5703125" style="2" customWidth="1"/>
    <col min="11012" max="11012" width="20.42578125" style="2" customWidth="1"/>
    <col min="11013" max="11013" width="16.85546875" style="2" customWidth="1"/>
    <col min="11014" max="11014" width="24.28515625" style="2" customWidth="1"/>
    <col min="11015" max="11015" width="22.7109375" style="2" customWidth="1"/>
    <col min="11016" max="11016" width="23" style="2" customWidth="1"/>
    <col min="11017" max="11017" width="21.42578125" style="2" customWidth="1"/>
    <col min="11018" max="11018" width="21.85546875" style="2" customWidth="1"/>
    <col min="11019" max="11019" width="35.42578125" style="2" customWidth="1"/>
    <col min="11020" max="11020" width="26.7109375" style="2" customWidth="1"/>
    <col min="11021" max="11021" width="20" style="2" customWidth="1"/>
    <col min="11022" max="11022" width="26.28515625" style="2" bestFit="1" customWidth="1"/>
    <col min="11023" max="11263" width="11.42578125" style="2"/>
    <col min="11264" max="11264" width="61" style="2" customWidth="1"/>
    <col min="11265" max="11265" width="20.5703125" style="2" customWidth="1"/>
    <col min="11266" max="11266" width="25.42578125" style="2" customWidth="1"/>
    <col min="11267" max="11267" width="21.5703125" style="2" customWidth="1"/>
    <col min="11268" max="11268" width="20.42578125" style="2" customWidth="1"/>
    <col min="11269" max="11269" width="16.85546875" style="2" customWidth="1"/>
    <col min="11270" max="11270" width="24.28515625" style="2" customWidth="1"/>
    <col min="11271" max="11271" width="22.7109375" style="2" customWidth="1"/>
    <col min="11272" max="11272" width="23" style="2" customWidth="1"/>
    <col min="11273" max="11273" width="21.42578125" style="2" customWidth="1"/>
    <col min="11274" max="11274" width="21.85546875" style="2" customWidth="1"/>
    <col min="11275" max="11275" width="35.42578125" style="2" customWidth="1"/>
    <col min="11276" max="11276" width="26.7109375" style="2" customWidth="1"/>
    <col min="11277" max="11277" width="20" style="2" customWidth="1"/>
    <col min="11278" max="11278" width="26.28515625" style="2" bestFit="1" customWidth="1"/>
    <col min="11279" max="11519" width="11.42578125" style="2"/>
    <col min="11520" max="11520" width="61" style="2" customWidth="1"/>
    <col min="11521" max="11521" width="20.5703125" style="2" customWidth="1"/>
    <col min="11522" max="11522" width="25.42578125" style="2" customWidth="1"/>
    <col min="11523" max="11523" width="21.5703125" style="2" customWidth="1"/>
    <col min="11524" max="11524" width="20.42578125" style="2" customWidth="1"/>
    <col min="11525" max="11525" width="16.85546875" style="2" customWidth="1"/>
    <col min="11526" max="11526" width="24.28515625" style="2" customWidth="1"/>
    <col min="11527" max="11527" width="22.7109375" style="2" customWidth="1"/>
    <col min="11528" max="11528" width="23" style="2" customWidth="1"/>
    <col min="11529" max="11529" width="21.42578125" style="2" customWidth="1"/>
    <col min="11530" max="11530" width="21.85546875" style="2" customWidth="1"/>
    <col min="11531" max="11531" width="35.42578125" style="2" customWidth="1"/>
    <col min="11532" max="11532" width="26.7109375" style="2" customWidth="1"/>
    <col min="11533" max="11533" width="20" style="2" customWidth="1"/>
    <col min="11534" max="11534" width="26.28515625" style="2" bestFit="1" customWidth="1"/>
    <col min="11535" max="11775" width="11.42578125" style="2"/>
    <col min="11776" max="11776" width="61" style="2" customWidth="1"/>
    <col min="11777" max="11777" width="20.5703125" style="2" customWidth="1"/>
    <col min="11778" max="11778" width="25.42578125" style="2" customWidth="1"/>
    <col min="11779" max="11779" width="21.5703125" style="2" customWidth="1"/>
    <col min="11780" max="11780" width="20.42578125" style="2" customWidth="1"/>
    <col min="11781" max="11781" width="16.85546875" style="2" customWidth="1"/>
    <col min="11782" max="11782" width="24.28515625" style="2" customWidth="1"/>
    <col min="11783" max="11783" width="22.7109375" style="2" customWidth="1"/>
    <col min="11784" max="11784" width="23" style="2" customWidth="1"/>
    <col min="11785" max="11785" width="21.42578125" style="2" customWidth="1"/>
    <col min="11786" max="11786" width="21.85546875" style="2" customWidth="1"/>
    <col min="11787" max="11787" width="35.42578125" style="2" customWidth="1"/>
    <col min="11788" max="11788" width="26.7109375" style="2" customWidth="1"/>
    <col min="11789" max="11789" width="20" style="2" customWidth="1"/>
    <col min="11790" max="11790" width="26.28515625" style="2" bestFit="1" customWidth="1"/>
    <col min="11791" max="12031" width="11.42578125" style="2"/>
    <col min="12032" max="12032" width="61" style="2" customWidth="1"/>
    <col min="12033" max="12033" width="20.5703125" style="2" customWidth="1"/>
    <col min="12034" max="12034" width="25.42578125" style="2" customWidth="1"/>
    <col min="12035" max="12035" width="21.5703125" style="2" customWidth="1"/>
    <col min="12036" max="12036" width="20.42578125" style="2" customWidth="1"/>
    <col min="12037" max="12037" width="16.85546875" style="2" customWidth="1"/>
    <col min="12038" max="12038" width="24.28515625" style="2" customWidth="1"/>
    <col min="12039" max="12039" width="22.7109375" style="2" customWidth="1"/>
    <col min="12040" max="12040" width="23" style="2" customWidth="1"/>
    <col min="12041" max="12041" width="21.42578125" style="2" customWidth="1"/>
    <col min="12042" max="12042" width="21.85546875" style="2" customWidth="1"/>
    <col min="12043" max="12043" width="35.42578125" style="2" customWidth="1"/>
    <col min="12044" max="12044" width="26.7109375" style="2" customWidth="1"/>
    <col min="12045" max="12045" width="20" style="2" customWidth="1"/>
    <col min="12046" max="12046" width="26.28515625" style="2" bestFit="1" customWidth="1"/>
    <col min="12047" max="12287" width="11.42578125" style="2"/>
    <col min="12288" max="12288" width="61" style="2" customWidth="1"/>
    <col min="12289" max="12289" width="20.5703125" style="2" customWidth="1"/>
    <col min="12290" max="12290" width="25.42578125" style="2" customWidth="1"/>
    <col min="12291" max="12291" width="21.5703125" style="2" customWidth="1"/>
    <col min="12292" max="12292" width="20.42578125" style="2" customWidth="1"/>
    <col min="12293" max="12293" width="16.85546875" style="2" customWidth="1"/>
    <col min="12294" max="12294" width="24.28515625" style="2" customWidth="1"/>
    <col min="12295" max="12295" width="22.7109375" style="2" customWidth="1"/>
    <col min="12296" max="12296" width="23" style="2" customWidth="1"/>
    <col min="12297" max="12297" width="21.42578125" style="2" customWidth="1"/>
    <col min="12298" max="12298" width="21.85546875" style="2" customWidth="1"/>
    <col min="12299" max="12299" width="35.42578125" style="2" customWidth="1"/>
    <col min="12300" max="12300" width="26.7109375" style="2" customWidth="1"/>
    <col min="12301" max="12301" width="20" style="2" customWidth="1"/>
    <col min="12302" max="12302" width="26.28515625" style="2" bestFit="1" customWidth="1"/>
    <col min="12303" max="12543" width="11.42578125" style="2"/>
    <col min="12544" max="12544" width="61" style="2" customWidth="1"/>
    <col min="12545" max="12545" width="20.5703125" style="2" customWidth="1"/>
    <col min="12546" max="12546" width="25.42578125" style="2" customWidth="1"/>
    <col min="12547" max="12547" width="21.5703125" style="2" customWidth="1"/>
    <col min="12548" max="12548" width="20.42578125" style="2" customWidth="1"/>
    <col min="12549" max="12549" width="16.85546875" style="2" customWidth="1"/>
    <col min="12550" max="12550" width="24.28515625" style="2" customWidth="1"/>
    <col min="12551" max="12551" width="22.7109375" style="2" customWidth="1"/>
    <col min="12552" max="12552" width="23" style="2" customWidth="1"/>
    <col min="12553" max="12553" width="21.42578125" style="2" customWidth="1"/>
    <col min="12554" max="12554" width="21.85546875" style="2" customWidth="1"/>
    <col min="12555" max="12555" width="35.42578125" style="2" customWidth="1"/>
    <col min="12556" max="12556" width="26.7109375" style="2" customWidth="1"/>
    <col min="12557" max="12557" width="20" style="2" customWidth="1"/>
    <col min="12558" max="12558" width="26.28515625" style="2" bestFit="1" customWidth="1"/>
    <col min="12559" max="12799" width="11.42578125" style="2"/>
    <col min="12800" max="12800" width="61" style="2" customWidth="1"/>
    <col min="12801" max="12801" width="20.5703125" style="2" customWidth="1"/>
    <col min="12802" max="12802" width="25.42578125" style="2" customWidth="1"/>
    <col min="12803" max="12803" width="21.5703125" style="2" customWidth="1"/>
    <col min="12804" max="12804" width="20.42578125" style="2" customWidth="1"/>
    <col min="12805" max="12805" width="16.85546875" style="2" customWidth="1"/>
    <col min="12806" max="12806" width="24.28515625" style="2" customWidth="1"/>
    <col min="12807" max="12807" width="22.7109375" style="2" customWidth="1"/>
    <col min="12808" max="12808" width="23" style="2" customWidth="1"/>
    <col min="12809" max="12809" width="21.42578125" style="2" customWidth="1"/>
    <col min="12810" max="12810" width="21.85546875" style="2" customWidth="1"/>
    <col min="12811" max="12811" width="35.42578125" style="2" customWidth="1"/>
    <col min="12812" max="12812" width="26.7109375" style="2" customWidth="1"/>
    <col min="12813" max="12813" width="20" style="2" customWidth="1"/>
    <col min="12814" max="12814" width="26.28515625" style="2" bestFit="1" customWidth="1"/>
    <col min="12815" max="13055" width="11.42578125" style="2"/>
    <col min="13056" max="13056" width="61" style="2" customWidth="1"/>
    <col min="13057" max="13057" width="20.5703125" style="2" customWidth="1"/>
    <col min="13058" max="13058" width="25.42578125" style="2" customWidth="1"/>
    <col min="13059" max="13059" width="21.5703125" style="2" customWidth="1"/>
    <col min="13060" max="13060" width="20.42578125" style="2" customWidth="1"/>
    <col min="13061" max="13061" width="16.85546875" style="2" customWidth="1"/>
    <col min="13062" max="13062" width="24.28515625" style="2" customWidth="1"/>
    <col min="13063" max="13063" width="22.7109375" style="2" customWidth="1"/>
    <col min="13064" max="13064" width="23" style="2" customWidth="1"/>
    <col min="13065" max="13065" width="21.42578125" style="2" customWidth="1"/>
    <col min="13066" max="13066" width="21.85546875" style="2" customWidth="1"/>
    <col min="13067" max="13067" width="35.42578125" style="2" customWidth="1"/>
    <col min="13068" max="13068" width="26.7109375" style="2" customWidth="1"/>
    <col min="13069" max="13069" width="20" style="2" customWidth="1"/>
    <col min="13070" max="13070" width="26.28515625" style="2" bestFit="1" customWidth="1"/>
    <col min="13071" max="13311" width="11.42578125" style="2"/>
    <col min="13312" max="13312" width="61" style="2" customWidth="1"/>
    <col min="13313" max="13313" width="20.5703125" style="2" customWidth="1"/>
    <col min="13314" max="13314" width="25.42578125" style="2" customWidth="1"/>
    <col min="13315" max="13315" width="21.5703125" style="2" customWidth="1"/>
    <col min="13316" max="13316" width="20.42578125" style="2" customWidth="1"/>
    <col min="13317" max="13317" width="16.85546875" style="2" customWidth="1"/>
    <col min="13318" max="13318" width="24.28515625" style="2" customWidth="1"/>
    <col min="13319" max="13319" width="22.7109375" style="2" customWidth="1"/>
    <col min="13320" max="13320" width="23" style="2" customWidth="1"/>
    <col min="13321" max="13321" width="21.42578125" style="2" customWidth="1"/>
    <col min="13322" max="13322" width="21.85546875" style="2" customWidth="1"/>
    <col min="13323" max="13323" width="35.42578125" style="2" customWidth="1"/>
    <col min="13324" max="13324" width="26.7109375" style="2" customWidth="1"/>
    <col min="13325" max="13325" width="20" style="2" customWidth="1"/>
    <col min="13326" max="13326" width="26.28515625" style="2" bestFit="1" customWidth="1"/>
    <col min="13327" max="13567" width="11.42578125" style="2"/>
    <col min="13568" max="13568" width="61" style="2" customWidth="1"/>
    <col min="13569" max="13569" width="20.5703125" style="2" customWidth="1"/>
    <col min="13570" max="13570" width="25.42578125" style="2" customWidth="1"/>
    <col min="13571" max="13571" width="21.5703125" style="2" customWidth="1"/>
    <col min="13572" max="13572" width="20.42578125" style="2" customWidth="1"/>
    <col min="13573" max="13573" width="16.85546875" style="2" customWidth="1"/>
    <col min="13574" max="13574" width="24.28515625" style="2" customWidth="1"/>
    <col min="13575" max="13575" width="22.7109375" style="2" customWidth="1"/>
    <col min="13576" max="13576" width="23" style="2" customWidth="1"/>
    <col min="13577" max="13577" width="21.42578125" style="2" customWidth="1"/>
    <col min="13578" max="13578" width="21.85546875" style="2" customWidth="1"/>
    <col min="13579" max="13579" width="35.42578125" style="2" customWidth="1"/>
    <col min="13580" max="13580" width="26.7109375" style="2" customWidth="1"/>
    <col min="13581" max="13581" width="20" style="2" customWidth="1"/>
    <col min="13582" max="13582" width="26.28515625" style="2" bestFit="1" customWidth="1"/>
    <col min="13583" max="13823" width="11.42578125" style="2"/>
    <col min="13824" max="13824" width="61" style="2" customWidth="1"/>
    <col min="13825" max="13825" width="20.5703125" style="2" customWidth="1"/>
    <col min="13826" max="13826" width="25.42578125" style="2" customWidth="1"/>
    <col min="13827" max="13827" width="21.5703125" style="2" customWidth="1"/>
    <col min="13828" max="13828" width="20.42578125" style="2" customWidth="1"/>
    <col min="13829" max="13829" width="16.85546875" style="2" customWidth="1"/>
    <col min="13830" max="13830" width="24.28515625" style="2" customWidth="1"/>
    <col min="13831" max="13831" width="22.7109375" style="2" customWidth="1"/>
    <col min="13832" max="13832" width="23" style="2" customWidth="1"/>
    <col min="13833" max="13833" width="21.42578125" style="2" customWidth="1"/>
    <col min="13834" max="13834" width="21.85546875" style="2" customWidth="1"/>
    <col min="13835" max="13835" width="35.42578125" style="2" customWidth="1"/>
    <col min="13836" max="13836" width="26.7109375" style="2" customWidth="1"/>
    <col min="13837" max="13837" width="20" style="2" customWidth="1"/>
    <col min="13838" max="13838" width="26.28515625" style="2" bestFit="1" customWidth="1"/>
    <col min="13839" max="14079" width="11.42578125" style="2"/>
    <col min="14080" max="14080" width="61" style="2" customWidth="1"/>
    <col min="14081" max="14081" width="20.5703125" style="2" customWidth="1"/>
    <col min="14082" max="14082" width="25.42578125" style="2" customWidth="1"/>
    <col min="14083" max="14083" width="21.5703125" style="2" customWidth="1"/>
    <col min="14084" max="14084" width="20.42578125" style="2" customWidth="1"/>
    <col min="14085" max="14085" width="16.85546875" style="2" customWidth="1"/>
    <col min="14086" max="14086" width="24.28515625" style="2" customWidth="1"/>
    <col min="14087" max="14087" width="22.7109375" style="2" customWidth="1"/>
    <col min="14088" max="14088" width="23" style="2" customWidth="1"/>
    <col min="14089" max="14089" width="21.42578125" style="2" customWidth="1"/>
    <col min="14090" max="14090" width="21.85546875" style="2" customWidth="1"/>
    <col min="14091" max="14091" width="35.42578125" style="2" customWidth="1"/>
    <col min="14092" max="14092" width="26.7109375" style="2" customWidth="1"/>
    <col min="14093" max="14093" width="20" style="2" customWidth="1"/>
    <col min="14094" max="14094" width="26.28515625" style="2" bestFit="1" customWidth="1"/>
    <col min="14095" max="14335" width="11.42578125" style="2"/>
    <col min="14336" max="14336" width="61" style="2" customWidth="1"/>
    <col min="14337" max="14337" width="20.5703125" style="2" customWidth="1"/>
    <col min="14338" max="14338" width="25.42578125" style="2" customWidth="1"/>
    <col min="14339" max="14339" width="21.5703125" style="2" customWidth="1"/>
    <col min="14340" max="14340" width="20.42578125" style="2" customWidth="1"/>
    <col min="14341" max="14341" width="16.85546875" style="2" customWidth="1"/>
    <col min="14342" max="14342" width="24.28515625" style="2" customWidth="1"/>
    <col min="14343" max="14343" width="22.7109375" style="2" customWidth="1"/>
    <col min="14344" max="14344" width="23" style="2" customWidth="1"/>
    <col min="14345" max="14345" width="21.42578125" style="2" customWidth="1"/>
    <col min="14346" max="14346" width="21.85546875" style="2" customWidth="1"/>
    <col min="14347" max="14347" width="35.42578125" style="2" customWidth="1"/>
    <col min="14348" max="14348" width="26.7109375" style="2" customWidth="1"/>
    <col min="14349" max="14349" width="20" style="2" customWidth="1"/>
    <col min="14350" max="14350" width="26.28515625" style="2" bestFit="1" customWidth="1"/>
    <col min="14351" max="14591" width="11.42578125" style="2"/>
    <col min="14592" max="14592" width="61" style="2" customWidth="1"/>
    <col min="14593" max="14593" width="20.5703125" style="2" customWidth="1"/>
    <col min="14594" max="14594" width="25.42578125" style="2" customWidth="1"/>
    <col min="14595" max="14595" width="21.5703125" style="2" customWidth="1"/>
    <col min="14596" max="14596" width="20.42578125" style="2" customWidth="1"/>
    <col min="14597" max="14597" width="16.85546875" style="2" customWidth="1"/>
    <col min="14598" max="14598" width="24.28515625" style="2" customWidth="1"/>
    <col min="14599" max="14599" width="22.7109375" style="2" customWidth="1"/>
    <col min="14600" max="14600" width="23" style="2" customWidth="1"/>
    <col min="14601" max="14601" width="21.42578125" style="2" customWidth="1"/>
    <col min="14602" max="14602" width="21.85546875" style="2" customWidth="1"/>
    <col min="14603" max="14603" width="35.42578125" style="2" customWidth="1"/>
    <col min="14604" max="14604" width="26.7109375" style="2" customWidth="1"/>
    <col min="14605" max="14605" width="20" style="2" customWidth="1"/>
    <col min="14606" max="14606" width="26.28515625" style="2" bestFit="1" customWidth="1"/>
    <col min="14607" max="14847" width="11.42578125" style="2"/>
    <col min="14848" max="14848" width="61" style="2" customWidth="1"/>
    <col min="14849" max="14849" width="20.5703125" style="2" customWidth="1"/>
    <col min="14850" max="14850" width="25.42578125" style="2" customWidth="1"/>
    <col min="14851" max="14851" width="21.5703125" style="2" customWidth="1"/>
    <col min="14852" max="14852" width="20.42578125" style="2" customWidth="1"/>
    <col min="14853" max="14853" width="16.85546875" style="2" customWidth="1"/>
    <col min="14854" max="14854" width="24.28515625" style="2" customWidth="1"/>
    <col min="14855" max="14855" width="22.7109375" style="2" customWidth="1"/>
    <col min="14856" max="14856" width="23" style="2" customWidth="1"/>
    <col min="14857" max="14857" width="21.42578125" style="2" customWidth="1"/>
    <col min="14858" max="14858" width="21.85546875" style="2" customWidth="1"/>
    <col min="14859" max="14859" width="35.42578125" style="2" customWidth="1"/>
    <col min="14860" max="14860" width="26.7109375" style="2" customWidth="1"/>
    <col min="14861" max="14861" width="20" style="2" customWidth="1"/>
    <col min="14862" max="14862" width="26.28515625" style="2" bestFit="1" customWidth="1"/>
    <col min="14863" max="15103" width="11.42578125" style="2"/>
    <col min="15104" max="15104" width="61" style="2" customWidth="1"/>
    <col min="15105" max="15105" width="20.5703125" style="2" customWidth="1"/>
    <col min="15106" max="15106" width="25.42578125" style="2" customWidth="1"/>
    <col min="15107" max="15107" width="21.5703125" style="2" customWidth="1"/>
    <col min="15108" max="15108" width="20.42578125" style="2" customWidth="1"/>
    <col min="15109" max="15109" width="16.85546875" style="2" customWidth="1"/>
    <col min="15110" max="15110" width="24.28515625" style="2" customWidth="1"/>
    <col min="15111" max="15111" width="22.7109375" style="2" customWidth="1"/>
    <col min="15112" max="15112" width="23" style="2" customWidth="1"/>
    <col min="15113" max="15113" width="21.42578125" style="2" customWidth="1"/>
    <col min="15114" max="15114" width="21.85546875" style="2" customWidth="1"/>
    <col min="15115" max="15115" width="35.42578125" style="2" customWidth="1"/>
    <col min="15116" max="15116" width="26.7109375" style="2" customWidth="1"/>
    <col min="15117" max="15117" width="20" style="2" customWidth="1"/>
    <col min="15118" max="15118" width="26.28515625" style="2" bestFit="1" customWidth="1"/>
    <col min="15119" max="15359" width="11.42578125" style="2"/>
    <col min="15360" max="15360" width="61" style="2" customWidth="1"/>
    <col min="15361" max="15361" width="20.5703125" style="2" customWidth="1"/>
    <col min="15362" max="15362" width="25.42578125" style="2" customWidth="1"/>
    <col min="15363" max="15363" width="21.5703125" style="2" customWidth="1"/>
    <col min="15364" max="15364" width="20.42578125" style="2" customWidth="1"/>
    <col min="15365" max="15365" width="16.85546875" style="2" customWidth="1"/>
    <col min="15366" max="15366" width="24.28515625" style="2" customWidth="1"/>
    <col min="15367" max="15367" width="22.7109375" style="2" customWidth="1"/>
    <col min="15368" max="15368" width="23" style="2" customWidth="1"/>
    <col min="15369" max="15369" width="21.42578125" style="2" customWidth="1"/>
    <col min="15370" max="15370" width="21.85546875" style="2" customWidth="1"/>
    <col min="15371" max="15371" width="35.42578125" style="2" customWidth="1"/>
    <col min="15372" max="15372" width="26.7109375" style="2" customWidth="1"/>
    <col min="15373" max="15373" width="20" style="2" customWidth="1"/>
    <col min="15374" max="15374" width="26.28515625" style="2" bestFit="1" customWidth="1"/>
    <col min="15375" max="15615" width="11.42578125" style="2"/>
    <col min="15616" max="15616" width="61" style="2" customWidth="1"/>
    <col min="15617" max="15617" width="20.5703125" style="2" customWidth="1"/>
    <col min="15618" max="15618" width="25.42578125" style="2" customWidth="1"/>
    <col min="15619" max="15619" width="21.5703125" style="2" customWidth="1"/>
    <col min="15620" max="15620" width="20.42578125" style="2" customWidth="1"/>
    <col min="15621" max="15621" width="16.85546875" style="2" customWidth="1"/>
    <col min="15622" max="15622" width="24.28515625" style="2" customWidth="1"/>
    <col min="15623" max="15623" width="22.7109375" style="2" customWidth="1"/>
    <col min="15624" max="15624" width="23" style="2" customWidth="1"/>
    <col min="15625" max="15625" width="21.42578125" style="2" customWidth="1"/>
    <col min="15626" max="15626" width="21.85546875" style="2" customWidth="1"/>
    <col min="15627" max="15627" width="35.42578125" style="2" customWidth="1"/>
    <col min="15628" max="15628" width="26.7109375" style="2" customWidth="1"/>
    <col min="15629" max="15629" width="20" style="2" customWidth="1"/>
    <col min="15630" max="15630" width="26.28515625" style="2" bestFit="1" customWidth="1"/>
    <col min="15631" max="15871" width="11.42578125" style="2"/>
    <col min="15872" max="15872" width="61" style="2" customWidth="1"/>
    <col min="15873" max="15873" width="20.5703125" style="2" customWidth="1"/>
    <col min="15874" max="15874" width="25.42578125" style="2" customWidth="1"/>
    <col min="15875" max="15875" width="21.5703125" style="2" customWidth="1"/>
    <col min="15876" max="15876" width="20.42578125" style="2" customWidth="1"/>
    <col min="15877" max="15877" width="16.85546875" style="2" customWidth="1"/>
    <col min="15878" max="15878" width="24.28515625" style="2" customWidth="1"/>
    <col min="15879" max="15879" width="22.7109375" style="2" customWidth="1"/>
    <col min="15880" max="15880" width="23" style="2" customWidth="1"/>
    <col min="15881" max="15881" width="21.42578125" style="2" customWidth="1"/>
    <col min="15882" max="15882" width="21.85546875" style="2" customWidth="1"/>
    <col min="15883" max="15883" width="35.42578125" style="2" customWidth="1"/>
    <col min="15884" max="15884" width="26.7109375" style="2" customWidth="1"/>
    <col min="15885" max="15885" width="20" style="2" customWidth="1"/>
    <col min="15886" max="15886" width="26.28515625" style="2" bestFit="1" customWidth="1"/>
    <col min="15887" max="16127" width="11.42578125" style="2"/>
    <col min="16128" max="16128" width="61" style="2" customWidth="1"/>
    <col min="16129" max="16129" width="20.5703125" style="2" customWidth="1"/>
    <col min="16130" max="16130" width="25.42578125" style="2" customWidth="1"/>
    <col min="16131" max="16131" width="21.5703125" style="2" customWidth="1"/>
    <col min="16132" max="16132" width="20.42578125" style="2" customWidth="1"/>
    <col min="16133" max="16133" width="16.85546875" style="2" customWidth="1"/>
    <col min="16134" max="16134" width="24.28515625" style="2" customWidth="1"/>
    <col min="16135" max="16135" width="22.7109375" style="2" customWidth="1"/>
    <col min="16136" max="16136" width="23" style="2" customWidth="1"/>
    <col min="16137" max="16137" width="21.42578125" style="2" customWidth="1"/>
    <col min="16138" max="16138" width="21.85546875" style="2" customWidth="1"/>
    <col min="16139" max="16139" width="35.42578125" style="2" customWidth="1"/>
    <col min="16140" max="16140" width="26.7109375" style="2" customWidth="1"/>
    <col min="16141" max="16141" width="20" style="2" customWidth="1"/>
    <col min="16142" max="16142" width="26.28515625" style="2" bestFit="1" customWidth="1"/>
    <col min="16143" max="16384" width="11.42578125" style="2"/>
  </cols>
  <sheetData>
    <row r="3" spans="1:254" ht="18.75" thickBot="1" x14ac:dyDescent="0.3"/>
    <row r="4" spans="1:254" ht="21" customHeight="1" x14ac:dyDescent="0.25">
      <c r="C4" s="168"/>
      <c r="D4" s="170" t="s">
        <v>143</v>
      </c>
      <c r="E4" s="172" t="s">
        <v>1</v>
      </c>
      <c r="F4" s="173"/>
      <c r="G4" s="174"/>
      <c r="H4" s="175" t="s">
        <v>2</v>
      </c>
      <c r="I4" s="175" t="s">
        <v>3</v>
      </c>
      <c r="J4" s="177" t="s">
        <v>4</v>
      </c>
      <c r="K4" s="175" t="s">
        <v>5</v>
      </c>
      <c r="L4" s="175" t="s">
        <v>6</v>
      </c>
      <c r="M4" s="179" t="s">
        <v>7</v>
      </c>
      <c r="N4" s="181" t="s">
        <v>8</v>
      </c>
      <c r="O4" s="181" t="s">
        <v>9</v>
      </c>
    </row>
    <row r="5" spans="1:254" s="7" customFormat="1" ht="63" customHeight="1" x14ac:dyDescent="0.25">
      <c r="A5" s="6" t="s">
        <v>11</v>
      </c>
      <c r="B5" s="7" t="s">
        <v>12</v>
      </c>
      <c r="C5" s="169"/>
      <c r="D5" s="171"/>
      <c r="E5" s="8" t="s">
        <v>3</v>
      </c>
      <c r="F5" s="9" t="s">
        <v>13</v>
      </c>
      <c r="G5" s="8" t="s">
        <v>14</v>
      </c>
      <c r="H5" s="176"/>
      <c r="I5" s="176"/>
      <c r="J5" s="178"/>
      <c r="K5" s="176"/>
      <c r="L5" s="176"/>
      <c r="M5" s="180"/>
      <c r="N5" s="182"/>
      <c r="O5" s="182"/>
    </row>
    <row r="6" spans="1:254" x14ac:dyDescent="0.25">
      <c r="C6" s="10" t="s">
        <v>15</v>
      </c>
      <c r="D6" s="11">
        <v>203387001302.44</v>
      </c>
      <c r="E6" s="11">
        <v>43817430528.050003</v>
      </c>
      <c r="F6" s="11">
        <v>30723097032.289997</v>
      </c>
      <c r="G6" s="11">
        <v>20053417983.84</v>
      </c>
      <c r="H6" s="11">
        <v>94593945544.179993</v>
      </c>
      <c r="I6" s="11">
        <v>0</v>
      </c>
      <c r="J6" s="11">
        <v>0</v>
      </c>
      <c r="K6" s="11">
        <v>4704591511.75</v>
      </c>
      <c r="L6" s="11">
        <v>4704591511.75</v>
      </c>
      <c r="M6" s="11">
        <v>99298537055.929993</v>
      </c>
      <c r="N6" s="11">
        <v>104047202101.54001</v>
      </c>
      <c r="O6" s="72">
        <v>0.48822459852422595</v>
      </c>
    </row>
    <row r="7" spans="1:254" x14ac:dyDescent="0.25">
      <c r="C7" s="14" t="s">
        <v>16</v>
      </c>
      <c r="D7" s="15">
        <v>31566517501.169998</v>
      </c>
      <c r="E7" s="16">
        <v>7897114289</v>
      </c>
      <c r="F7" s="16">
        <v>2794102714.5599999</v>
      </c>
      <c r="G7" s="16">
        <v>80848177.269999996</v>
      </c>
      <c r="H7" s="17">
        <v>10772065180.83</v>
      </c>
      <c r="I7" s="16">
        <v>0</v>
      </c>
      <c r="J7" s="16">
        <v>0</v>
      </c>
      <c r="K7" s="16">
        <v>1069205466.99</v>
      </c>
      <c r="L7" s="16">
        <v>1069205466.99</v>
      </c>
      <c r="M7" s="17">
        <v>11841270647.819998</v>
      </c>
      <c r="N7" s="16">
        <v>19725246853.350002</v>
      </c>
      <c r="O7" s="73">
        <v>0.37512122290275152</v>
      </c>
    </row>
    <row r="8" spans="1:254" x14ac:dyDescent="0.25">
      <c r="A8" s="20" t="s">
        <v>17</v>
      </c>
      <c r="B8" s="20" t="s">
        <v>17</v>
      </c>
      <c r="C8" s="21" t="s">
        <v>18</v>
      </c>
      <c r="D8" s="22">
        <v>7903692618.6499996</v>
      </c>
      <c r="E8" s="23">
        <v>559114611.28999996</v>
      </c>
      <c r="F8" s="23">
        <v>586333429.55000007</v>
      </c>
      <c r="G8" s="23">
        <v>5077318.92</v>
      </c>
      <c r="H8" s="24">
        <v>1150525359.76</v>
      </c>
      <c r="I8" s="23">
        <v>0</v>
      </c>
      <c r="J8" s="23">
        <v>0</v>
      </c>
      <c r="K8" s="23">
        <v>659886170</v>
      </c>
      <c r="L8" s="23">
        <v>659886170</v>
      </c>
      <c r="M8" s="24">
        <v>1810411529.7599998</v>
      </c>
      <c r="N8" s="23">
        <v>6093281088.8900003</v>
      </c>
      <c r="O8" s="74">
        <v>0.22905894967221402</v>
      </c>
    </row>
    <row r="9" spans="1:254" s="33" customFormat="1" x14ac:dyDescent="0.25">
      <c r="A9" s="27">
        <v>1111111</v>
      </c>
      <c r="B9" s="28">
        <v>1111111</v>
      </c>
      <c r="C9" s="29" t="s">
        <v>19</v>
      </c>
      <c r="D9" s="30">
        <v>81124702.859999999</v>
      </c>
      <c r="E9" s="31">
        <v>39836297.309999995</v>
      </c>
      <c r="F9" s="31">
        <v>7470929</v>
      </c>
      <c r="G9" s="31">
        <v>0</v>
      </c>
      <c r="H9" s="32">
        <v>47307226.309999995</v>
      </c>
      <c r="I9" s="31">
        <v>0</v>
      </c>
      <c r="J9" s="31">
        <v>0</v>
      </c>
      <c r="K9" s="31">
        <v>0</v>
      </c>
      <c r="L9" s="31">
        <v>0</v>
      </c>
      <c r="M9" s="32">
        <v>47307226.309999995</v>
      </c>
      <c r="N9" s="23">
        <v>33817476.550000004</v>
      </c>
      <c r="O9" s="74">
        <v>0.58314205959730769</v>
      </c>
      <c r="IT9" s="34" t="e">
        <v>#REF!</v>
      </c>
    </row>
    <row r="10" spans="1:254" s="33" customFormat="1" x14ac:dyDescent="0.25">
      <c r="A10" s="27">
        <v>1111112</v>
      </c>
      <c r="B10" s="28">
        <v>1111112</v>
      </c>
      <c r="C10" s="35" t="s">
        <v>20</v>
      </c>
      <c r="D10" s="30">
        <v>7263516285.3500004</v>
      </c>
      <c r="E10" s="31">
        <v>373330414.92999995</v>
      </c>
      <c r="F10" s="31">
        <v>490631805.83000004</v>
      </c>
      <c r="G10" s="31">
        <v>5077318.92</v>
      </c>
      <c r="H10" s="32">
        <v>869039539.67999995</v>
      </c>
      <c r="I10" s="31">
        <v>0</v>
      </c>
      <c r="J10" s="31">
        <v>0</v>
      </c>
      <c r="K10" s="31">
        <v>659886170</v>
      </c>
      <c r="L10" s="31">
        <v>659886170</v>
      </c>
      <c r="M10" s="32">
        <v>1528925709.6799998</v>
      </c>
      <c r="N10" s="23">
        <v>5734590575.6700001</v>
      </c>
      <c r="O10" s="74">
        <v>0.21049387784312332</v>
      </c>
      <c r="IT10" s="34" t="e">
        <v>#REF!</v>
      </c>
    </row>
    <row r="11" spans="1:254" ht="30.75" x14ac:dyDescent="0.25">
      <c r="A11" s="27">
        <v>1111113</v>
      </c>
      <c r="B11" s="28">
        <v>1111213</v>
      </c>
      <c r="C11" s="35" t="s">
        <v>21</v>
      </c>
      <c r="D11" s="30">
        <v>196868767.03</v>
      </c>
      <c r="E11" s="31">
        <v>49501375.079999998</v>
      </c>
      <c r="F11" s="31">
        <v>38915233.5</v>
      </c>
      <c r="G11" s="31">
        <v>0</v>
      </c>
      <c r="H11" s="32">
        <v>88416608.579999998</v>
      </c>
      <c r="I11" s="31">
        <v>0</v>
      </c>
      <c r="J11" s="31">
        <v>0</v>
      </c>
      <c r="K11" s="31">
        <v>0</v>
      </c>
      <c r="L11" s="31">
        <v>0</v>
      </c>
      <c r="M11" s="32">
        <v>88416608.579999998</v>
      </c>
      <c r="N11" s="23">
        <v>108452158.45</v>
      </c>
      <c r="O11" s="74">
        <v>0.4491144528097063</v>
      </c>
    </row>
    <row r="12" spans="1:254" x14ac:dyDescent="0.25">
      <c r="A12" s="27">
        <v>1111114</v>
      </c>
      <c r="B12" s="28">
        <v>1111214</v>
      </c>
      <c r="C12" s="29" t="s">
        <v>22</v>
      </c>
      <c r="D12" s="30">
        <v>96205460.480000004</v>
      </c>
      <c r="E12" s="31">
        <v>30769911.670000002</v>
      </c>
      <c r="F12" s="31">
        <v>14061378.9</v>
      </c>
      <c r="G12" s="31">
        <v>0</v>
      </c>
      <c r="H12" s="32">
        <v>44831290.57</v>
      </c>
      <c r="I12" s="31">
        <v>0</v>
      </c>
      <c r="J12" s="31">
        <v>0</v>
      </c>
      <c r="K12" s="31">
        <v>0</v>
      </c>
      <c r="L12" s="31">
        <v>0</v>
      </c>
      <c r="M12" s="32">
        <v>44831290.57</v>
      </c>
      <c r="N12" s="23">
        <v>51374169.910000004</v>
      </c>
      <c r="O12" s="74">
        <v>0.46599528079094743</v>
      </c>
    </row>
    <row r="13" spans="1:254" x14ac:dyDescent="0.25">
      <c r="A13" s="27">
        <v>1111115</v>
      </c>
      <c r="B13" s="28">
        <v>1111215</v>
      </c>
      <c r="C13" s="35" t="s">
        <v>23</v>
      </c>
      <c r="D13" s="30">
        <v>265977402.93000001</v>
      </c>
      <c r="E13" s="31">
        <v>65676612.300000004</v>
      </c>
      <c r="F13" s="31">
        <v>35254082.32</v>
      </c>
      <c r="G13" s="31">
        <v>0</v>
      </c>
      <c r="H13" s="32">
        <v>100930694.62</v>
      </c>
      <c r="I13" s="31">
        <v>0</v>
      </c>
      <c r="J13" s="31">
        <v>0</v>
      </c>
      <c r="K13" s="31">
        <v>0</v>
      </c>
      <c r="L13" s="31">
        <v>0</v>
      </c>
      <c r="M13" s="32">
        <v>100930694.62</v>
      </c>
      <c r="N13" s="23">
        <v>165046708.31</v>
      </c>
      <c r="O13" s="74">
        <v>0.37947093816297983</v>
      </c>
    </row>
    <row r="14" spans="1:254" x14ac:dyDescent="0.25">
      <c r="A14" s="20" t="s">
        <v>17</v>
      </c>
      <c r="B14" s="20" t="s">
        <v>17</v>
      </c>
      <c r="C14" s="21" t="s">
        <v>24</v>
      </c>
      <c r="D14" s="22">
        <v>13149371300.66</v>
      </c>
      <c r="E14" s="23">
        <v>3814229478.2400002</v>
      </c>
      <c r="F14" s="23">
        <v>1277381984.9000001</v>
      </c>
      <c r="G14" s="23">
        <v>70601981.36999999</v>
      </c>
      <c r="H14" s="24">
        <v>5162213444.5099993</v>
      </c>
      <c r="I14" s="23">
        <v>0</v>
      </c>
      <c r="J14" s="23">
        <v>0</v>
      </c>
      <c r="K14" s="23">
        <v>9319296.9900000002</v>
      </c>
      <c r="L14" s="23">
        <v>9319296.9900000002</v>
      </c>
      <c r="M14" s="24">
        <v>5171532741.499999</v>
      </c>
      <c r="N14" s="23">
        <v>7977838559.1600008</v>
      </c>
      <c r="O14" s="74">
        <v>0.3932912550153958</v>
      </c>
    </row>
    <row r="15" spans="1:254" s="33" customFormat="1" x14ac:dyDescent="0.25">
      <c r="A15" s="27">
        <v>1112111</v>
      </c>
      <c r="B15" s="28">
        <v>1112111</v>
      </c>
      <c r="C15" s="29" t="s">
        <v>19</v>
      </c>
      <c r="D15" s="30">
        <v>22031366.579999998</v>
      </c>
      <c r="E15" s="31">
        <v>6570607.75</v>
      </c>
      <c r="F15" s="31">
        <v>3097850.62</v>
      </c>
      <c r="G15" s="31">
        <v>0</v>
      </c>
      <c r="H15" s="32">
        <v>9668458.370000001</v>
      </c>
      <c r="I15" s="31">
        <v>0</v>
      </c>
      <c r="J15" s="31">
        <v>0</v>
      </c>
      <c r="K15" s="31">
        <v>0</v>
      </c>
      <c r="L15" s="31">
        <v>0</v>
      </c>
      <c r="M15" s="32">
        <v>9668458.370000001</v>
      </c>
      <c r="N15" s="23">
        <v>12362908.209999997</v>
      </c>
      <c r="O15" s="74">
        <v>0.43884968891475828</v>
      </c>
    </row>
    <row r="16" spans="1:254" s="33" customFormat="1" x14ac:dyDescent="0.25">
      <c r="A16" s="27">
        <v>1112112</v>
      </c>
      <c r="B16" s="28">
        <v>1112112</v>
      </c>
      <c r="C16" s="35" t="s">
        <v>20</v>
      </c>
      <c r="D16" s="30">
        <v>3637817468.8899999</v>
      </c>
      <c r="E16" s="31">
        <v>648056274.0200001</v>
      </c>
      <c r="F16" s="31">
        <v>324992295.66999996</v>
      </c>
      <c r="G16" s="31">
        <v>5775934.4499999993</v>
      </c>
      <c r="H16" s="32">
        <v>978824504.1400001</v>
      </c>
      <c r="I16" s="31">
        <v>0</v>
      </c>
      <c r="J16" s="31">
        <v>0</v>
      </c>
      <c r="K16" s="31">
        <v>0</v>
      </c>
      <c r="L16" s="31">
        <v>0</v>
      </c>
      <c r="M16" s="32">
        <v>978824504.1400001</v>
      </c>
      <c r="N16" s="23">
        <v>2658992964.75</v>
      </c>
      <c r="O16" s="74">
        <v>0.26906916372543205</v>
      </c>
    </row>
    <row r="17" spans="1:15" ht="30.75" x14ac:dyDescent="0.25">
      <c r="A17" s="27">
        <v>1112213</v>
      </c>
      <c r="B17" s="28">
        <v>1112213</v>
      </c>
      <c r="C17" s="35" t="s">
        <v>25</v>
      </c>
      <c r="D17" s="30">
        <v>261990605.14000002</v>
      </c>
      <c r="E17" s="31">
        <v>85888278.340000004</v>
      </c>
      <c r="F17" s="31">
        <v>18413908.41</v>
      </c>
      <c r="G17" s="31">
        <v>956472.2</v>
      </c>
      <c r="H17" s="32">
        <v>105258658.95</v>
      </c>
      <c r="I17" s="31">
        <v>0</v>
      </c>
      <c r="J17" s="31">
        <v>0</v>
      </c>
      <c r="K17" s="31">
        <v>0</v>
      </c>
      <c r="L17" s="31">
        <v>0</v>
      </c>
      <c r="M17" s="32">
        <v>105258658.95</v>
      </c>
      <c r="N17" s="23">
        <v>156731946.19</v>
      </c>
      <c r="O17" s="74">
        <v>0.40176501326737613</v>
      </c>
    </row>
    <row r="18" spans="1:15" x14ac:dyDescent="0.25">
      <c r="A18" s="27">
        <v>1112214</v>
      </c>
      <c r="B18" s="28">
        <v>1112214</v>
      </c>
      <c r="C18" s="29" t="s">
        <v>26</v>
      </c>
      <c r="D18" s="30">
        <v>458990325.13000005</v>
      </c>
      <c r="E18" s="31">
        <v>144281319.06999999</v>
      </c>
      <c r="F18" s="31">
        <v>55035585.149999999</v>
      </c>
      <c r="G18" s="31">
        <v>1209937.33</v>
      </c>
      <c r="H18" s="32">
        <v>200526841.55000001</v>
      </c>
      <c r="I18" s="31">
        <v>0</v>
      </c>
      <c r="J18" s="31">
        <v>0</v>
      </c>
      <c r="K18" s="31">
        <v>0</v>
      </c>
      <c r="L18" s="31">
        <v>0</v>
      </c>
      <c r="M18" s="32">
        <v>200526841.55000001</v>
      </c>
      <c r="N18" s="23">
        <v>258463483.58000004</v>
      </c>
      <c r="O18" s="74">
        <v>0.43688685920167203</v>
      </c>
    </row>
    <row r="19" spans="1:15" x14ac:dyDescent="0.25">
      <c r="A19" s="27">
        <v>1112215</v>
      </c>
      <c r="B19" s="28">
        <v>1112215</v>
      </c>
      <c r="C19" s="29" t="s">
        <v>27</v>
      </c>
      <c r="D19" s="30">
        <v>3690668826.5100002</v>
      </c>
      <c r="E19" s="31">
        <v>1308742967.6600001</v>
      </c>
      <c r="F19" s="31">
        <v>315882552.89000005</v>
      </c>
      <c r="G19" s="31">
        <v>34971951.549999997</v>
      </c>
      <c r="H19" s="32">
        <v>1659597472.1000001</v>
      </c>
      <c r="I19" s="31">
        <v>0</v>
      </c>
      <c r="J19" s="31">
        <v>0</v>
      </c>
      <c r="K19" s="31">
        <v>0</v>
      </c>
      <c r="L19" s="31">
        <v>0</v>
      </c>
      <c r="M19" s="32">
        <v>1659597472.1000001</v>
      </c>
      <c r="N19" s="23">
        <v>2031071354.4100001</v>
      </c>
      <c r="O19" s="74">
        <v>0.44967390739021196</v>
      </c>
    </row>
    <row r="20" spans="1:15" x14ac:dyDescent="0.25">
      <c r="A20" s="27">
        <v>1112216</v>
      </c>
      <c r="B20" s="28">
        <v>1112216</v>
      </c>
      <c r="C20" s="35" t="s">
        <v>28</v>
      </c>
      <c r="D20" s="30">
        <v>4088052673.0800004</v>
      </c>
      <c r="E20" s="31">
        <v>1402754477.4299998</v>
      </c>
      <c r="F20" s="31">
        <v>362432359.34999996</v>
      </c>
      <c r="G20" s="31">
        <v>26762014.140000001</v>
      </c>
      <c r="H20" s="32">
        <v>1791948850.9199998</v>
      </c>
      <c r="I20" s="31">
        <v>0</v>
      </c>
      <c r="J20" s="31">
        <v>0</v>
      </c>
      <c r="K20" s="31">
        <v>0</v>
      </c>
      <c r="L20" s="31">
        <v>0</v>
      </c>
      <c r="M20" s="32">
        <v>1791948850.9199998</v>
      </c>
      <c r="N20" s="23">
        <v>2296103822.1600008</v>
      </c>
      <c r="O20" s="74">
        <v>0.43833800447828347</v>
      </c>
    </row>
    <row r="21" spans="1:15" x14ac:dyDescent="0.25">
      <c r="A21" s="27">
        <v>1112119</v>
      </c>
      <c r="B21" s="28">
        <v>1112219</v>
      </c>
      <c r="C21" s="29" t="s">
        <v>29</v>
      </c>
      <c r="D21" s="30">
        <v>275144075.89999998</v>
      </c>
      <c r="E21" s="31">
        <v>26533125</v>
      </c>
      <c r="F21" s="31">
        <v>30812304.02</v>
      </c>
      <c r="G21" s="31">
        <v>0</v>
      </c>
      <c r="H21" s="32">
        <v>57345429.019999996</v>
      </c>
      <c r="I21" s="31">
        <v>0</v>
      </c>
      <c r="J21" s="31">
        <v>0</v>
      </c>
      <c r="K21" s="31">
        <v>0</v>
      </c>
      <c r="L21" s="31">
        <v>0</v>
      </c>
      <c r="M21" s="32">
        <v>57345429.019999996</v>
      </c>
      <c r="N21" s="23">
        <v>217798646.88</v>
      </c>
      <c r="O21" s="74">
        <v>0.208419639174212</v>
      </c>
    </row>
    <row r="22" spans="1:15" x14ac:dyDescent="0.25">
      <c r="A22" s="27">
        <v>1112121</v>
      </c>
      <c r="B22" s="28">
        <v>1112221</v>
      </c>
      <c r="C22" s="29" t="s">
        <v>30</v>
      </c>
      <c r="D22" s="30">
        <v>294758454.68000001</v>
      </c>
      <c r="E22" s="31">
        <v>119340943.88000001</v>
      </c>
      <c r="F22" s="31">
        <v>96554399.440000013</v>
      </c>
      <c r="G22" s="31">
        <v>0</v>
      </c>
      <c r="H22" s="32">
        <v>215895343.32000002</v>
      </c>
      <c r="I22" s="31">
        <v>0</v>
      </c>
      <c r="J22" s="31">
        <v>0</v>
      </c>
      <c r="K22" s="31">
        <v>0</v>
      </c>
      <c r="L22" s="31">
        <v>0</v>
      </c>
      <c r="M22" s="32">
        <v>215895343.32000002</v>
      </c>
      <c r="N22" s="23">
        <v>78863111.359999985</v>
      </c>
      <c r="O22" s="74">
        <v>0.7324483484430786</v>
      </c>
    </row>
    <row r="23" spans="1:15" ht="30.75" x14ac:dyDescent="0.25">
      <c r="A23" s="27">
        <v>1112122</v>
      </c>
      <c r="B23" s="28">
        <v>1112222</v>
      </c>
      <c r="C23" s="35" t="s">
        <v>31</v>
      </c>
      <c r="D23" s="30">
        <v>108635135.08</v>
      </c>
      <c r="E23" s="31">
        <v>26270842.259999998</v>
      </c>
      <c r="F23" s="31">
        <v>22641040.390000001</v>
      </c>
      <c r="G23" s="31">
        <v>0</v>
      </c>
      <c r="H23" s="32">
        <v>48911882.649999999</v>
      </c>
      <c r="I23" s="31">
        <v>0</v>
      </c>
      <c r="J23" s="31">
        <v>0</v>
      </c>
      <c r="K23" s="31">
        <v>0</v>
      </c>
      <c r="L23" s="31">
        <v>0</v>
      </c>
      <c r="M23" s="32">
        <v>48911882.649999999</v>
      </c>
      <c r="N23" s="23">
        <v>59723252.43</v>
      </c>
      <c r="O23" s="74">
        <v>0.45023999476763021</v>
      </c>
    </row>
    <row r="24" spans="1:15" x14ac:dyDescent="0.25">
      <c r="A24" s="27">
        <v>1112225</v>
      </c>
      <c r="B24" s="28">
        <v>1112225</v>
      </c>
      <c r="C24" s="29" t="s">
        <v>32</v>
      </c>
      <c r="D24" s="30">
        <v>311282369.66999996</v>
      </c>
      <c r="E24" s="31">
        <v>45790642.829999998</v>
      </c>
      <c r="F24" s="31">
        <v>47519688.960000001</v>
      </c>
      <c r="G24" s="31">
        <v>925671.7</v>
      </c>
      <c r="H24" s="32">
        <v>94236003.489999995</v>
      </c>
      <c r="I24" s="31">
        <v>0</v>
      </c>
      <c r="J24" s="31">
        <v>0</v>
      </c>
      <c r="K24" s="31">
        <v>9319296.9900000002</v>
      </c>
      <c r="L24" s="31">
        <v>9319296.9900000002</v>
      </c>
      <c r="M24" s="32">
        <v>103555300.47999999</v>
      </c>
      <c r="N24" s="23">
        <v>207727069.18999997</v>
      </c>
      <c r="O24" s="74">
        <v>0.33267319504725618</v>
      </c>
    </row>
    <row r="25" spans="1:15" x14ac:dyDescent="0.25">
      <c r="A25" s="20" t="s">
        <v>17</v>
      </c>
      <c r="B25" s="20" t="s">
        <v>17</v>
      </c>
      <c r="C25" s="21" t="s">
        <v>33</v>
      </c>
      <c r="D25" s="22">
        <v>2943567377.5500002</v>
      </c>
      <c r="E25" s="23">
        <v>773248206.02999997</v>
      </c>
      <c r="F25" s="23">
        <v>300006036.04999995</v>
      </c>
      <c r="G25" s="23">
        <v>112750</v>
      </c>
      <c r="H25" s="24">
        <v>1073366992.0799999</v>
      </c>
      <c r="I25" s="23">
        <v>0</v>
      </c>
      <c r="J25" s="23">
        <v>0</v>
      </c>
      <c r="K25" s="23">
        <v>0</v>
      </c>
      <c r="L25" s="23">
        <v>0</v>
      </c>
      <c r="M25" s="24">
        <v>1073366992.0799999</v>
      </c>
      <c r="N25" s="23">
        <v>1870200385.4700003</v>
      </c>
      <c r="O25" s="74">
        <v>0.36464835161116249</v>
      </c>
    </row>
    <row r="26" spans="1:15" s="33" customFormat="1" x14ac:dyDescent="0.25">
      <c r="A26" s="27">
        <v>1113111</v>
      </c>
      <c r="B26" s="28">
        <v>1113111</v>
      </c>
      <c r="C26" s="29" t="s">
        <v>19</v>
      </c>
      <c r="D26" s="30">
        <v>179898095.68000001</v>
      </c>
      <c r="E26" s="31">
        <v>45083238.289999999</v>
      </c>
      <c r="F26" s="31">
        <v>25811290.48</v>
      </c>
      <c r="G26" s="31">
        <v>112750</v>
      </c>
      <c r="H26" s="32">
        <v>71007278.769999996</v>
      </c>
      <c r="I26" s="31">
        <v>0</v>
      </c>
      <c r="J26" s="31">
        <v>0</v>
      </c>
      <c r="K26" s="31">
        <v>0</v>
      </c>
      <c r="L26" s="31">
        <v>0</v>
      </c>
      <c r="M26" s="32">
        <v>71007278.769999996</v>
      </c>
      <c r="N26" s="23">
        <v>108890816.91000001</v>
      </c>
      <c r="O26" s="74">
        <v>0.39470834030565094</v>
      </c>
    </row>
    <row r="27" spans="1:15" s="33" customFormat="1" x14ac:dyDescent="0.25">
      <c r="A27" s="27">
        <v>1113112</v>
      </c>
      <c r="B27" s="28">
        <v>1113112</v>
      </c>
      <c r="C27" s="29" t="s">
        <v>20</v>
      </c>
      <c r="D27" s="30">
        <v>2427431482.8800001</v>
      </c>
      <c r="E27" s="31">
        <v>590497741.21000004</v>
      </c>
      <c r="F27" s="31">
        <v>252446960.67999998</v>
      </c>
      <c r="G27" s="31">
        <v>0</v>
      </c>
      <c r="H27" s="32">
        <v>842944701.88999999</v>
      </c>
      <c r="I27" s="31">
        <v>0</v>
      </c>
      <c r="J27" s="31">
        <v>0</v>
      </c>
      <c r="K27" s="31">
        <v>0</v>
      </c>
      <c r="L27" s="31">
        <v>0</v>
      </c>
      <c r="M27" s="32">
        <v>842944701.88999999</v>
      </c>
      <c r="N27" s="23">
        <v>1584486780.9900002</v>
      </c>
      <c r="O27" s="74">
        <v>0.34725787641589673</v>
      </c>
    </row>
    <row r="28" spans="1:15" x14ac:dyDescent="0.25">
      <c r="A28" s="27">
        <v>1113113</v>
      </c>
      <c r="B28" s="28">
        <v>1113213</v>
      </c>
      <c r="C28" s="29" t="s">
        <v>34</v>
      </c>
      <c r="D28" s="30">
        <v>183809253.61000001</v>
      </c>
      <c r="E28" s="31">
        <v>82285089.260000005</v>
      </c>
      <c r="F28" s="31">
        <v>3043981.08</v>
      </c>
      <c r="G28" s="31">
        <v>0</v>
      </c>
      <c r="H28" s="32">
        <v>85329070.340000004</v>
      </c>
      <c r="I28" s="31">
        <v>0</v>
      </c>
      <c r="J28" s="31">
        <v>0</v>
      </c>
      <c r="K28" s="31">
        <v>0</v>
      </c>
      <c r="L28" s="31">
        <v>0</v>
      </c>
      <c r="M28" s="32">
        <v>85329070.340000004</v>
      </c>
      <c r="N28" s="23">
        <v>98480183.270000011</v>
      </c>
      <c r="O28" s="74">
        <v>0.46422619462373865</v>
      </c>
    </row>
    <row r="29" spans="1:15" x14ac:dyDescent="0.25">
      <c r="A29" s="27">
        <v>1113114</v>
      </c>
      <c r="B29" s="28">
        <v>1113214</v>
      </c>
      <c r="C29" s="29" t="s">
        <v>35</v>
      </c>
      <c r="D29" s="30">
        <v>120454292.72999999</v>
      </c>
      <c r="E29" s="31">
        <v>50500717.269999996</v>
      </c>
      <c r="F29" s="31">
        <v>15034670</v>
      </c>
      <c r="G29" s="31">
        <v>0</v>
      </c>
      <c r="H29" s="32">
        <v>65535387.269999996</v>
      </c>
      <c r="I29" s="31">
        <v>0</v>
      </c>
      <c r="J29" s="31">
        <v>0</v>
      </c>
      <c r="K29" s="31">
        <v>0</v>
      </c>
      <c r="L29" s="31">
        <v>0</v>
      </c>
      <c r="M29" s="32">
        <v>65535387.269999996</v>
      </c>
      <c r="N29" s="23">
        <v>54918905.459999993</v>
      </c>
      <c r="O29" s="74">
        <v>0.54406850752009728</v>
      </c>
    </row>
    <row r="30" spans="1:15" x14ac:dyDescent="0.25">
      <c r="A30" s="27">
        <v>1113116</v>
      </c>
      <c r="B30" s="28">
        <v>1113216</v>
      </c>
      <c r="C30" s="29" t="s">
        <v>36</v>
      </c>
      <c r="D30" s="30">
        <v>0</v>
      </c>
      <c r="E30" s="31">
        <v>0</v>
      </c>
      <c r="F30" s="31">
        <v>0</v>
      </c>
      <c r="G30" s="31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2">
        <v>0</v>
      </c>
      <c r="N30" s="23">
        <v>0</v>
      </c>
      <c r="O30" s="74">
        <v>0</v>
      </c>
    </row>
    <row r="31" spans="1:15" x14ac:dyDescent="0.25">
      <c r="A31" s="27">
        <v>1113117</v>
      </c>
      <c r="B31" s="28">
        <v>1113217</v>
      </c>
      <c r="C31" s="29" t="s">
        <v>37</v>
      </c>
      <c r="D31" s="30">
        <v>31974252.649999999</v>
      </c>
      <c r="E31" s="31">
        <v>4881420</v>
      </c>
      <c r="F31" s="31">
        <v>3669133.81</v>
      </c>
      <c r="G31" s="31">
        <v>0</v>
      </c>
      <c r="H31" s="32">
        <v>8550553.8100000005</v>
      </c>
      <c r="I31" s="31">
        <v>0</v>
      </c>
      <c r="J31" s="31">
        <v>0</v>
      </c>
      <c r="K31" s="31">
        <v>0</v>
      </c>
      <c r="L31" s="31">
        <v>0</v>
      </c>
      <c r="M31" s="32">
        <v>8550553.8100000005</v>
      </c>
      <c r="N31" s="23">
        <v>23423698.839999996</v>
      </c>
      <c r="O31" s="74">
        <v>0.26741997392705286</v>
      </c>
    </row>
    <row r="32" spans="1:15" x14ac:dyDescent="0.25">
      <c r="A32" s="20" t="s">
        <v>17</v>
      </c>
      <c r="B32" s="28"/>
      <c r="C32" s="21" t="s">
        <v>38</v>
      </c>
      <c r="D32" s="22">
        <v>3533640898.1700001</v>
      </c>
      <c r="E32" s="23">
        <v>965787891.54999983</v>
      </c>
      <c r="F32" s="23">
        <v>104410172.87999998</v>
      </c>
      <c r="G32" s="23">
        <v>0</v>
      </c>
      <c r="H32" s="24">
        <v>1070198064.4299999</v>
      </c>
      <c r="I32" s="23">
        <v>0</v>
      </c>
      <c r="J32" s="23">
        <v>0</v>
      </c>
      <c r="K32" s="23">
        <v>400000000</v>
      </c>
      <c r="L32" s="23">
        <v>400000000</v>
      </c>
      <c r="M32" s="24">
        <v>1470198064.4300003</v>
      </c>
      <c r="N32" s="23">
        <v>2063442833.7400002</v>
      </c>
      <c r="O32" s="74">
        <v>0.41605757540088062</v>
      </c>
    </row>
    <row r="33" spans="1:15" s="33" customFormat="1" x14ac:dyDescent="0.25">
      <c r="A33" s="27">
        <v>1114111</v>
      </c>
      <c r="B33" s="28">
        <v>1114111</v>
      </c>
      <c r="C33" s="29" t="s">
        <v>19</v>
      </c>
      <c r="D33" s="30">
        <v>45906232.93</v>
      </c>
      <c r="E33" s="31">
        <v>28392307.950000003</v>
      </c>
      <c r="F33" s="31">
        <v>3059397.2</v>
      </c>
      <c r="G33" s="31">
        <v>0</v>
      </c>
      <c r="H33" s="32">
        <v>31451705.150000002</v>
      </c>
      <c r="I33" s="31">
        <v>0</v>
      </c>
      <c r="J33" s="31">
        <v>0</v>
      </c>
      <c r="K33" s="31">
        <v>0</v>
      </c>
      <c r="L33" s="31">
        <v>0</v>
      </c>
      <c r="M33" s="32">
        <v>31451705.150000002</v>
      </c>
      <c r="N33" s="23">
        <v>14454527.779999997</v>
      </c>
      <c r="O33" s="74">
        <v>0.6851292981926671</v>
      </c>
    </row>
    <row r="34" spans="1:15" s="33" customFormat="1" x14ac:dyDescent="0.25">
      <c r="A34" s="27">
        <v>1114112</v>
      </c>
      <c r="B34" s="28">
        <v>1114112</v>
      </c>
      <c r="C34" s="29" t="s">
        <v>20</v>
      </c>
      <c r="D34" s="30">
        <v>2194473761.3800001</v>
      </c>
      <c r="E34" s="31">
        <v>497603255.41000003</v>
      </c>
      <c r="F34" s="31">
        <v>49421126.299999997</v>
      </c>
      <c r="G34" s="31">
        <v>0</v>
      </c>
      <c r="H34" s="32">
        <v>547024381.71000004</v>
      </c>
      <c r="I34" s="31">
        <v>0</v>
      </c>
      <c r="J34" s="31">
        <v>0</v>
      </c>
      <c r="K34" s="31">
        <v>400000000</v>
      </c>
      <c r="L34" s="31">
        <v>400000000</v>
      </c>
      <c r="M34" s="32">
        <v>947024381.71000004</v>
      </c>
      <c r="N34" s="23">
        <v>1247449379.6700001</v>
      </c>
      <c r="O34" s="74">
        <v>0.43154964911244209</v>
      </c>
    </row>
    <row r="35" spans="1:15" ht="30.75" x14ac:dyDescent="0.25">
      <c r="A35" s="27">
        <v>1114115</v>
      </c>
      <c r="B35" s="28">
        <v>1114215</v>
      </c>
      <c r="C35" s="29" t="s">
        <v>39</v>
      </c>
      <c r="D35" s="30">
        <v>116201041.43000001</v>
      </c>
      <c r="E35" s="31">
        <v>17014999.359999999</v>
      </c>
      <c r="F35" s="31">
        <v>3880360.36</v>
      </c>
      <c r="G35" s="31">
        <v>0</v>
      </c>
      <c r="H35" s="32">
        <v>20895359.719999999</v>
      </c>
      <c r="I35" s="31">
        <v>0</v>
      </c>
      <c r="J35" s="31">
        <v>0</v>
      </c>
      <c r="K35" s="31">
        <v>0</v>
      </c>
      <c r="L35" s="31">
        <v>0</v>
      </c>
      <c r="M35" s="32">
        <v>20895359.719999999</v>
      </c>
      <c r="N35" s="23">
        <v>95305681.710000008</v>
      </c>
      <c r="O35" s="74">
        <v>0.17982076118127951</v>
      </c>
    </row>
    <row r="36" spans="1:15" x14ac:dyDescent="0.25">
      <c r="A36" s="27">
        <v>1114116</v>
      </c>
      <c r="B36" s="28">
        <v>1114216</v>
      </c>
      <c r="C36" s="29" t="s">
        <v>40</v>
      </c>
      <c r="D36" s="30">
        <v>121192486.71000001</v>
      </c>
      <c r="E36" s="31">
        <v>58417889.960000001</v>
      </c>
      <c r="F36" s="31">
        <v>13145320.629999999</v>
      </c>
      <c r="G36" s="31">
        <v>0</v>
      </c>
      <c r="H36" s="32">
        <v>71563210.590000004</v>
      </c>
      <c r="I36" s="31">
        <v>0</v>
      </c>
      <c r="J36" s="31">
        <v>0</v>
      </c>
      <c r="K36" s="31">
        <v>0</v>
      </c>
      <c r="L36" s="31">
        <v>0</v>
      </c>
      <c r="M36" s="32">
        <v>71563210.590000004</v>
      </c>
      <c r="N36" s="23">
        <v>49629276.120000005</v>
      </c>
      <c r="O36" s="74">
        <v>0.59049213802537714</v>
      </c>
    </row>
    <row r="37" spans="1:15" x14ac:dyDescent="0.25">
      <c r="A37" s="27">
        <v>1114117</v>
      </c>
      <c r="B37" s="28">
        <v>1114217</v>
      </c>
      <c r="C37" s="29" t="s">
        <v>41</v>
      </c>
      <c r="D37" s="30">
        <v>103432928.26000001</v>
      </c>
      <c r="E37" s="31">
        <v>18578712.43</v>
      </c>
      <c r="F37" s="31">
        <v>9450000</v>
      </c>
      <c r="G37" s="31">
        <v>0</v>
      </c>
      <c r="H37" s="32">
        <v>28028712.43</v>
      </c>
      <c r="I37" s="31">
        <v>0</v>
      </c>
      <c r="J37" s="31">
        <v>0</v>
      </c>
      <c r="K37" s="31">
        <v>0</v>
      </c>
      <c r="L37" s="31">
        <v>0</v>
      </c>
      <c r="M37" s="32">
        <v>28028712.43</v>
      </c>
      <c r="N37" s="23">
        <v>75404215.830000013</v>
      </c>
      <c r="O37" s="74">
        <v>0.27098442344728024</v>
      </c>
    </row>
    <row r="38" spans="1:15" x14ac:dyDescent="0.25">
      <c r="A38" s="27">
        <v>1114118</v>
      </c>
      <c r="B38" s="28">
        <v>1114218</v>
      </c>
      <c r="C38" s="29" t="s">
        <v>42</v>
      </c>
      <c r="D38" s="30">
        <v>13580450.460000001</v>
      </c>
      <c r="E38" s="31">
        <v>5411480.0099999998</v>
      </c>
      <c r="F38" s="31">
        <v>0</v>
      </c>
      <c r="G38" s="31">
        <v>0</v>
      </c>
      <c r="H38" s="32">
        <v>5411480.0099999998</v>
      </c>
      <c r="I38" s="31">
        <v>0</v>
      </c>
      <c r="J38" s="31">
        <v>0</v>
      </c>
      <c r="K38" s="31">
        <v>0</v>
      </c>
      <c r="L38" s="31">
        <v>0</v>
      </c>
      <c r="M38" s="32">
        <v>5411480.0099999998</v>
      </c>
      <c r="N38" s="23">
        <v>8168970.4500000011</v>
      </c>
      <c r="O38" s="74">
        <v>0.3984757373062866</v>
      </c>
    </row>
    <row r="39" spans="1:15" x14ac:dyDescent="0.25">
      <c r="A39" s="27">
        <v>1114119</v>
      </c>
      <c r="B39" s="28">
        <v>1114219</v>
      </c>
      <c r="C39" s="29" t="s">
        <v>43</v>
      </c>
      <c r="D39" s="30">
        <v>113475580.31999999</v>
      </c>
      <c r="E39" s="31">
        <v>41713055.68</v>
      </c>
      <c r="F39" s="31">
        <v>7690427.7699999996</v>
      </c>
      <c r="G39" s="31">
        <v>0</v>
      </c>
      <c r="H39" s="32">
        <v>49403483.450000003</v>
      </c>
      <c r="I39" s="31">
        <v>0</v>
      </c>
      <c r="J39" s="31">
        <v>0</v>
      </c>
      <c r="K39" s="31">
        <v>0</v>
      </c>
      <c r="L39" s="31">
        <v>0</v>
      </c>
      <c r="M39" s="32">
        <v>49403483.450000003</v>
      </c>
      <c r="N39" s="23">
        <v>64072096.86999999</v>
      </c>
      <c r="O39" s="74">
        <v>0.43536665166798599</v>
      </c>
    </row>
    <row r="40" spans="1:15" x14ac:dyDescent="0.25">
      <c r="A40" s="27">
        <v>1114120</v>
      </c>
      <c r="B40" s="28">
        <v>1114220</v>
      </c>
      <c r="C40" s="29" t="s">
        <v>44</v>
      </c>
      <c r="D40" s="30">
        <v>2652605</v>
      </c>
      <c r="E40" s="31">
        <v>0</v>
      </c>
      <c r="F40" s="31">
        <v>0</v>
      </c>
      <c r="G40" s="31">
        <v>0</v>
      </c>
      <c r="H40" s="32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23">
        <v>2652605</v>
      </c>
      <c r="O40" s="74">
        <v>0</v>
      </c>
    </row>
    <row r="41" spans="1:15" x14ac:dyDescent="0.25">
      <c r="A41" s="27">
        <v>1114121</v>
      </c>
      <c r="B41" s="28">
        <v>1114221</v>
      </c>
      <c r="C41" s="29" t="s">
        <v>45</v>
      </c>
      <c r="D41" s="30">
        <v>556611180.58000004</v>
      </c>
      <c r="E41" s="31">
        <v>252942352.07999998</v>
      </c>
      <c r="F41" s="31">
        <v>11710542.629999999</v>
      </c>
      <c r="G41" s="31">
        <v>0</v>
      </c>
      <c r="H41" s="32">
        <v>264652894.70999998</v>
      </c>
      <c r="I41" s="31">
        <v>0</v>
      </c>
      <c r="J41" s="31">
        <v>0</v>
      </c>
      <c r="K41" s="31">
        <v>0</v>
      </c>
      <c r="L41" s="31">
        <v>0</v>
      </c>
      <c r="M41" s="32">
        <v>264652894.70999998</v>
      </c>
      <c r="N41" s="23">
        <v>291958285.87000006</v>
      </c>
      <c r="O41" s="74">
        <v>0.47547175468920033</v>
      </c>
    </row>
    <row r="42" spans="1:15" ht="30.75" x14ac:dyDescent="0.25">
      <c r="A42" s="27">
        <v>1114122</v>
      </c>
      <c r="B42" s="28">
        <v>1114222</v>
      </c>
      <c r="C42" s="29" t="s">
        <v>46</v>
      </c>
      <c r="D42" s="30">
        <v>219631448.5</v>
      </c>
      <c r="E42" s="31">
        <v>25434688.640000001</v>
      </c>
      <c r="F42" s="31">
        <v>0</v>
      </c>
      <c r="G42" s="31">
        <v>0</v>
      </c>
      <c r="H42" s="32">
        <v>25434688.640000001</v>
      </c>
      <c r="I42" s="31">
        <v>0</v>
      </c>
      <c r="J42" s="31">
        <v>0</v>
      </c>
      <c r="K42" s="31">
        <v>0</v>
      </c>
      <c r="L42" s="31">
        <v>0</v>
      </c>
      <c r="M42" s="32">
        <v>25434688.640000001</v>
      </c>
      <c r="N42" s="23">
        <v>194196759.86000001</v>
      </c>
      <c r="O42" s="74">
        <v>0.11580622362466457</v>
      </c>
    </row>
    <row r="43" spans="1:15" ht="30.75" x14ac:dyDescent="0.25">
      <c r="A43" s="27">
        <v>1114123</v>
      </c>
      <c r="B43" s="28">
        <v>1114223</v>
      </c>
      <c r="C43" s="29" t="s">
        <v>47</v>
      </c>
      <c r="D43" s="30">
        <v>46483182.600000001</v>
      </c>
      <c r="E43" s="31">
        <v>20279150.030000001</v>
      </c>
      <c r="F43" s="31">
        <v>6052997.9900000002</v>
      </c>
      <c r="G43" s="31">
        <v>0</v>
      </c>
      <c r="H43" s="32">
        <v>26332148.020000003</v>
      </c>
      <c r="I43" s="31">
        <v>0</v>
      </c>
      <c r="J43" s="31">
        <v>0</v>
      </c>
      <c r="K43" s="31">
        <v>0</v>
      </c>
      <c r="L43" s="31">
        <v>0</v>
      </c>
      <c r="M43" s="32">
        <v>26332148.020000003</v>
      </c>
      <c r="N43" s="23">
        <v>20151034.579999998</v>
      </c>
      <c r="O43" s="74">
        <v>0.56648763159345294</v>
      </c>
    </row>
    <row r="44" spans="1:15" x14ac:dyDescent="0.25">
      <c r="A44" s="20" t="s">
        <v>17</v>
      </c>
      <c r="B44" s="28"/>
      <c r="C44" s="21" t="s">
        <v>48</v>
      </c>
      <c r="D44" s="22">
        <v>1476492438.1399999</v>
      </c>
      <c r="E44" s="23">
        <v>666899652.6500001</v>
      </c>
      <c r="F44" s="23">
        <v>164705428.40000001</v>
      </c>
      <c r="G44" s="23">
        <v>748303</v>
      </c>
      <c r="H44" s="24">
        <v>832353384.05000007</v>
      </c>
      <c r="I44" s="23">
        <v>0</v>
      </c>
      <c r="J44" s="23">
        <v>0</v>
      </c>
      <c r="K44" s="23">
        <v>0</v>
      </c>
      <c r="L44" s="23">
        <v>0</v>
      </c>
      <c r="M44" s="24">
        <v>832353384.05000007</v>
      </c>
      <c r="N44" s="23">
        <v>644139054.08999991</v>
      </c>
      <c r="O44" s="74">
        <v>0.56373697727741223</v>
      </c>
    </row>
    <row r="45" spans="1:15" s="33" customFormat="1" x14ac:dyDescent="0.25">
      <c r="A45" s="27">
        <v>1115111</v>
      </c>
      <c r="B45" s="28">
        <v>1115111</v>
      </c>
      <c r="C45" s="29" t="s">
        <v>19</v>
      </c>
      <c r="D45" s="30">
        <v>109780843.68000001</v>
      </c>
      <c r="E45" s="31">
        <v>42961189.079999998</v>
      </c>
      <c r="F45" s="31">
        <v>23618054</v>
      </c>
      <c r="G45" s="31">
        <v>0</v>
      </c>
      <c r="H45" s="32">
        <v>66579243.079999998</v>
      </c>
      <c r="I45" s="31">
        <v>0</v>
      </c>
      <c r="J45" s="31">
        <v>0</v>
      </c>
      <c r="K45" s="31">
        <v>0</v>
      </c>
      <c r="L45" s="31">
        <v>0</v>
      </c>
      <c r="M45" s="32">
        <v>66579243.079999998</v>
      </c>
      <c r="N45" s="23">
        <v>43201600.600000009</v>
      </c>
      <c r="O45" s="74">
        <v>0.60647414292125246</v>
      </c>
    </row>
    <row r="46" spans="1:15" s="33" customFormat="1" x14ac:dyDescent="0.25">
      <c r="A46" s="27">
        <v>1115112</v>
      </c>
      <c r="B46" s="28">
        <v>1115112</v>
      </c>
      <c r="C46" s="29" t="s">
        <v>20</v>
      </c>
      <c r="D46" s="30">
        <v>903984256.79999995</v>
      </c>
      <c r="E46" s="31">
        <v>445896722.14000005</v>
      </c>
      <c r="F46" s="31">
        <v>47743046.759999998</v>
      </c>
      <c r="G46" s="31">
        <v>748303</v>
      </c>
      <c r="H46" s="32">
        <v>494388071.90000004</v>
      </c>
      <c r="I46" s="31">
        <v>0</v>
      </c>
      <c r="J46" s="31">
        <v>0</v>
      </c>
      <c r="K46" s="31">
        <v>0</v>
      </c>
      <c r="L46" s="31">
        <v>0</v>
      </c>
      <c r="M46" s="32">
        <v>494388071.90000004</v>
      </c>
      <c r="N46" s="23">
        <v>409596184.89999992</v>
      </c>
      <c r="O46" s="74">
        <v>0.54689898433638306</v>
      </c>
    </row>
    <row r="47" spans="1:15" s="33" customFormat="1" x14ac:dyDescent="0.25">
      <c r="A47" s="27">
        <v>1115113</v>
      </c>
      <c r="B47" s="28">
        <v>1115213</v>
      </c>
      <c r="C47" s="29" t="s">
        <v>49</v>
      </c>
      <c r="D47" s="30">
        <v>195300810.10999998</v>
      </c>
      <c r="E47" s="31">
        <v>108677409.11</v>
      </c>
      <c r="F47" s="31">
        <v>26680658.060000002</v>
      </c>
      <c r="G47" s="31">
        <v>0</v>
      </c>
      <c r="H47" s="32">
        <v>135358067.17000002</v>
      </c>
      <c r="I47" s="31">
        <v>0</v>
      </c>
      <c r="J47" s="31">
        <v>0</v>
      </c>
      <c r="K47" s="31">
        <v>0</v>
      </c>
      <c r="L47" s="31">
        <v>0</v>
      </c>
      <c r="M47" s="32">
        <v>135358067.17000002</v>
      </c>
      <c r="N47" s="23">
        <v>59942742.939999968</v>
      </c>
      <c r="O47" s="74">
        <v>0.6930747859866111</v>
      </c>
    </row>
    <row r="48" spans="1:15" s="33" customFormat="1" x14ac:dyDescent="0.25">
      <c r="A48" s="27">
        <v>1115115</v>
      </c>
      <c r="B48" s="28">
        <v>1115215</v>
      </c>
      <c r="C48" s="29" t="s">
        <v>50</v>
      </c>
      <c r="D48" s="30">
        <v>74593599.949999988</v>
      </c>
      <c r="E48" s="31">
        <v>25272988.379999999</v>
      </c>
      <c r="F48" s="31">
        <v>20609923.370000001</v>
      </c>
      <c r="G48" s="31">
        <v>0</v>
      </c>
      <c r="H48" s="32">
        <v>45882911.75</v>
      </c>
      <c r="I48" s="31">
        <v>0</v>
      </c>
      <c r="J48" s="31">
        <v>0</v>
      </c>
      <c r="K48" s="31">
        <v>0</v>
      </c>
      <c r="L48" s="31">
        <v>0</v>
      </c>
      <c r="M48" s="32">
        <v>45882911.75</v>
      </c>
      <c r="N48" s="23">
        <v>28710688.199999988</v>
      </c>
      <c r="O48" s="74">
        <v>0.61510520715926387</v>
      </c>
    </row>
    <row r="49" spans="1:15" s="33" customFormat="1" x14ac:dyDescent="0.25">
      <c r="A49" s="27">
        <v>1115116</v>
      </c>
      <c r="B49" s="28">
        <v>1115216</v>
      </c>
      <c r="C49" s="29" t="s">
        <v>51</v>
      </c>
      <c r="D49" s="30">
        <v>192832927.59999999</v>
      </c>
      <c r="E49" s="31">
        <v>44091343.939999998</v>
      </c>
      <c r="F49" s="31">
        <v>46053746.210000008</v>
      </c>
      <c r="G49" s="31">
        <v>0</v>
      </c>
      <c r="H49" s="32">
        <v>90145090.150000006</v>
      </c>
      <c r="I49" s="31">
        <v>0</v>
      </c>
      <c r="J49" s="31">
        <v>0</v>
      </c>
      <c r="K49" s="31">
        <v>0</v>
      </c>
      <c r="L49" s="31">
        <v>0</v>
      </c>
      <c r="M49" s="32">
        <v>90145090.150000006</v>
      </c>
      <c r="N49" s="23">
        <v>102687837.44999999</v>
      </c>
      <c r="O49" s="74">
        <v>0.46747768273783136</v>
      </c>
    </row>
    <row r="50" spans="1:15" x14ac:dyDescent="0.25">
      <c r="A50" s="20" t="s">
        <v>17</v>
      </c>
      <c r="B50" s="28"/>
      <c r="C50" s="21" t="s">
        <v>52</v>
      </c>
      <c r="D50" s="22">
        <v>2216260838.1300001</v>
      </c>
      <c r="E50" s="23">
        <v>981327175.09000015</v>
      </c>
      <c r="F50" s="23">
        <v>321645111.29999995</v>
      </c>
      <c r="G50" s="23">
        <v>3076000</v>
      </c>
      <c r="H50" s="24">
        <v>1306048286.3900001</v>
      </c>
      <c r="I50" s="23">
        <v>0</v>
      </c>
      <c r="J50" s="23">
        <v>0</v>
      </c>
      <c r="K50" s="23">
        <v>0</v>
      </c>
      <c r="L50" s="23">
        <v>0</v>
      </c>
      <c r="M50" s="24">
        <v>1306048286.3900001</v>
      </c>
      <c r="N50" s="23">
        <v>910212551.74000013</v>
      </c>
      <c r="O50" s="74">
        <v>0.58930260550558478</v>
      </c>
    </row>
    <row r="51" spans="1:15" s="33" customFormat="1" x14ac:dyDescent="0.25">
      <c r="A51" s="27">
        <v>1116111</v>
      </c>
      <c r="B51" s="28">
        <v>1116111</v>
      </c>
      <c r="C51" s="29" t="s">
        <v>19</v>
      </c>
      <c r="D51" s="30">
        <v>285889365.24000001</v>
      </c>
      <c r="E51" s="31">
        <v>71455665.670000002</v>
      </c>
      <c r="F51" s="31">
        <v>96643374.629999995</v>
      </c>
      <c r="G51" s="31">
        <v>0</v>
      </c>
      <c r="H51" s="32">
        <v>168099040.30000001</v>
      </c>
      <c r="I51" s="31">
        <v>0</v>
      </c>
      <c r="J51" s="31">
        <v>0</v>
      </c>
      <c r="K51" s="31">
        <v>0</v>
      </c>
      <c r="L51" s="31">
        <v>0</v>
      </c>
      <c r="M51" s="32">
        <v>168099040.30000001</v>
      </c>
      <c r="N51" s="23">
        <v>117790324.94</v>
      </c>
      <c r="O51" s="74">
        <v>0.58798633575923076</v>
      </c>
    </row>
    <row r="52" spans="1:15" s="78" customFormat="1" x14ac:dyDescent="0.25">
      <c r="A52" s="75">
        <v>1116112</v>
      </c>
      <c r="B52" s="76">
        <v>1116112</v>
      </c>
      <c r="C52" s="40" t="s">
        <v>20</v>
      </c>
      <c r="D52" s="30">
        <v>883185482.20000017</v>
      </c>
      <c r="E52" s="77">
        <v>406726821.82000005</v>
      </c>
      <c r="F52" s="77">
        <v>44964166.289999999</v>
      </c>
      <c r="G52" s="77">
        <v>3076000</v>
      </c>
      <c r="H52" s="32">
        <v>454766988.11000007</v>
      </c>
      <c r="I52" s="77">
        <v>0</v>
      </c>
      <c r="J52" s="77">
        <v>0</v>
      </c>
      <c r="K52" s="77">
        <v>0</v>
      </c>
      <c r="L52" s="77">
        <v>0</v>
      </c>
      <c r="M52" s="32">
        <v>454766988.11000007</v>
      </c>
      <c r="N52" s="25">
        <v>428418494.09000009</v>
      </c>
      <c r="O52" s="26">
        <v>0.51491673864156273</v>
      </c>
    </row>
    <row r="53" spans="1:15" s="78" customFormat="1" x14ac:dyDescent="0.25">
      <c r="A53" s="75">
        <v>1116113</v>
      </c>
      <c r="B53" s="76">
        <v>1116113</v>
      </c>
      <c r="C53" s="40" t="s">
        <v>53</v>
      </c>
      <c r="D53" s="30">
        <v>172540562.79000002</v>
      </c>
      <c r="E53" s="77">
        <v>64087515.750000007</v>
      </c>
      <c r="F53" s="77">
        <v>32436976.48</v>
      </c>
      <c r="G53" s="77">
        <v>0</v>
      </c>
      <c r="H53" s="32">
        <v>96524492.230000004</v>
      </c>
      <c r="I53" s="77">
        <v>0</v>
      </c>
      <c r="J53" s="77">
        <v>0</v>
      </c>
      <c r="K53" s="77">
        <v>0</v>
      </c>
      <c r="L53" s="77">
        <v>0</v>
      </c>
      <c r="M53" s="32">
        <v>96524492.230000004</v>
      </c>
      <c r="N53" s="25">
        <v>76016070.560000017</v>
      </c>
      <c r="O53" s="26">
        <v>0.55943072555918605</v>
      </c>
    </row>
    <row r="54" spans="1:15" s="78" customFormat="1" ht="30.75" x14ac:dyDescent="0.25">
      <c r="A54" s="75">
        <v>1116114</v>
      </c>
      <c r="B54" s="76">
        <v>1116114</v>
      </c>
      <c r="C54" s="40" t="s">
        <v>54</v>
      </c>
      <c r="D54" s="30">
        <v>874645427.89999998</v>
      </c>
      <c r="E54" s="77">
        <v>439057171.85000002</v>
      </c>
      <c r="F54" s="77">
        <v>147600593.90000001</v>
      </c>
      <c r="G54" s="77">
        <v>0</v>
      </c>
      <c r="H54" s="32">
        <v>586657765.75</v>
      </c>
      <c r="I54" s="77">
        <v>0</v>
      </c>
      <c r="J54" s="77">
        <v>0</v>
      </c>
      <c r="K54" s="77">
        <v>0</v>
      </c>
      <c r="L54" s="77">
        <v>0</v>
      </c>
      <c r="M54" s="32">
        <v>586657765.75</v>
      </c>
      <c r="N54" s="25">
        <v>287987662.14999998</v>
      </c>
      <c r="O54" s="26">
        <v>0.67073781790473586</v>
      </c>
    </row>
    <row r="55" spans="1:15" x14ac:dyDescent="0.25">
      <c r="A55" s="20" t="s">
        <v>17</v>
      </c>
      <c r="B55" s="28"/>
      <c r="C55" s="21" t="s">
        <v>55</v>
      </c>
      <c r="D55" s="22">
        <v>343492029.87</v>
      </c>
      <c r="E55" s="23">
        <v>136507274.15000001</v>
      </c>
      <c r="F55" s="23">
        <v>39620551.480000004</v>
      </c>
      <c r="G55" s="23">
        <v>1231823.98</v>
      </c>
      <c r="H55" s="24">
        <v>177359649.61000001</v>
      </c>
      <c r="I55" s="23">
        <v>0</v>
      </c>
      <c r="J55" s="23">
        <v>0</v>
      </c>
      <c r="K55" s="23">
        <v>0</v>
      </c>
      <c r="L55" s="23">
        <v>0</v>
      </c>
      <c r="M55" s="24">
        <v>177359649.61000001</v>
      </c>
      <c r="N55" s="23">
        <v>166132380.25999999</v>
      </c>
      <c r="O55" s="74">
        <v>0.51634283822283911</v>
      </c>
    </row>
    <row r="56" spans="1:15" s="33" customFormat="1" x14ac:dyDescent="0.25">
      <c r="A56" s="27">
        <v>1117111</v>
      </c>
      <c r="B56" s="28">
        <v>1117111</v>
      </c>
      <c r="C56" s="29" t="s">
        <v>19</v>
      </c>
      <c r="D56" s="30">
        <v>49057623.920000002</v>
      </c>
      <c r="E56" s="31">
        <v>19499030.82</v>
      </c>
      <c r="F56" s="31">
        <v>6959931.9000000004</v>
      </c>
      <c r="G56" s="31">
        <v>606432.19999999995</v>
      </c>
      <c r="H56" s="32">
        <v>27065394.919999998</v>
      </c>
      <c r="I56" s="31">
        <v>0</v>
      </c>
      <c r="J56" s="31">
        <v>0</v>
      </c>
      <c r="K56" s="31">
        <v>0</v>
      </c>
      <c r="L56" s="31">
        <v>0</v>
      </c>
      <c r="M56" s="32">
        <v>27065394.919999998</v>
      </c>
      <c r="N56" s="23">
        <v>21992229.000000004</v>
      </c>
      <c r="O56" s="74">
        <v>0.55170619278537603</v>
      </c>
    </row>
    <row r="57" spans="1:15" s="33" customFormat="1" x14ac:dyDescent="0.25">
      <c r="A57" s="27">
        <v>1117112</v>
      </c>
      <c r="B57" s="28">
        <v>1117112</v>
      </c>
      <c r="C57" s="29" t="s">
        <v>20</v>
      </c>
      <c r="D57" s="30">
        <v>229209097.00999999</v>
      </c>
      <c r="E57" s="31">
        <v>95592910.010000005</v>
      </c>
      <c r="F57" s="31">
        <v>24453378.41</v>
      </c>
      <c r="G57" s="31">
        <v>625391.78</v>
      </c>
      <c r="H57" s="32">
        <v>120671680.2</v>
      </c>
      <c r="I57" s="31">
        <v>0</v>
      </c>
      <c r="J57" s="31">
        <v>0</v>
      </c>
      <c r="K57" s="31">
        <v>0</v>
      </c>
      <c r="L57" s="31">
        <v>0</v>
      </c>
      <c r="M57" s="32">
        <v>120671680.2</v>
      </c>
      <c r="N57" s="23">
        <v>108537416.80999999</v>
      </c>
      <c r="O57" s="74">
        <v>0.52646985557791937</v>
      </c>
    </row>
    <row r="58" spans="1:15" s="33" customFormat="1" x14ac:dyDescent="0.25">
      <c r="A58" s="27">
        <v>1117113</v>
      </c>
      <c r="B58" s="28">
        <v>1117211</v>
      </c>
      <c r="C58" s="29" t="s">
        <v>56</v>
      </c>
      <c r="D58" s="30">
        <v>65225308.940000005</v>
      </c>
      <c r="E58" s="31">
        <v>21415333.32</v>
      </c>
      <c r="F58" s="31">
        <v>8207241.1699999999</v>
      </c>
      <c r="G58" s="31">
        <v>0</v>
      </c>
      <c r="H58" s="32">
        <v>29622574.490000002</v>
      </c>
      <c r="I58" s="31">
        <v>0</v>
      </c>
      <c r="J58" s="31">
        <v>0</v>
      </c>
      <c r="K58" s="31">
        <v>0</v>
      </c>
      <c r="L58" s="31">
        <v>0</v>
      </c>
      <c r="M58" s="32">
        <v>29622574.490000002</v>
      </c>
      <c r="N58" s="23">
        <v>35602734.450000003</v>
      </c>
      <c r="O58" s="74">
        <v>0.45415767240365945</v>
      </c>
    </row>
    <row r="59" spans="1:15" x14ac:dyDescent="0.25">
      <c r="A59" s="27"/>
      <c r="B59" s="28"/>
      <c r="C59" s="14" t="s">
        <v>57</v>
      </c>
      <c r="D59" s="15">
        <v>52317620134.450005</v>
      </c>
      <c r="E59" s="16">
        <v>14955364584.280001</v>
      </c>
      <c r="F59" s="16">
        <v>6408503313.6699991</v>
      </c>
      <c r="G59" s="16">
        <v>26042900</v>
      </c>
      <c r="H59" s="17">
        <v>21389910797.950001</v>
      </c>
      <c r="I59" s="16">
        <v>0</v>
      </c>
      <c r="J59" s="16">
        <v>0</v>
      </c>
      <c r="K59" s="16">
        <v>2186636044.7600002</v>
      </c>
      <c r="L59" s="16">
        <v>2186636044.7600002</v>
      </c>
      <c r="M59" s="17">
        <v>23576546842.710003</v>
      </c>
      <c r="N59" s="16">
        <v>28741073291.739998</v>
      </c>
      <c r="O59" s="73">
        <v>0.4506425709373077</v>
      </c>
    </row>
    <row r="60" spans="1:15" x14ac:dyDescent="0.25">
      <c r="A60" s="20" t="s">
        <v>17</v>
      </c>
      <c r="B60" s="28"/>
      <c r="C60" s="21" t="s">
        <v>58</v>
      </c>
      <c r="D60" s="22">
        <v>28828796459.610001</v>
      </c>
      <c r="E60" s="23">
        <v>10786939846.270002</v>
      </c>
      <c r="F60" s="23">
        <v>2489797653.5299997</v>
      </c>
      <c r="G60" s="23">
        <v>0</v>
      </c>
      <c r="H60" s="24">
        <v>13276737499.800001</v>
      </c>
      <c r="I60" s="23">
        <v>0</v>
      </c>
      <c r="J60" s="23">
        <v>0</v>
      </c>
      <c r="K60" s="23">
        <v>1986636044.76</v>
      </c>
      <c r="L60" s="23">
        <v>1986636044.76</v>
      </c>
      <c r="M60" s="24">
        <v>15263373544.560001</v>
      </c>
      <c r="N60" s="23">
        <v>13565422915.049999</v>
      </c>
      <c r="O60" s="74">
        <v>0.52944886429596327</v>
      </c>
    </row>
    <row r="61" spans="1:15" s="33" customFormat="1" x14ac:dyDescent="0.25">
      <c r="A61" s="27">
        <v>1211111</v>
      </c>
      <c r="B61" s="28">
        <v>1211111</v>
      </c>
      <c r="C61" s="29" t="s">
        <v>19</v>
      </c>
      <c r="D61" s="30">
        <v>165160734.56</v>
      </c>
      <c r="E61" s="31">
        <v>28228510.009999998</v>
      </c>
      <c r="F61" s="31">
        <v>68512075</v>
      </c>
      <c r="G61" s="31">
        <v>0</v>
      </c>
      <c r="H61" s="32">
        <v>96740585.00999999</v>
      </c>
      <c r="I61" s="31">
        <v>0</v>
      </c>
      <c r="J61" s="31">
        <v>0</v>
      </c>
      <c r="K61" s="31">
        <v>0</v>
      </c>
      <c r="L61" s="31">
        <v>0</v>
      </c>
      <c r="M61" s="32">
        <v>96740585.00999999</v>
      </c>
      <c r="N61" s="23">
        <v>68420149.550000012</v>
      </c>
      <c r="O61" s="74">
        <v>0.58573598178600872</v>
      </c>
    </row>
    <row r="62" spans="1:15" s="33" customFormat="1" x14ac:dyDescent="0.25">
      <c r="A62" s="27">
        <v>1211112</v>
      </c>
      <c r="B62" s="28">
        <v>1211112</v>
      </c>
      <c r="C62" s="29" t="s">
        <v>20</v>
      </c>
      <c r="D62" s="30">
        <v>3332669124.4599996</v>
      </c>
      <c r="E62" s="31">
        <v>1474721630.8500001</v>
      </c>
      <c r="F62" s="31">
        <v>136509082.55000001</v>
      </c>
      <c r="G62" s="31">
        <v>0</v>
      </c>
      <c r="H62" s="32">
        <v>1611230713.4000001</v>
      </c>
      <c r="I62" s="31">
        <v>0</v>
      </c>
      <c r="J62" s="31">
        <v>0</v>
      </c>
      <c r="K62" s="31">
        <v>0</v>
      </c>
      <c r="L62" s="31">
        <v>0</v>
      </c>
      <c r="M62" s="32">
        <v>1611230713.4000001</v>
      </c>
      <c r="N62" s="23">
        <v>1721438411.0599995</v>
      </c>
      <c r="O62" s="74">
        <v>0.48346555065260843</v>
      </c>
    </row>
    <row r="63" spans="1:15" x14ac:dyDescent="0.25">
      <c r="A63" s="27">
        <v>1211216</v>
      </c>
      <c r="B63" s="28">
        <v>1211216</v>
      </c>
      <c r="C63" s="29" t="s">
        <v>59</v>
      </c>
      <c r="D63" s="30">
        <v>24238794195.610001</v>
      </c>
      <c r="E63" s="31">
        <v>8861752450.2900009</v>
      </c>
      <c r="F63" s="31">
        <v>2049834594.3800001</v>
      </c>
      <c r="G63" s="31">
        <v>0</v>
      </c>
      <c r="H63" s="32">
        <v>10911587044.670002</v>
      </c>
      <c r="I63" s="31">
        <v>0</v>
      </c>
      <c r="J63" s="31">
        <v>0</v>
      </c>
      <c r="K63" s="31">
        <v>1986636044.76</v>
      </c>
      <c r="L63" s="31">
        <v>1986636044.76</v>
      </c>
      <c r="M63" s="32">
        <v>12898223089.430002</v>
      </c>
      <c r="N63" s="23">
        <v>11340571106.179998</v>
      </c>
      <c r="O63" s="74">
        <v>0.53213138348961508</v>
      </c>
    </row>
    <row r="64" spans="1:15" ht="30.75" x14ac:dyDescent="0.25">
      <c r="A64" s="27">
        <v>1211117</v>
      </c>
      <c r="B64" s="28">
        <v>1211217</v>
      </c>
      <c r="C64" s="29" t="s">
        <v>60</v>
      </c>
      <c r="D64" s="30">
        <v>131954932.2</v>
      </c>
      <c r="E64" s="31">
        <v>51004519.620000005</v>
      </c>
      <c r="F64" s="31">
        <v>34524872.390000001</v>
      </c>
      <c r="G64" s="31">
        <v>0</v>
      </c>
      <c r="H64" s="32">
        <v>85529392.010000005</v>
      </c>
      <c r="I64" s="31">
        <v>0</v>
      </c>
      <c r="J64" s="31">
        <v>0</v>
      </c>
      <c r="K64" s="31">
        <v>0</v>
      </c>
      <c r="L64" s="31">
        <v>0</v>
      </c>
      <c r="M64" s="32">
        <v>85529392.010000005</v>
      </c>
      <c r="N64" s="23">
        <v>46425540.189999998</v>
      </c>
      <c r="O64" s="74">
        <v>0.64817123986215053</v>
      </c>
    </row>
    <row r="65" spans="1:15" ht="30.75" x14ac:dyDescent="0.25">
      <c r="A65" s="27">
        <v>1211118</v>
      </c>
      <c r="B65" s="28">
        <v>1211218</v>
      </c>
      <c r="C65" s="29" t="s">
        <v>61</v>
      </c>
      <c r="D65" s="30">
        <v>118087882</v>
      </c>
      <c r="E65" s="31">
        <v>29134450</v>
      </c>
      <c r="F65" s="31">
        <v>35518268.890000001</v>
      </c>
      <c r="G65" s="31">
        <v>0</v>
      </c>
      <c r="H65" s="32">
        <v>64652718.890000001</v>
      </c>
      <c r="I65" s="31">
        <v>0</v>
      </c>
      <c r="J65" s="31">
        <v>0</v>
      </c>
      <c r="K65" s="31">
        <v>0</v>
      </c>
      <c r="L65" s="31">
        <v>0</v>
      </c>
      <c r="M65" s="32">
        <v>64652718.890000001</v>
      </c>
      <c r="N65" s="23">
        <v>53435163.109999999</v>
      </c>
      <c r="O65" s="74">
        <v>0.54749664228883366</v>
      </c>
    </row>
    <row r="66" spans="1:15" x14ac:dyDescent="0.25">
      <c r="A66" s="27">
        <v>1211119</v>
      </c>
      <c r="B66" s="28">
        <v>1211219</v>
      </c>
      <c r="C66" s="29" t="s">
        <v>62</v>
      </c>
      <c r="D66" s="30">
        <v>633336320.48000002</v>
      </c>
      <c r="E66" s="31">
        <v>262991251.96000001</v>
      </c>
      <c r="F66" s="31">
        <v>119737583.36999999</v>
      </c>
      <c r="G66" s="31">
        <v>0</v>
      </c>
      <c r="H66" s="32">
        <v>382728835.32999998</v>
      </c>
      <c r="I66" s="31">
        <v>0</v>
      </c>
      <c r="J66" s="31">
        <v>0</v>
      </c>
      <c r="K66" s="31">
        <v>0</v>
      </c>
      <c r="L66" s="31">
        <v>0</v>
      </c>
      <c r="M66" s="32">
        <v>382728835.32999998</v>
      </c>
      <c r="N66" s="23">
        <v>250607485.15000004</v>
      </c>
      <c r="O66" s="74">
        <v>0.60430583712605201</v>
      </c>
    </row>
    <row r="67" spans="1:15" x14ac:dyDescent="0.25">
      <c r="A67" s="27"/>
      <c r="B67" s="28">
        <v>1211220</v>
      </c>
      <c r="C67" s="29" t="s">
        <v>63</v>
      </c>
      <c r="D67" s="30">
        <v>0</v>
      </c>
      <c r="E67" s="31">
        <v>0</v>
      </c>
      <c r="F67" s="31">
        <v>0</v>
      </c>
      <c r="G67" s="31">
        <v>0</v>
      </c>
      <c r="H67" s="32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23">
        <v>0</v>
      </c>
      <c r="O67" s="79">
        <v>0</v>
      </c>
    </row>
    <row r="68" spans="1:15" x14ac:dyDescent="0.25">
      <c r="A68" s="27">
        <v>1211121</v>
      </c>
      <c r="B68" s="28">
        <v>1211221</v>
      </c>
      <c r="C68" s="29" t="s">
        <v>64</v>
      </c>
      <c r="D68" s="30">
        <v>108793270.3</v>
      </c>
      <c r="E68" s="31">
        <v>34979442.339999996</v>
      </c>
      <c r="F68" s="31">
        <v>22863654.850000001</v>
      </c>
      <c r="G68" s="31">
        <v>0</v>
      </c>
      <c r="H68" s="32">
        <v>57843097.189999998</v>
      </c>
      <c r="I68" s="31">
        <v>0</v>
      </c>
      <c r="J68" s="31">
        <v>0</v>
      </c>
      <c r="K68" s="31">
        <v>0</v>
      </c>
      <c r="L68" s="31">
        <v>0</v>
      </c>
      <c r="M68" s="32">
        <v>57843097.189999998</v>
      </c>
      <c r="N68" s="23">
        <v>50950173.109999999</v>
      </c>
      <c r="O68" s="74">
        <v>0.53167900027728088</v>
      </c>
    </row>
    <row r="69" spans="1:15" x14ac:dyDescent="0.25">
      <c r="A69" s="27">
        <v>1211122</v>
      </c>
      <c r="B69" s="28">
        <v>1211222</v>
      </c>
      <c r="C69" s="29" t="s">
        <v>65</v>
      </c>
      <c r="D69" s="30">
        <v>100000000</v>
      </c>
      <c r="E69" s="31">
        <v>44127591.200000003</v>
      </c>
      <c r="F69" s="31">
        <v>22297522.100000001</v>
      </c>
      <c r="G69" s="31">
        <v>0</v>
      </c>
      <c r="H69" s="32">
        <v>66425113.300000004</v>
      </c>
      <c r="I69" s="31">
        <v>0</v>
      </c>
      <c r="J69" s="31">
        <v>0</v>
      </c>
      <c r="K69" s="31">
        <v>0</v>
      </c>
      <c r="L69" s="31">
        <v>0</v>
      </c>
      <c r="M69" s="32">
        <v>66425113.300000004</v>
      </c>
      <c r="N69" s="23">
        <v>33574886.699999996</v>
      </c>
      <c r="O69" s="74">
        <v>0.66425113300000005</v>
      </c>
    </row>
    <row r="70" spans="1:15" x14ac:dyDescent="0.25">
      <c r="A70" s="20" t="s">
        <v>17</v>
      </c>
      <c r="B70" s="28"/>
      <c r="C70" s="21" t="s">
        <v>66</v>
      </c>
      <c r="D70" s="22">
        <v>202962775.96000001</v>
      </c>
      <c r="E70" s="23">
        <v>67733975.810000002</v>
      </c>
      <c r="F70" s="23">
        <v>15521581.810000001</v>
      </c>
      <c r="G70" s="23">
        <v>0</v>
      </c>
      <c r="H70" s="24">
        <v>83255557.620000005</v>
      </c>
      <c r="I70" s="23">
        <v>0</v>
      </c>
      <c r="J70" s="23">
        <v>0</v>
      </c>
      <c r="K70" s="23">
        <v>0</v>
      </c>
      <c r="L70" s="23">
        <v>0</v>
      </c>
      <c r="M70" s="24">
        <v>83255557.620000005</v>
      </c>
      <c r="N70" s="23">
        <v>119707218.34</v>
      </c>
      <c r="O70" s="74">
        <v>0.41020111804347831</v>
      </c>
    </row>
    <row r="71" spans="1:15" s="33" customFormat="1" x14ac:dyDescent="0.25">
      <c r="A71" s="27">
        <v>1212111</v>
      </c>
      <c r="B71" s="28">
        <v>1212111</v>
      </c>
      <c r="C71" s="29" t="s">
        <v>19</v>
      </c>
      <c r="D71" s="30">
        <v>76001435.790000007</v>
      </c>
      <c r="E71" s="31">
        <v>15666501.630000001</v>
      </c>
      <c r="F71" s="31">
        <v>14370326.98</v>
      </c>
      <c r="G71" s="31">
        <v>0</v>
      </c>
      <c r="H71" s="32">
        <v>30036828.609999999</v>
      </c>
      <c r="I71" s="31">
        <v>0</v>
      </c>
      <c r="J71" s="31">
        <v>0</v>
      </c>
      <c r="K71" s="31">
        <v>0</v>
      </c>
      <c r="L71" s="31">
        <v>0</v>
      </c>
      <c r="M71" s="32">
        <v>30036828.609999999</v>
      </c>
      <c r="N71" s="23">
        <v>45964607.180000007</v>
      </c>
      <c r="O71" s="74">
        <v>0.39521396270716425</v>
      </c>
    </row>
    <row r="72" spans="1:15" s="33" customFormat="1" x14ac:dyDescent="0.25">
      <c r="A72" s="27">
        <v>1212112</v>
      </c>
      <c r="B72" s="28">
        <v>1212112</v>
      </c>
      <c r="C72" s="29" t="s">
        <v>20</v>
      </c>
      <c r="D72" s="30">
        <v>126961340.17</v>
      </c>
      <c r="E72" s="31">
        <v>52067474.18</v>
      </c>
      <c r="F72" s="31">
        <v>1151254.83</v>
      </c>
      <c r="G72" s="31">
        <v>0</v>
      </c>
      <c r="H72" s="32">
        <v>53218729.009999998</v>
      </c>
      <c r="I72" s="31">
        <v>0</v>
      </c>
      <c r="J72" s="31">
        <v>0</v>
      </c>
      <c r="K72" s="31">
        <v>0</v>
      </c>
      <c r="L72" s="31">
        <v>0</v>
      </c>
      <c r="M72" s="32">
        <v>53218729.009999998</v>
      </c>
      <c r="N72" s="23">
        <v>73742611.159999996</v>
      </c>
      <c r="O72" s="74">
        <v>0.41917270988744004</v>
      </c>
    </row>
    <row r="73" spans="1:15" x14ac:dyDescent="0.25">
      <c r="A73" s="20" t="s">
        <v>17</v>
      </c>
      <c r="B73" s="28"/>
      <c r="C73" s="21" t="s">
        <v>67</v>
      </c>
      <c r="D73" s="22">
        <v>10604016469.369999</v>
      </c>
      <c r="E73" s="23">
        <v>582181668.18000007</v>
      </c>
      <c r="F73" s="23">
        <v>1798941265.6100001</v>
      </c>
      <c r="G73" s="23">
        <v>14418917</v>
      </c>
      <c r="H73" s="24">
        <v>2395541850.79</v>
      </c>
      <c r="I73" s="23">
        <v>0</v>
      </c>
      <c r="J73" s="23">
        <v>0</v>
      </c>
      <c r="K73" s="23">
        <v>0</v>
      </c>
      <c r="L73" s="23">
        <v>0</v>
      </c>
      <c r="M73" s="24">
        <v>2395541850.79</v>
      </c>
      <c r="N73" s="23">
        <v>8208474618.579999</v>
      </c>
      <c r="O73" s="74">
        <v>0.22590891458058276</v>
      </c>
    </row>
    <row r="74" spans="1:15" s="33" customFormat="1" x14ac:dyDescent="0.25">
      <c r="A74" s="27">
        <v>1213111</v>
      </c>
      <c r="B74" s="28">
        <v>1213111</v>
      </c>
      <c r="C74" s="29" t="s">
        <v>19</v>
      </c>
      <c r="D74" s="30">
        <v>254914764.88</v>
      </c>
      <c r="E74" s="31">
        <v>153496509.59999996</v>
      </c>
      <c r="F74" s="31">
        <v>0</v>
      </c>
      <c r="G74" s="31">
        <v>0</v>
      </c>
      <c r="H74" s="32">
        <v>153496509.59999996</v>
      </c>
      <c r="I74" s="31">
        <v>0</v>
      </c>
      <c r="J74" s="31">
        <v>0</v>
      </c>
      <c r="K74" s="31">
        <v>0</v>
      </c>
      <c r="L74" s="31">
        <v>0</v>
      </c>
      <c r="M74" s="32">
        <v>153496509.59999996</v>
      </c>
      <c r="N74" s="23">
        <v>101418255.28000003</v>
      </c>
      <c r="O74" s="74">
        <v>0.60214836779759606</v>
      </c>
    </row>
    <row r="75" spans="1:15" s="33" customFormat="1" x14ac:dyDescent="0.25">
      <c r="A75" s="27">
        <v>1213112</v>
      </c>
      <c r="B75" s="28">
        <v>1213112</v>
      </c>
      <c r="C75" s="29" t="s">
        <v>20</v>
      </c>
      <c r="D75" s="30">
        <v>10349101704.49</v>
      </c>
      <c r="E75" s="31">
        <v>428685158.58000004</v>
      </c>
      <c r="F75" s="31">
        <v>1798941265.6100001</v>
      </c>
      <c r="G75" s="31">
        <v>14418917</v>
      </c>
      <c r="H75" s="32">
        <v>2242045341.1900001</v>
      </c>
      <c r="I75" s="31">
        <v>0</v>
      </c>
      <c r="J75" s="31">
        <v>0</v>
      </c>
      <c r="K75" s="31">
        <v>0</v>
      </c>
      <c r="L75" s="31">
        <v>0</v>
      </c>
      <c r="M75" s="32">
        <v>2242045341.1900001</v>
      </c>
      <c r="N75" s="23">
        <v>8107056363.2999992</v>
      </c>
      <c r="O75" s="74">
        <v>0.21664154099647892</v>
      </c>
    </row>
    <row r="76" spans="1:15" x14ac:dyDescent="0.25">
      <c r="A76" s="20" t="s">
        <v>17</v>
      </c>
      <c r="B76" s="28"/>
      <c r="C76" s="21" t="s">
        <v>68</v>
      </c>
      <c r="D76" s="22">
        <v>1698211981.8600001</v>
      </c>
      <c r="E76" s="23">
        <v>462893684.39999998</v>
      </c>
      <c r="F76" s="23">
        <v>370550352.18000001</v>
      </c>
      <c r="G76" s="23">
        <v>9045396</v>
      </c>
      <c r="H76" s="24">
        <v>842489432.58000004</v>
      </c>
      <c r="I76" s="23">
        <v>0</v>
      </c>
      <c r="J76" s="23">
        <v>0</v>
      </c>
      <c r="K76" s="23">
        <v>0</v>
      </c>
      <c r="L76" s="23">
        <v>0</v>
      </c>
      <c r="M76" s="24">
        <v>842489432.58000004</v>
      </c>
      <c r="N76" s="23">
        <v>855722549.27999997</v>
      </c>
      <c r="O76" s="74">
        <v>0.49610380893511707</v>
      </c>
    </row>
    <row r="77" spans="1:15" s="33" customFormat="1" x14ac:dyDescent="0.25">
      <c r="A77" s="27">
        <v>1214111</v>
      </c>
      <c r="B77" s="28">
        <v>1214111</v>
      </c>
      <c r="C77" s="29" t="s">
        <v>69</v>
      </c>
      <c r="D77" s="30">
        <v>210204858.37</v>
      </c>
      <c r="E77" s="31">
        <v>59389843.609999999</v>
      </c>
      <c r="F77" s="31">
        <v>50000000</v>
      </c>
      <c r="G77" s="31">
        <v>0</v>
      </c>
      <c r="H77" s="32">
        <v>109389843.61</v>
      </c>
      <c r="I77" s="31">
        <v>0</v>
      </c>
      <c r="J77" s="31">
        <v>0</v>
      </c>
      <c r="K77" s="31">
        <v>0</v>
      </c>
      <c r="L77" s="31">
        <v>0</v>
      </c>
      <c r="M77" s="32">
        <v>109389843.61</v>
      </c>
      <c r="N77" s="23">
        <v>100815014.76000001</v>
      </c>
      <c r="O77" s="74">
        <v>0.5203963621880392</v>
      </c>
    </row>
    <row r="78" spans="1:15" s="33" customFormat="1" ht="30.75" x14ac:dyDescent="0.25">
      <c r="A78" s="27">
        <v>1214112</v>
      </c>
      <c r="B78" s="28">
        <v>1214112</v>
      </c>
      <c r="C78" s="29" t="s">
        <v>70</v>
      </c>
      <c r="D78" s="30">
        <v>763651017.11000001</v>
      </c>
      <c r="E78" s="31">
        <v>175680882.45000002</v>
      </c>
      <c r="F78" s="31">
        <v>188225648.18000001</v>
      </c>
      <c r="G78" s="31">
        <v>9045396</v>
      </c>
      <c r="H78" s="32">
        <v>372951926.63</v>
      </c>
      <c r="I78" s="31">
        <v>0</v>
      </c>
      <c r="J78" s="31">
        <v>0</v>
      </c>
      <c r="K78" s="31">
        <v>0</v>
      </c>
      <c r="L78" s="31">
        <v>0</v>
      </c>
      <c r="M78" s="32">
        <v>372951926.63</v>
      </c>
      <c r="N78" s="23">
        <v>390699090.48000002</v>
      </c>
      <c r="O78" s="74">
        <v>0.48838005616939834</v>
      </c>
    </row>
    <row r="79" spans="1:15" s="33" customFormat="1" x14ac:dyDescent="0.25">
      <c r="A79" s="27">
        <v>1214113</v>
      </c>
      <c r="B79" s="28">
        <v>1214113</v>
      </c>
      <c r="C79" s="29" t="s">
        <v>71</v>
      </c>
      <c r="D79" s="30">
        <v>724356106.38</v>
      </c>
      <c r="E79" s="31">
        <v>227822958.34</v>
      </c>
      <c r="F79" s="31">
        <v>132324704</v>
      </c>
      <c r="G79" s="31">
        <v>0</v>
      </c>
      <c r="H79" s="32">
        <v>360147662.34000003</v>
      </c>
      <c r="I79" s="31">
        <v>0</v>
      </c>
      <c r="J79" s="31">
        <v>0</v>
      </c>
      <c r="K79" s="31">
        <v>0</v>
      </c>
      <c r="L79" s="31">
        <v>0</v>
      </c>
      <c r="M79" s="32">
        <v>360147662.34000003</v>
      </c>
      <c r="N79" s="23">
        <v>364208444.03999996</v>
      </c>
      <c r="O79" s="74">
        <v>0.49719697144523717</v>
      </c>
    </row>
    <row r="80" spans="1:15" s="33" customFormat="1" ht="30.75" x14ac:dyDescent="0.25">
      <c r="A80" s="27">
        <v>1214114</v>
      </c>
      <c r="B80" s="28">
        <v>1214114</v>
      </c>
      <c r="C80" s="29" t="s">
        <v>72</v>
      </c>
      <c r="D80" s="30">
        <v>0</v>
      </c>
      <c r="E80" s="31">
        <v>0</v>
      </c>
      <c r="F80" s="31">
        <v>0</v>
      </c>
      <c r="G80" s="31">
        <v>0</v>
      </c>
      <c r="H80" s="32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23">
        <v>0</v>
      </c>
      <c r="O80" s="74">
        <v>0</v>
      </c>
    </row>
    <row r="81" spans="1:15" x14ac:dyDescent="0.25">
      <c r="A81" s="20" t="s">
        <v>17</v>
      </c>
      <c r="B81" s="28"/>
      <c r="C81" s="21" t="s">
        <v>73</v>
      </c>
      <c r="D81" s="22">
        <v>3404915424.1000009</v>
      </c>
      <c r="E81" s="23">
        <v>638270960.57999992</v>
      </c>
      <c r="F81" s="23">
        <v>720304420.27999985</v>
      </c>
      <c r="G81" s="23">
        <v>1512962</v>
      </c>
      <c r="H81" s="24">
        <v>1360088342.8600001</v>
      </c>
      <c r="I81" s="23">
        <v>0</v>
      </c>
      <c r="J81" s="23">
        <v>0</v>
      </c>
      <c r="K81" s="23">
        <v>0</v>
      </c>
      <c r="L81" s="23">
        <v>0</v>
      </c>
      <c r="M81" s="24">
        <v>1360088342.8600001</v>
      </c>
      <c r="N81" s="23">
        <v>2044827081.2400002</v>
      </c>
      <c r="O81" s="74">
        <v>0.39944849532334664</v>
      </c>
    </row>
    <row r="82" spans="1:15" s="33" customFormat="1" x14ac:dyDescent="0.25">
      <c r="A82" s="27">
        <v>1215111</v>
      </c>
      <c r="B82" s="28">
        <v>1215111</v>
      </c>
      <c r="C82" s="29" t="s">
        <v>19</v>
      </c>
      <c r="D82" s="30">
        <v>218020824.79999998</v>
      </c>
      <c r="E82" s="31">
        <v>62142519.909999996</v>
      </c>
      <c r="F82" s="31">
        <v>8569429.0500000007</v>
      </c>
      <c r="G82" s="31">
        <v>946863.5</v>
      </c>
      <c r="H82" s="32">
        <v>71658812.459999993</v>
      </c>
      <c r="I82" s="31">
        <v>0</v>
      </c>
      <c r="J82" s="31">
        <v>0</v>
      </c>
      <c r="K82" s="31">
        <v>0</v>
      </c>
      <c r="L82" s="31">
        <v>0</v>
      </c>
      <c r="M82" s="32">
        <v>71658812.459999993</v>
      </c>
      <c r="N82" s="23">
        <v>146362012.33999997</v>
      </c>
      <c r="O82" s="74">
        <v>0.3286787513336662</v>
      </c>
    </row>
    <row r="83" spans="1:15" s="33" customFormat="1" x14ac:dyDescent="0.25">
      <c r="A83" s="27">
        <v>1215112</v>
      </c>
      <c r="B83" s="28">
        <v>1215112</v>
      </c>
      <c r="C83" s="29" t="s">
        <v>74</v>
      </c>
      <c r="D83" s="30">
        <v>2153676569.0500002</v>
      </c>
      <c r="E83" s="31">
        <v>349849519.56999993</v>
      </c>
      <c r="F83" s="31">
        <v>547380319.03999996</v>
      </c>
      <c r="G83" s="31">
        <v>566098.5</v>
      </c>
      <c r="H83" s="32">
        <v>897795937.1099999</v>
      </c>
      <c r="I83" s="31">
        <v>0</v>
      </c>
      <c r="J83" s="31">
        <v>0</v>
      </c>
      <c r="K83" s="31">
        <v>0</v>
      </c>
      <c r="L83" s="31">
        <v>0</v>
      </c>
      <c r="M83" s="32">
        <v>897795937.1099999</v>
      </c>
      <c r="N83" s="23">
        <v>1255880631.9400003</v>
      </c>
      <c r="O83" s="74">
        <v>0.41686665027238662</v>
      </c>
    </row>
    <row r="84" spans="1:15" s="33" customFormat="1" ht="30.75" x14ac:dyDescent="0.25">
      <c r="A84" s="27">
        <v>1215113</v>
      </c>
      <c r="B84" s="28">
        <v>1215113</v>
      </c>
      <c r="C84" s="29" t="s">
        <v>75</v>
      </c>
      <c r="D84" s="30">
        <v>59022650.899999999</v>
      </c>
      <c r="E84" s="31">
        <v>0</v>
      </c>
      <c r="F84" s="31">
        <v>39021399</v>
      </c>
      <c r="G84" s="31">
        <v>0</v>
      </c>
      <c r="H84" s="32">
        <v>39021399</v>
      </c>
      <c r="I84" s="31">
        <v>0</v>
      </c>
      <c r="J84" s="31">
        <v>0</v>
      </c>
      <c r="K84" s="31">
        <v>0</v>
      </c>
      <c r="L84" s="31">
        <v>0</v>
      </c>
      <c r="M84" s="32">
        <v>39021399</v>
      </c>
      <c r="N84" s="23">
        <v>20001251.899999999</v>
      </c>
      <c r="O84" s="74">
        <v>0.6611258288976648</v>
      </c>
    </row>
    <row r="85" spans="1:15" ht="45.75" x14ac:dyDescent="0.25">
      <c r="A85" s="27">
        <v>1215214</v>
      </c>
      <c r="B85" s="28">
        <v>1215214</v>
      </c>
      <c r="C85" s="29" t="s">
        <v>76</v>
      </c>
      <c r="D85" s="30">
        <v>44703356.25</v>
      </c>
      <c r="E85" s="31">
        <v>11170567.48</v>
      </c>
      <c r="F85" s="31">
        <v>1146795.74</v>
      </c>
      <c r="G85" s="31">
        <v>0</v>
      </c>
      <c r="H85" s="32">
        <v>12317363.220000001</v>
      </c>
      <c r="I85" s="31">
        <v>0</v>
      </c>
      <c r="J85" s="31">
        <v>0</v>
      </c>
      <c r="K85" s="31">
        <v>0</v>
      </c>
      <c r="L85" s="31">
        <v>0</v>
      </c>
      <c r="M85" s="32">
        <v>12317363.220000001</v>
      </c>
      <c r="N85" s="23">
        <v>32385993.030000001</v>
      </c>
      <c r="O85" s="74">
        <v>0.27553553588048552</v>
      </c>
    </row>
    <row r="86" spans="1:15" ht="30.75" x14ac:dyDescent="0.25">
      <c r="A86" s="27">
        <v>1215116</v>
      </c>
      <c r="B86" s="28">
        <v>1215216</v>
      </c>
      <c r="C86" s="29" t="s">
        <v>77</v>
      </c>
      <c r="D86" s="30">
        <v>79882459.400000006</v>
      </c>
      <c r="E86" s="31">
        <v>29207096.830000006</v>
      </c>
      <c r="F86" s="31">
        <v>8745947.7599999998</v>
      </c>
      <c r="G86" s="31">
        <v>0</v>
      </c>
      <c r="H86" s="32">
        <v>37953044.590000004</v>
      </c>
      <c r="I86" s="31">
        <v>0</v>
      </c>
      <c r="J86" s="31">
        <v>0</v>
      </c>
      <c r="K86" s="31">
        <v>0</v>
      </c>
      <c r="L86" s="31">
        <v>0</v>
      </c>
      <c r="M86" s="32">
        <v>37953044.590000004</v>
      </c>
      <c r="N86" s="23">
        <v>41929414.810000002</v>
      </c>
      <c r="O86" s="74">
        <v>0.47511111794837907</v>
      </c>
    </row>
    <row r="87" spans="1:15" ht="30.75" x14ac:dyDescent="0.25">
      <c r="A87" s="27">
        <v>1215117</v>
      </c>
      <c r="B87" s="28">
        <v>1215217</v>
      </c>
      <c r="C87" s="29" t="s">
        <v>78</v>
      </c>
      <c r="D87" s="30">
        <v>90722011.780000001</v>
      </c>
      <c r="E87" s="31">
        <v>41220918.579999998</v>
      </c>
      <c r="F87" s="31">
        <v>6775454.04</v>
      </c>
      <c r="G87" s="31">
        <v>0</v>
      </c>
      <c r="H87" s="32">
        <v>47996372.619999997</v>
      </c>
      <c r="I87" s="31">
        <v>0</v>
      </c>
      <c r="J87" s="31">
        <v>0</v>
      </c>
      <c r="K87" s="31">
        <v>0</v>
      </c>
      <c r="L87" s="31">
        <v>0</v>
      </c>
      <c r="M87" s="32">
        <v>47996372.619999997</v>
      </c>
      <c r="N87" s="23">
        <v>42725639.160000004</v>
      </c>
      <c r="O87" s="74">
        <v>0.52904881272243753</v>
      </c>
    </row>
    <row r="88" spans="1:15" x14ac:dyDescent="0.25">
      <c r="A88" s="27">
        <v>1215118</v>
      </c>
      <c r="B88" s="28">
        <v>1215218</v>
      </c>
      <c r="C88" s="29" t="s">
        <v>79</v>
      </c>
      <c r="D88" s="30">
        <v>77511849.069999993</v>
      </c>
      <c r="E88" s="31">
        <v>34063296.170000002</v>
      </c>
      <c r="F88" s="31">
        <v>16705459.85</v>
      </c>
      <c r="G88" s="31">
        <v>0</v>
      </c>
      <c r="H88" s="32">
        <v>50768756.020000003</v>
      </c>
      <c r="I88" s="31">
        <v>0</v>
      </c>
      <c r="J88" s="31">
        <v>0</v>
      </c>
      <c r="K88" s="31">
        <v>0</v>
      </c>
      <c r="L88" s="31">
        <v>0</v>
      </c>
      <c r="M88" s="32">
        <v>50768756.020000003</v>
      </c>
      <c r="N88" s="23">
        <v>26743093.04999999</v>
      </c>
      <c r="O88" s="74">
        <v>0.65498058205464005</v>
      </c>
    </row>
    <row r="89" spans="1:15" ht="30.75" x14ac:dyDescent="0.25">
      <c r="A89" s="27">
        <v>1215119</v>
      </c>
      <c r="B89" s="28">
        <v>1215219</v>
      </c>
      <c r="C89" s="29" t="s">
        <v>80</v>
      </c>
      <c r="D89" s="30">
        <v>539223277.26999998</v>
      </c>
      <c r="E89" s="31">
        <v>93263673.060000017</v>
      </c>
      <c r="F89" s="31">
        <v>51924452.660000004</v>
      </c>
      <c r="G89" s="31">
        <v>0</v>
      </c>
      <c r="H89" s="32">
        <v>145188125.72000003</v>
      </c>
      <c r="I89" s="31">
        <v>0</v>
      </c>
      <c r="J89" s="31">
        <v>0</v>
      </c>
      <c r="K89" s="31">
        <v>0</v>
      </c>
      <c r="L89" s="31">
        <v>0</v>
      </c>
      <c r="M89" s="32">
        <v>145188125.72000003</v>
      </c>
      <c r="N89" s="23">
        <v>394035151.54999995</v>
      </c>
      <c r="O89" s="74">
        <v>0.26925418808895635</v>
      </c>
    </row>
    <row r="90" spans="1:15" ht="30.75" x14ac:dyDescent="0.25">
      <c r="A90" s="27">
        <v>1215220</v>
      </c>
      <c r="B90" s="28">
        <v>1215220</v>
      </c>
      <c r="C90" s="29" t="s">
        <v>81</v>
      </c>
      <c r="D90" s="30">
        <v>40192667.370000005</v>
      </c>
      <c r="E90" s="31">
        <v>7487544.9800000004</v>
      </c>
      <c r="F90" s="31">
        <v>0</v>
      </c>
      <c r="G90" s="31">
        <v>0</v>
      </c>
      <c r="H90" s="32">
        <v>7487544.9800000004</v>
      </c>
      <c r="I90" s="31">
        <v>0</v>
      </c>
      <c r="J90" s="31">
        <v>0</v>
      </c>
      <c r="K90" s="31">
        <v>0</v>
      </c>
      <c r="L90" s="31">
        <v>0</v>
      </c>
      <c r="M90" s="32">
        <v>7487544.9800000004</v>
      </c>
      <c r="N90" s="23">
        <v>32705122.390000004</v>
      </c>
      <c r="O90" s="74">
        <v>0.18629131804247306</v>
      </c>
    </row>
    <row r="91" spans="1:15" x14ac:dyDescent="0.25">
      <c r="A91" s="27">
        <v>1215121</v>
      </c>
      <c r="B91" s="28">
        <v>1215221</v>
      </c>
      <c r="C91" s="29" t="s">
        <v>82</v>
      </c>
      <c r="D91" s="30">
        <v>62150000</v>
      </c>
      <c r="E91" s="31">
        <v>0</v>
      </c>
      <c r="F91" s="31">
        <v>39150000</v>
      </c>
      <c r="G91" s="31">
        <v>0</v>
      </c>
      <c r="H91" s="32">
        <v>39150000</v>
      </c>
      <c r="I91" s="31">
        <v>0</v>
      </c>
      <c r="J91" s="31">
        <v>0</v>
      </c>
      <c r="K91" s="31">
        <v>0</v>
      </c>
      <c r="L91" s="31">
        <v>0</v>
      </c>
      <c r="M91" s="32">
        <v>39150000</v>
      </c>
      <c r="N91" s="23">
        <v>23000000</v>
      </c>
      <c r="O91" s="74">
        <v>0.62992759452936442</v>
      </c>
    </row>
    <row r="92" spans="1:15" ht="31.5" customHeight="1" x14ac:dyDescent="0.25">
      <c r="A92" s="27">
        <v>1215122</v>
      </c>
      <c r="B92" s="28">
        <v>1215222</v>
      </c>
      <c r="C92" s="29" t="s">
        <v>83</v>
      </c>
      <c r="D92" s="30">
        <v>37233100.609999999</v>
      </c>
      <c r="E92" s="31">
        <v>9865824</v>
      </c>
      <c r="F92" s="31">
        <v>885163.14</v>
      </c>
      <c r="G92" s="31">
        <v>0</v>
      </c>
      <c r="H92" s="32">
        <v>10750987.140000001</v>
      </c>
      <c r="I92" s="31">
        <v>0</v>
      </c>
      <c r="J92" s="31">
        <v>0</v>
      </c>
      <c r="K92" s="31">
        <v>0</v>
      </c>
      <c r="L92" s="31">
        <v>0</v>
      </c>
      <c r="M92" s="32">
        <v>10750987.140000001</v>
      </c>
      <c r="N92" s="23">
        <v>26482113.469999999</v>
      </c>
      <c r="O92" s="74">
        <v>0.28874810219572528</v>
      </c>
    </row>
    <row r="93" spans="1:15" ht="31.5" customHeight="1" x14ac:dyDescent="0.25">
      <c r="A93" s="27">
        <v>1215123</v>
      </c>
      <c r="B93" s="28">
        <v>1215123</v>
      </c>
      <c r="C93" s="29" t="s">
        <v>84</v>
      </c>
      <c r="D93" s="30">
        <v>2576657.6</v>
      </c>
      <c r="E93" s="31">
        <v>0</v>
      </c>
      <c r="F93" s="31">
        <v>0</v>
      </c>
      <c r="G93" s="31">
        <v>0</v>
      </c>
      <c r="H93" s="32">
        <v>0</v>
      </c>
      <c r="I93" s="31">
        <v>0</v>
      </c>
      <c r="J93" s="31">
        <v>0</v>
      </c>
      <c r="K93" s="31">
        <v>0</v>
      </c>
      <c r="L93" s="31">
        <v>0</v>
      </c>
      <c r="M93" s="32">
        <v>0</v>
      </c>
      <c r="N93" s="23">
        <v>2576657.6</v>
      </c>
      <c r="O93" s="74">
        <v>0</v>
      </c>
    </row>
    <row r="94" spans="1:15" x14ac:dyDescent="0.25">
      <c r="A94" s="20" t="s">
        <v>17</v>
      </c>
      <c r="B94" s="28"/>
      <c r="C94" s="21" t="s">
        <v>85</v>
      </c>
      <c r="D94" s="22">
        <v>5322171789.0799999</v>
      </c>
      <c r="E94" s="23">
        <v>1762945819.21</v>
      </c>
      <c r="F94" s="23">
        <v>575277685.9000001</v>
      </c>
      <c r="G94" s="23">
        <v>1065625</v>
      </c>
      <c r="H94" s="24">
        <v>2339289130.1100001</v>
      </c>
      <c r="I94" s="23">
        <v>0</v>
      </c>
      <c r="J94" s="23">
        <v>0</v>
      </c>
      <c r="K94" s="23">
        <v>200000000</v>
      </c>
      <c r="L94" s="23">
        <v>200000000</v>
      </c>
      <c r="M94" s="24">
        <v>2539289130.1100001</v>
      </c>
      <c r="N94" s="23">
        <v>2782882658.9699998</v>
      </c>
      <c r="O94" s="74">
        <v>0.47711521362765824</v>
      </c>
    </row>
    <row r="95" spans="1:15" s="33" customFormat="1" x14ac:dyDescent="0.25">
      <c r="A95" s="27">
        <v>1216111</v>
      </c>
      <c r="B95" s="28">
        <v>1216111</v>
      </c>
      <c r="C95" s="29" t="s">
        <v>19</v>
      </c>
      <c r="D95" s="30">
        <v>521566058.13999999</v>
      </c>
      <c r="E95" s="31">
        <v>23088924.120000001</v>
      </c>
      <c r="F95" s="31">
        <v>100894606.56</v>
      </c>
      <c r="G95" s="31">
        <v>0</v>
      </c>
      <c r="H95" s="32">
        <v>123983530.68000001</v>
      </c>
      <c r="I95" s="31">
        <v>0</v>
      </c>
      <c r="J95" s="31">
        <v>0</v>
      </c>
      <c r="K95" s="31">
        <v>0</v>
      </c>
      <c r="L95" s="31">
        <v>0</v>
      </c>
      <c r="M95" s="32">
        <v>123983530.68000001</v>
      </c>
      <c r="N95" s="23">
        <v>397582527.45999998</v>
      </c>
      <c r="O95" s="74">
        <v>0.23771395539454382</v>
      </c>
    </row>
    <row r="96" spans="1:15" s="33" customFormat="1" x14ac:dyDescent="0.25">
      <c r="A96" s="27">
        <v>1216112</v>
      </c>
      <c r="B96" s="28">
        <v>1216112</v>
      </c>
      <c r="C96" s="29" t="s">
        <v>20</v>
      </c>
      <c r="D96" s="30">
        <v>4723271513.5</v>
      </c>
      <c r="E96" s="31">
        <v>1723287665.0900002</v>
      </c>
      <c r="F96" s="31">
        <v>466679554.34000003</v>
      </c>
      <c r="G96" s="31">
        <v>1065625</v>
      </c>
      <c r="H96" s="32">
        <v>2191032844.4300003</v>
      </c>
      <c r="I96" s="31">
        <v>0</v>
      </c>
      <c r="J96" s="31">
        <v>0</v>
      </c>
      <c r="K96" s="31">
        <v>200000000</v>
      </c>
      <c r="L96" s="31">
        <v>200000000</v>
      </c>
      <c r="M96" s="32">
        <v>2391032844.4300003</v>
      </c>
      <c r="N96" s="23">
        <v>2332238669.0699997</v>
      </c>
      <c r="O96" s="74">
        <v>0.5062238826618326</v>
      </c>
    </row>
    <row r="97" spans="1:15" x14ac:dyDescent="0.25">
      <c r="A97" s="27">
        <v>1216115</v>
      </c>
      <c r="B97" s="28">
        <v>1216215</v>
      </c>
      <c r="C97" s="29" t="s">
        <v>86</v>
      </c>
      <c r="D97" s="30">
        <v>12969921.210000001</v>
      </c>
      <c r="E97" s="31">
        <v>3528260</v>
      </c>
      <c r="F97" s="31">
        <v>293325</v>
      </c>
      <c r="G97" s="31">
        <v>0</v>
      </c>
      <c r="H97" s="32">
        <v>3821585</v>
      </c>
      <c r="I97" s="31">
        <v>0</v>
      </c>
      <c r="J97" s="31">
        <v>0</v>
      </c>
      <c r="K97" s="31">
        <v>0</v>
      </c>
      <c r="L97" s="31">
        <v>0</v>
      </c>
      <c r="M97" s="32">
        <v>3821585</v>
      </c>
      <c r="N97" s="23">
        <v>9148336.2100000009</v>
      </c>
      <c r="O97" s="74">
        <v>0.294649823859647</v>
      </c>
    </row>
    <row r="98" spans="1:15" x14ac:dyDescent="0.25">
      <c r="A98" s="27">
        <v>1216117</v>
      </c>
      <c r="B98" s="28">
        <v>1216217</v>
      </c>
      <c r="C98" s="29" t="s">
        <v>87</v>
      </c>
      <c r="D98" s="30">
        <v>0</v>
      </c>
      <c r="E98" s="31">
        <v>0</v>
      </c>
      <c r="F98" s="31">
        <v>0</v>
      </c>
      <c r="G98" s="31">
        <v>0</v>
      </c>
      <c r="H98" s="32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23">
        <v>0</v>
      </c>
      <c r="O98" s="74">
        <v>0</v>
      </c>
    </row>
    <row r="99" spans="1:15" x14ac:dyDescent="0.25">
      <c r="A99" s="27">
        <v>1216118</v>
      </c>
      <c r="B99" s="28">
        <v>1216218</v>
      </c>
      <c r="C99" s="29" t="s">
        <v>88</v>
      </c>
      <c r="D99" s="30">
        <v>64364296.230000004</v>
      </c>
      <c r="E99" s="31">
        <v>13040970</v>
      </c>
      <c r="F99" s="31">
        <v>7410200</v>
      </c>
      <c r="G99" s="31">
        <v>0</v>
      </c>
      <c r="H99" s="32">
        <v>20451170</v>
      </c>
      <c r="I99" s="31">
        <v>0</v>
      </c>
      <c r="J99" s="31">
        <v>0</v>
      </c>
      <c r="K99" s="31">
        <v>0</v>
      </c>
      <c r="L99" s="31">
        <v>0</v>
      </c>
      <c r="M99" s="32">
        <v>20451170</v>
      </c>
      <c r="N99" s="23">
        <v>43913126.230000004</v>
      </c>
      <c r="O99" s="74">
        <v>0.31774090913570452</v>
      </c>
    </row>
    <row r="100" spans="1:15" x14ac:dyDescent="0.25">
      <c r="A100" s="20" t="s">
        <v>17</v>
      </c>
      <c r="B100" s="28"/>
      <c r="C100" s="21" t="s">
        <v>89</v>
      </c>
      <c r="D100" s="22">
        <v>2256545234.4700003</v>
      </c>
      <c r="E100" s="23">
        <v>654398629.82999992</v>
      </c>
      <c r="F100" s="23">
        <v>438110354.36000001</v>
      </c>
      <c r="G100" s="23">
        <v>0</v>
      </c>
      <c r="H100" s="24">
        <v>1092508984.1900001</v>
      </c>
      <c r="I100" s="23">
        <v>0</v>
      </c>
      <c r="J100" s="23">
        <v>0</v>
      </c>
      <c r="K100" s="23">
        <v>0</v>
      </c>
      <c r="L100" s="23">
        <v>0</v>
      </c>
      <c r="M100" s="24">
        <v>1092508984.1900001</v>
      </c>
      <c r="N100" s="23">
        <v>1164036250.2800002</v>
      </c>
      <c r="O100" s="74">
        <v>0.484151156157346</v>
      </c>
    </row>
    <row r="101" spans="1:15" s="33" customFormat="1" x14ac:dyDescent="0.25">
      <c r="A101" s="27">
        <v>1217111</v>
      </c>
      <c r="B101" s="28">
        <v>1217111</v>
      </c>
      <c r="C101" s="29" t="s">
        <v>19</v>
      </c>
      <c r="D101" s="30">
        <v>141357966.16999999</v>
      </c>
      <c r="E101" s="31">
        <v>79500664.879999995</v>
      </c>
      <c r="F101" s="31">
        <v>10665137.1</v>
      </c>
      <c r="G101" s="31">
        <v>0</v>
      </c>
      <c r="H101" s="32">
        <v>90165801.979999989</v>
      </c>
      <c r="I101" s="31">
        <v>0</v>
      </c>
      <c r="J101" s="31">
        <v>0</v>
      </c>
      <c r="K101" s="31">
        <v>0</v>
      </c>
      <c r="L101" s="31">
        <v>0</v>
      </c>
      <c r="M101" s="32">
        <v>90165801.979999989</v>
      </c>
      <c r="N101" s="23">
        <v>51192164.189999998</v>
      </c>
      <c r="O101" s="74">
        <v>0.63785440907917945</v>
      </c>
    </row>
    <row r="102" spans="1:15" s="33" customFormat="1" x14ac:dyDescent="0.25">
      <c r="A102" s="27">
        <v>1217112</v>
      </c>
      <c r="B102" s="28">
        <v>1217112</v>
      </c>
      <c r="C102" s="29" t="s">
        <v>20</v>
      </c>
      <c r="D102" s="30">
        <v>1028720311.11</v>
      </c>
      <c r="E102" s="31">
        <v>139048871.28999999</v>
      </c>
      <c r="F102" s="31">
        <v>187017829.37</v>
      </c>
      <c r="G102" s="31">
        <v>0</v>
      </c>
      <c r="H102" s="32">
        <v>326066700.65999997</v>
      </c>
      <c r="I102" s="31">
        <v>0</v>
      </c>
      <c r="J102" s="31">
        <v>0</v>
      </c>
      <c r="K102" s="31">
        <v>0</v>
      </c>
      <c r="L102" s="31">
        <v>0</v>
      </c>
      <c r="M102" s="32">
        <v>326066700.65999997</v>
      </c>
      <c r="N102" s="23">
        <v>702653610.45000005</v>
      </c>
      <c r="O102" s="74">
        <v>0.31696341283295026</v>
      </c>
    </row>
    <row r="103" spans="1:15" s="33" customFormat="1" x14ac:dyDescent="0.25">
      <c r="A103" s="27">
        <v>1217113</v>
      </c>
      <c r="B103" s="28">
        <v>1217113</v>
      </c>
      <c r="C103" s="40" t="s">
        <v>90</v>
      </c>
      <c r="D103" s="30">
        <v>1086466957.1900001</v>
      </c>
      <c r="E103" s="31">
        <v>435849093.65999997</v>
      </c>
      <c r="F103" s="31">
        <v>240427387.88999999</v>
      </c>
      <c r="G103" s="31">
        <v>0</v>
      </c>
      <c r="H103" s="32">
        <v>676276481.54999995</v>
      </c>
      <c r="I103" s="31">
        <v>0</v>
      </c>
      <c r="J103" s="31">
        <v>0</v>
      </c>
      <c r="K103" s="31">
        <v>0</v>
      </c>
      <c r="L103" s="31">
        <v>0</v>
      </c>
      <c r="M103" s="32">
        <v>676276481.54999995</v>
      </c>
      <c r="N103" s="23">
        <v>410190475.6400001</v>
      </c>
      <c r="O103" s="74">
        <v>0.6224547162475127</v>
      </c>
    </row>
    <row r="104" spans="1:15" x14ac:dyDescent="0.25">
      <c r="A104" s="27"/>
      <c r="B104" s="28"/>
      <c r="C104" s="14" t="s">
        <v>91</v>
      </c>
      <c r="D104" s="15">
        <v>44936176773.93</v>
      </c>
      <c r="E104" s="16">
        <v>20020145679.970001</v>
      </c>
      <c r="F104" s="16">
        <v>1870575015.8699999</v>
      </c>
      <c r="G104" s="16">
        <v>60652238</v>
      </c>
      <c r="H104" s="17">
        <v>21951372933.839996</v>
      </c>
      <c r="I104" s="16">
        <v>0</v>
      </c>
      <c r="J104" s="16">
        <v>0</v>
      </c>
      <c r="K104" s="16">
        <v>1448750000</v>
      </c>
      <c r="L104" s="16">
        <v>1448750000</v>
      </c>
      <c r="M104" s="17">
        <v>23400122933.84</v>
      </c>
      <c r="N104" s="16">
        <v>21494791695.119999</v>
      </c>
      <c r="O104" s="73">
        <v>0.52074129607340613</v>
      </c>
    </row>
    <row r="105" spans="1:15" x14ac:dyDescent="0.25">
      <c r="A105" s="20" t="s">
        <v>17</v>
      </c>
      <c r="B105" s="28"/>
      <c r="C105" s="21" t="s">
        <v>92</v>
      </c>
      <c r="D105" s="22">
        <v>25928701993.340004</v>
      </c>
      <c r="E105" s="23">
        <v>14455085009.470001</v>
      </c>
      <c r="F105" s="23">
        <v>1076359517.8699999</v>
      </c>
      <c r="G105" s="23">
        <v>41823322</v>
      </c>
      <c r="H105" s="24">
        <v>15573267849.34</v>
      </c>
      <c r="I105" s="23">
        <v>0</v>
      </c>
      <c r="J105" s="23">
        <v>0</v>
      </c>
      <c r="K105" s="23">
        <v>0</v>
      </c>
      <c r="L105" s="23">
        <v>0</v>
      </c>
      <c r="M105" s="24">
        <v>15573267849.34</v>
      </c>
      <c r="N105" s="23">
        <v>10314171999.030003</v>
      </c>
      <c r="O105" s="74">
        <v>0.60061887607563691</v>
      </c>
    </row>
    <row r="106" spans="1:15" s="33" customFormat="1" x14ac:dyDescent="0.25">
      <c r="A106" s="27">
        <v>1311111</v>
      </c>
      <c r="B106" s="28">
        <v>1311111</v>
      </c>
      <c r="C106" s="29" t="s">
        <v>19</v>
      </c>
      <c r="D106" s="30">
        <v>290364130.31</v>
      </c>
      <c r="E106" s="31">
        <v>172382131.48999995</v>
      </c>
      <c r="F106" s="31">
        <v>9155057.2899999991</v>
      </c>
      <c r="G106" s="31">
        <v>0</v>
      </c>
      <c r="H106" s="32">
        <v>181537188.77999994</v>
      </c>
      <c r="I106" s="31">
        <v>0</v>
      </c>
      <c r="J106" s="31">
        <v>0</v>
      </c>
      <c r="K106" s="31">
        <v>0</v>
      </c>
      <c r="L106" s="31">
        <v>0</v>
      </c>
      <c r="M106" s="32">
        <v>181537188.77999994</v>
      </c>
      <c r="N106" s="23">
        <v>108826941.53000006</v>
      </c>
      <c r="O106" s="74">
        <v>0.62520528477875792</v>
      </c>
    </row>
    <row r="107" spans="1:15" s="33" customFormat="1" x14ac:dyDescent="0.25">
      <c r="A107" s="27">
        <v>1311112</v>
      </c>
      <c r="B107" s="28">
        <v>1311112</v>
      </c>
      <c r="C107" s="29" t="s">
        <v>20</v>
      </c>
      <c r="D107" s="30">
        <v>24329816632.580002</v>
      </c>
      <c r="E107" s="31">
        <v>13671235649.990002</v>
      </c>
      <c r="F107" s="31">
        <v>910363735.55999994</v>
      </c>
      <c r="G107" s="31">
        <v>41823322</v>
      </c>
      <c r="H107" s="32">
        <v>14623422707.550001</v>
      </c>
      <c r="I107" s="31">
        <v>0</v>
      </c>
      <c r="J107" s="31">
        <v>0</v>
      </c>
      <c r="K107" s="31">
        <v>0</v>
      </c>
      <c r="L107" s="31">
        <v>0</v>
      </c>
      <c r="M107" s="32">
        <v>14623422707.550001</v>
      </c>
      <c r="N107" s="23">
        <v>9706393925.0300007</v>
      </c>
      <c r="O107" s="74">
        <v>0.60104944185924558</v>
      </c>
    </row>
    <row r="108" spans="1:15" x14ac:dyDescent="0.25">
      <c r="A108" s="28">
        <v>1311213</v>
      </c>
      <c r="B108" s="28">
        <v>1311213</v>
      </c>
      <c r="C108" s="29" t="s">
        <v>93</v>
      </c>
      <c r="D108" s="30">
        <v>0</v>
      </c>
      <c r="E108" s="31">
        <v>0</v>
      </c>
      <c r="F108" s="31">
        <v>0</v>
      </c>
      <c r="G108" s="31">
        <v>0</v>
      </c>
      <c r="H108" s="32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23">
        <v>0</v>
      </c>
      <c r="O108" s="74">
        <v>0</v>
      </c>
    </row>
    <row r="109" spans="1:15" ht="30.75" x14ac:dyDescent="0.25">
      <c r="A109" s="27">
        <v>1311115</v>
      </c>
      <c r="B109" s="28">
        <v>1311215</v>
      </c>
      <c r="C109" s="29" t="s">
        <v>94</v>
      </c>
      <c r="D109" s="30">
        <v>47965243.920000002</v>
      </c>
      <c r="E109" s="31">
        <v>16975135.039999999</v>
      </c>
      <c r="F109" s="31">
        <v>3692425.87</v>
      </c>
      <c r="G109" s="31">
        <v>0</v>
      </c>
      <c r="H109" s="32">
        <v>20667560.91</v>
      </c>
      <c r="I109" s="31">
        <v>0</v>
      </c>
      <c r="J109" s="31">
        <v>0</v>
      </c>
      <c r="K109" s="31">
        <v>0</v>
      </c>
      <c r="L109" s="31">
        <v>0</v>
      </c>
      <c r="M109" s="32">
        <v>20667560.91</v>
      </c>
      <c r="N109" s="23">
        <v>27297683.010000002</v>
      </c>
      <c r="O109" s="74">
        <v>0.43088618384743116</v>
      </c>
    </row>
    <row r="110" spans="1:15" ht="30.75" x14ac:dyDescent="0.25">
      <c r="A110" s="27">
        <v>1311117</v>
      </c>
      <c r="B110" s="28">
        <v>1311217</v>
      </c>
      <c r="C110" s="29" t="s">
        <v>95</v>
      </c>
      <c r="D110" s="30">
        <v>1127487602.1700001</v>
      </c>
      <c r="E110" s="31">
        <v>570451333.81000006</v>
      </c>
      <c r="F110" s="31">
        <v>85382818.900000006</v>
      </c>
      <c r="G110" s="31">
        <v>0</v>
      </c>
      <c r="H110" s="32">
        <v>655834152.71000004</v>
      </c>
      <c r="I110" s="31">
        <v>0</v>
      </c>
      <c r="J110" s="31">
        <v>0</v>
      </c>
      <c r="K110" s="31">
        <v>0</v>
      </c>
      <c r="L110" s="31">
        <v>0</v>
      </c>
      <c r="M110" s="32">
        <v>655834152.71000004</v>
      </c>
      <c r="N110" s="23">
        <v>471653449.46000004</v>
      </c>
      <c r="O110" s="74">
        <v>0.58167748492112892</v>
      </c>
    </row>
    <row r="111" spans="1:15" x14ac:dyDescent="0.25">
      <c r="A111" s="27">
        <v>1311118</v>
      </c>
      <c r="B111" s="28">
        <v>1311218</v>
      </c>
      <c r="C111" s="29" t="s">
        <v>96</v>
      </c>
      <c r="D111" s="30">
        <v>133068384.36000001</v>
      </c>
      <c r="E111" s="31">
        <v>24040759.140000001</v>
      </c>
      <c r="F111" s="31">
        <v>67765480.249999985</v>
      </c>
      <c r="G111" s="31">
        <v>0</v>
      </c>
      <c r="H111" s="32">
        <v>91806239.389999986</v>
      </c>
      <c r="I111" s="31">
        <v>0</v>
      </c>
      <c r="J111" s="31">
        <v>0</v>
      </c>
      <c r="K111" s="31">
        <v>0</v>
      </c>
      <c r="L111" s="31">
        <v>0</v>
      </c>
      <c r="M111" s="32">
        <v>91806239.389999986</v>
      </c>
      <c r="N111" s="23">
        <v>41262144.970000029</v>
      </c>
      <c r="O111" s="74">
        <v>0.68991774290750829</v>
      </c>
    </row>
    <row r="112" spans="1:15" x14ac:dyDescent="0.25">
      <c r="A112" s="20" t="s">
        <v>17</v>
      </c>
      <c r="B112" s="28"/>
      <c r="C112" s="21" t="s">
        <v>97</v>
      </c>
      <c r="D112" s="22">
        <v>8120393425.6300001</v>
      </c>
      <c r="E112" s="23">
        <v>911633488.50999987</v>
      </c>
      <c r="F112" s="23">
        <v>158197378.14000002</v>
      </c>
      <c r="G112" s="23">
        <v>3653300</v>
      </c>
      <c r="H112" s="24">
        <v>1073484166.6499999</v>
      </c>
      <c r="I112" s="23">
        <v>0</v>
      </c>
      <c r="J112" s="23">
        <v>0</v>
      </c>
      <c r="K112" s="23">
        <v>1448750000</v>
      </c>
      <c r="L112" s="23">
        <v>1448750000</v>
      </c>
      <c r="M112" s="24">
        <v>2522234166.6500006</v>
      </c>
      <c r="N112" s="23">
        <v>5598159258.9800005</v>
      </c>
      <c r="O112" s="74">
        <v>0.3106049220089751</v>
      </c>
    </row>
    <row r="113" spans="1:15" s="33" customFormat="1" x14ac:dyDescent="0.25">
      <c r="A113" s="27">
        <v>1312111</v>
      </c>
      <c r="B113" s="28">
        <v>1312111</v>
      </c>
      <c r="C113" s="29" t="s">
        <v>19</v>
      </c>
      <c r="D113" s="30">
        <v>163443481.84000003</v>
      </c>
      <c r="E113" s="31">
        <v>97311725.949999988</v>
      </c>
      <c r="F113" s="31">
        <v>0</v>
      </c>
      <c r="G113" s="31">
        <v>0</v>
      </c>
      <c r="H113" s="32">
        <v>97311725.949999988</v>
      </c>
      <c r="I113" s="31">
        <v>0</v>
      </c>
      <c r="J113" s="31">
        <v>0</v>
      </c>
      <c r="K113" s="31">
        <v>0</v>
      </c>
      <c r="L113" s="31">
        <v>0</v>
      </c>
      <c r="M113" s="32">
        <v>97311725.949999988</v>
      </c>
      <c r="N113" s="23">
        <v>66131755.890000045</v>
      </c>
      <c r="O113" s="74">
        <v>0.59538456262979944</v>
      </c>
    </row>
    <row r="114" spans="1:15" s="33" customFormat="1" x14ac:dyDescent="0.25">
      <c r="A114" s="27">
        <v>1312112</v>
      </c>
      <c r="B114" s="28">
        <v>1312112</v>
      </c>
      <c r="C114" s="29" t="s">
        <v>20</v>
      </c>
      <c r="D114" s="30">
        <v>7388151089.3800001</v>
      </c>
      <c r="E114" s="31">
        <v>598276063.43999994</v>
      </c>
      <c r="F114" s="31">
        <v>60362452</v>
      </c>
      <c r="G114" s="31">
        <v>3653300</v>
      </c>
      <c r="H114" s="32">
        <v>662291815.43999994</v>
      </c>
      <c r="I114" s="31">
        <v>0</v>
      </c>
      <c r="J114" s="31">
        <v>0</v>
      </c>
      <c r="K114" s="31">
        <v>1448750000</v>
      </c>
      <c r="L114" s="31">
        <v>1448750000</v>
      </c>
      <c r="M114" s="32">
        <v>2111041815.4400001</v>
      </c>
      <c r="N114" s="23">
        <v>5277109273.9400005</v>
      </c>
      <c r="O114" s="74">
        <v>0.28573343856956163</v>
      </c>
    </row>
    <row r="115" spans="1:15" ht="30.75" x14ac:dyDescent="0.25">
      <c r="A115" s="27">
        <v>1312113</v>
      </c>
      <c r="B115" s="28">
        <v>1312213</v>
      </c>
      <c r="C115" s="29" t="s">
        <v>98</v>
      </c>
      <c r="D115" s="30">
        <v>154362549.68000001</v>
      </c>
      <c r="E115" s="31">
        <v>55556221.420000002</v>
      </c>
      <c r="F115" s="31">
        <v>20583775.090000004</v>
      </c>
      <c r="G115" s="31">
        <v>0</v>
      </c>
      <c r="H115" s="32">
        <v>76139996.510000005</v>
      </c>
      <c r="I115" s="31">
        <v>0</v>
      </c>
      <c r="J115" s="31">
        <v>0</v>
      </c>
      <c r="K115" s="31">
        <v>0</v>
      </c>
      <c r="L115" s="31">
        <v>0</v>
      </c>
      <c r="M115" s="32">
        <v>76139996.510000005</v>
      </c>
      <c r="N115" s="23">
        <v>78222553.170000002</v>
      </c>
      <c r="O115" s="74">
        <v>0.49325433317758349</v>
      </c>
    </row>
    <row r="116" spans="1:15" x14ac:dyDescent="0.25">
      <c r="A116" s="27">
        <v>1312114</v>
      </c>
      <c r="B116" s="28">
        <v>1312214</v>
      </c>
      <c r="C116" s="29" t="s">
        <v>99</v>
      </c>
      <c r="D116" s="30">
        <v>134534377.99000001</v>
      </c>
      <c r="E116" s="31">
        <v>47132503.249999993</v>
      </c>
      <c r="F116" s="31">
        <v>16196572</v>
      </c>
      <c r="G116" s="31">
        <v>0</v>
      </c>
      <c r="H116" s="32">
        <v>63329075.249999993</v>
      </c>
      <c r="I116" s="31">
        <v>0</v>
      </c>
      <c r="J116" s="31">
        <v>0</v>
      </c>
      <c r="K116" s="31">
        <v>0</v>
      </c>
      <c r="L116" s="31">
        <v>0</v>
      </c>
      <c r="M116" s="32">
        <v>63329075.249999993</v>
      </c>
      <c r="N116" s="23">
        <v>71205302.74000001</v>
      </c>
      <c r="O116" s="74">
        <v>0.47072782582536093</v>
      </c>
    </row>
    <row r="117" spans="1:15" x14ac:dyDescent="0.25">
      <c r="A117" s="27">
        <v>1312115</v>
      </c>
      <c r="B117" s="28">
        <v>1312215</v>
      </c>
      <c r="C117" s="29" t="s">
        <v>100</v>
      </c>
      <c r="D117" s="30">
        <v>219345345.78999999</v>
      </c>
      <c r="E117" s="31">
        <v>82119547.74000001</v>
      </c>
      <c r="F117" s="31">
        <v>52145000</v>
      </c>
      <c r="G117" s="31">
        <v>0</v>
      </c>
      <c r="H117" s="32">
        <v>134264547.74000001</v>
      </c>
      <c r="I117" s="31">
        <v>0</v>
      </c>
      <c r="J117" s="31">
        <v>0</v>
      </c>
      <c r="K117" s="31">
        <v>0</v>
      </c>
      <c r="L117" s="31">
        <v>0</v>
      </c>
      <c r="M117" s="32">
        <v>134264547.74000001</v>
      </c>
      <c r="N117" s="23">
        <v>85080798.049999982</v>
      </c>
      <c r="O117" s="74">
        <v>0.61211486962000161</v>
      </c>
    </row>
    <row r="118" spans="1:15" ht="36" customHeight="1" x14ac:dyDescent="0.25">
      <c r="A118" s="27">
        <v>1312117</v>
      </c>
      <c r="B118" s="28">
        <v>1312217</v>
      </c>
      <c r="C118" s="29" t="s">
        <v>101</v>
      </c>
      <c r="D118" s="30">
        <v>60556580.949999996</v>
      </c>
      <c r="E118" s="31">
        <v>31237426.710000001</v>
      </c>
      <c r="F118" s="31">
        <v>8909579.0500000007</v>
      </c>
      <c r="G118" s="31">
        <v>0</v>
      </c>
      <c r="H118" s="32">
        <v>40147005.760000005</v>
      </c>
      <c r="I118" s="31">
        <v>0</v>
      </c>
      <c r="J118" s="31">
        <v>0</v>
      </c>
      <c r="K118" s="31">
        <v>0</v>
      </c>
      <c r="L118" s="31">
        <v>0</v>
      </c>
      <c r="M118" s="32">
        <v>40147005.760000005</v>
      </c>
      <c r="N118" s="23">
        <v>20409575.18999999</v>
      </c>
      <c r="O118" s="74">
        <v>0.66296685067389038</v>
      </c>
    </row>
    <row r="119" spans="1:15" x14ac:dyDescent="0.25">
      <c r="A119" s="20" t="s">
        <v>17</v>
      </c>
      <c r="B119" s="28"/>
      <c r="C119" s="21" t="s">
        <v>102</v>
      </c>
      <c r="D119" s="22">
        <v>9308359696.0299988</v>
      </c>
      <c r="E119" s="23">
        <v>4098543860.3299994</v>
      </c>
      <c r="F119" s="23">
        <v>340813248.75999999</v>
      </c>
      <c r="G119" s="23">
        <v>6753400</v>
      </c>
      <c r="H119" s="24">
        <v>4446110509.0899992</v>
      </c>
      <c r="I119" s="23">
        <v>0</v>
      </c>
      <c r="J119" s="23">
        <v>0</v>
      </c>
      <c r="K119" s="23">
        <v>0</v>
      </c>
      <c r="L119" s="23">
        <v>0</v>
      </c>
      <c r="M119" s="24">
        <v>4446110509.0899992</v>
      </c>
      <c r="N119" s="23">
        <v>4862249186.9399996</v>
      </c>
      <c r="O119" s="74">
        <v>0.47764704569659666</v>
      </c>
    </row>
    <row r="120" spans="1:15" s="42" customFormat="1" x14ac:dyDescent="0.25">
      <c r="A120" s="27">
        <v>1313111</v>
      </c>
      <c r="B120" s="28">
        <v>1313111</v>
      </c>
      <c r="C120" s="29" t="s">
        <v>19</v>
      </c>
      <c r="D120" s="30">
        <v>124215964.98999999</v>
      </c>
      <c r="E120" s="31">
        <v>50710400.839999996</v>
      </c>
      <c r="F120" s="31">
        <v>11346673.609999999</v>
      </c>
      <c r="G120" s="31">
        <v>0</v>
      </c>
      <c r="H120" s="32">
        <v>62057074.449999996</v>
      </c>
      <c r="I120" s="31">
        <v>0</v>
      </c>
      <c r="J120" s="31">
        <v>0</v>
      </c>
      <c r="K120" s="31">
        <v>0</v>
      </c>
      <c r="L120" s="31">
        <v>0</v>
      </c>
      <c r="M120" s="32">
        <v>62057074.449999996</v>
      </c>
      <c r="N120" s="23">
        <v>62158890.539999999</v>
      </c>
      <c r="O120" s="74">
        <v>0.49959016504034648</v>
      </c>
    </row>
    <row r="121" spans="1:15" s="42" customFormat="1" x14ac:dyDescent="0.25">
      <c r="A121" s="27">
        <v>1313112</v>
      </c>
      <c r="B121" s="28">
        <v>1313112</v>
      </c>
      <c r="C121" s="29" t="s">
        <v>20</v>
      </c>
      <c r="D121" s="30">
        <v>8879143731.039999</v>
      </c>
      <c r="E121" s="31">
        <v>4047833459.4899993</v>
      </c>
      <c r="F121" s="31">
        <v>322831175.15999997</v>
      </c>
      <c r="G121" s="31">
        <v>6753400</v>
      </c>
      <c r="H121" s="32">
        <v>4377418034.6499996</v>
      </c>
      <c r="I121" s="31">
        <v>0</v>
      </c>
      <c r="J121" s="31">
        <v>0</v>
      </c>
      <c r="K121" s="31">
        <v>0</v>
      </c>
      <c r="L121" s="31">
        <v>0</v>
      </c>
      <c r="M121" s="32">
        <v>4377418034.6499996</v>
      </c>
      <c r="N121" s="23">
        <v>4501725696.3899994</v>
      </c>
      <c r="O121" s="74">
        <v>0.49300001973695723</v>
      </c>
    </row>
    <row r="122" spans="1:15" s="42" customFormat="1" ht="30.75" x14ac:dyDescent="0.25">
      <c r="A122" s="27">
        <v>1313114</v>
      </c>
      <c r="B122" s="28">
        <v>1313214</v>
      </c>
      <c r="C122" s="29" t="s">
        <v>103</v>
      </c>
      <c r="D122" s="30">
        <v>0</v>
      </c>
      <c r="E122" s="31">
        <v>0</v>
      </c>
      <c r="F122" s="31">
        <v>0</v>
      </c>
      <c r="G122" s="31">
        <v>0</v>
      </c>
      <c r="H122" s="32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23">
        <v>0</v>
      </c>
      <c r="O122" s="74">
        <v>0</v>
      </c>
    </row>
    <row r="123" spans="1:15" s="42" customFormat="1" x14ac:dyDescent="0.25">
      <c r="A123" s="27">
        <v>1313115</v>
      </c>
      <c r="B123" s="28">
        <v>1313215</v>
      </c>
      <c r="C123" s="29" t="s">
        <v>104</v>
      </c>
      <c r="D123" s="30">
        <v>305000000</v>
      </c>
      <c r="E123" s="31">
        <v>0</v>
      </c>
      <c r="F123" s="31">
        <v>6635399.9900000002</v>
      </c>
      <c r="G123" s="31">
        <v>0</v>
      </c>
      <c r="H123" s="32">
        <v>6635399.9900000002</v>
      </c>
      <c r="I123" s="31">
        <v>0</v>
      </c>
      <c r="J123" s="31">
        <v>0</v>
      </c>
      <c r="K123" s="31">
        <v>0</v>
      </c>
      <c r="L123" s="31">
        <v>0</v>
      </c>
      <c r="M123" s="32">
        <v>6635399.9900000002</v>
      </c>
      <c r="N123" s="23">
        <v>298364600.00999999</v>
      </c>
      <c r="O123" s="74">
        <v>2.175540980327869E-2</v>
      </c>
    </row>
    <row r="124" spans="1:15" s="33" customFormat="1" x14ac:dyDescent="0.25">
      <c r="A124" s="20" t="s">
        <v>17</v>
      </c>
      <c r="B124" s="28"/>
      <c r="C124" s="21" t="s">
        <v>105</v>
      </c>
      <c r="D124" s="22">
        <v>356475619.40999997</v>
      </c>
      <c r="E124" s="23">
        <v>139319387.43000001</v>
      </c>
      <c r="F124" s="23">
        <v>45596836.979999997</v>
      </c>
      <c r="G124" s="23">
        <v>5122216</v>
      </c>
      <c r="H124" s="24">
        <v>190038440.41</v>
      </c>
      <c r="I124" s="23">
        <v>0</v>
      </c>
      <c r="J124" s="23">
        <v>0</v>
      </c>
      <c r="K124" s="23">
        <v>0</v>
      </c>
      <c r="L124" s="23">
        <v>0</v>
      </c>
      <c r="M124" s="24">
        <v>190038440.41</v>
      </c>
      <c r="N124" s="23">
        <v>166437178.99999997</v>
      </c>
      <c r="O124" s="74">
        <v>0.53310361231584691</v>
      </c>
    </row>
    <row r="125" spans="1:15" s="42" customFormat="1" x14ac:dyDescent="0.25">
      <c r="A125" s="27">
        <v>1314111</v>
      </c>
      <c r="B125" s="28">
        <v>1314111</v>
      </c>
      <c r="C125" s="29" t="s">
        <v>19</v>
      </c>
      <c r="D125" s="30">
        <v>93756620.86999999</v>
      </c>
      <c r="E125" s="31">
        <v>39920363.289999999</v>
      </c>
      <c r="F125" s="31">
        <v>11630891.5</v>
      </c>
      <c r="G125" s="31">
        <v>0</v>
      </c>
      <c r="H125" s="32">
        <v>51551254.789999999</v>
      </c>
      <c r="I125" s="31">
        <v>0</v>
      </c>
      <c r="J125" s="31">
        <v>0</v>
      </c>
      <c r="K125" s="31">
        <v>0</v>
      </c>
      <c r="L125" s="31">
        <v>0</v>
      </c>
      <c r="M125" s="32">
        <v>51551254.789999999</v>
      </c>
      <c r="N125" s="23">
        <v>42205366.079999991</v>
      </c>
      <c r="O125" s="74">
        <v>0.54984121986946777</v>
      </c>
    </row>
    <row r="126" spans="1:15" s="42" customFormat="1" x14ac:dyDescent="0.25">
      <c r="A126" s="27">
        <v>1314112</v>
      </c>
      <c r="B126" s="28">
        <v>1314112</v>
      </c>
      <c r="C126" s="29" t="s">
        <v>106</v>
      </c>
      <c r="D126" s="30">
        <v>262718998.53999999</v>
      </c>
      <c r="E126" s="31">
        <v>99399024.140000015</v>
      </c>
      <c r="F126" s="31">
        <v>33965945.479999997</v>
      </c>
      <c r="G126" s="31">
        <v>5122216</v>
      </c>
      <c r="H126" s="32">
        <v>138487185.62</v>
      </c>
      <c r="I126" s="31">
        <v>0</v>
      </c>
      <c r="J126" s="31">
        <v>0</v>
      </c>
      <c r="K126" s="31">
        <v>0</v>
      </c>
      <c r="L126" s="31">
        <v>0</v>
      </c>
      <c r="M126" s="32">
        <v>138487185.62</v>
      </c>
      <c r="N126" s="23">
        <v>124231812.91999999</v>
      </c>
      <c r="O126" s="74">
        <v>0.52713045645579681</v>
      </c>
    </row>
    <row r="127" spans="1:15" s="33" customFormat="1" x14ac:dyDescent="0.25">
      <c r="A127" s="20" t="s">
        <v>17</v>
      </c>
      <c r="B127" s="28"/>
      <c r="C127" s="21" t="s">
        <v>107</v>
      </c>
      <c r="D127" s="22">
        <v>1222246039.52</v>
      </c>
      <c r="E127" s="23">
        <v>415563934.23000002</v>
      </c>
      <c r="F127" s="23">
        <v>249608034.12</v>
      </c>
      <c r="G127" s="23">
        <v>3300000</v>
      </c>
      <c r="H127" s="24">
        <v>668471968.35000002</v>
      </c>
      <c r="I127" s="23">
        <v>0</v>
      </c>
      <c r="J127" s="23">
        <v>0</v>
      </c>
      <c r="K127" s="23">
        <v>0</v>
      </c>
      <c r="L127" s="23">
        <v>0</v>
      </c>
      <c r="M127" s="24">
        <v>668471968.35000002</v>
      </c>
      <c r="N127" s="23">
        <v>553774071.16999996</v>
      </c>
      <c r="O127" s="74">
        <v>0.54692095268520735</v>
      </c>
    </row>
    <row r="128" spans="1:15" x14ac:dyDescent="0.25">
      <c r="A128" s="27">
        <v>1315111</v>
      </c>
      <c r="B128" s="28">
        <v>1315111</v>
      </c>
      <c r="C128" s="29" t="s">
        <v>19</v>
      </c>
      <c r="D128" s="30">
        <v>668082316.94000006</v>
      </c>
      <c r="E128" s="31">
        <v>341509691.66000003</v>
      </c>
      <c r="F128" s="31">
        <v>132791537.81999999</v>
      </c>
      <c r="G128" s="31">
        <v>0</v>
      </c>
      <c r="H128" s="32">
        <v>474301229.48000002</v>
      </c>
      <c r="I128" s="31">
        <v>0</v>
      </c>
      <c r="J128" s="31">
        <v>0</v>
      </c>
      <c r="K128" s="31">
        <v>0</v>
      </c>
      <c r="L128" s="31">
        <v>0</v>
      </c>
      <c r="M128" s="32">
        <v>474301229.48000002</v>
      </c>
      <c r="N128" s="23">
        <v>193781087.46000004</v>
      </c>
      <c r="O128" s="74">
        <v>0.70994429496716738</v>
      </c>
    </row>
    <row r="129" spans="1:15" x14ac:dyDescent="0.25">
      <c r="A129" s="27">
        <v>1315112</v>
      </c>
      <c r="B129" s="28">
        <v>1315112</v>
      </c>
      <c r="C129" s="29" t="s">
        <v>20</v>
      </c>
      <c r="D129" s="30">
        <v>554163722.57999992</v>
      </c>
      <c r="E129" s="31">
        <v>74054242.569999993</v>
      </c>
      <c r="F129" s="31">
        <v>116816496.3</v>
      </c>
      <c r="G129" s="31">
        <v>3300000</v>
      </c>
      <c r="H129" s="32">
        <v>194170738.87</v>
      </c>
      <c r="I129" s="31">
        <v>0</v>
      </c>
      <c r="J129" s="31">
        <v>0</v>
      </c>
      <c r="K129" s="31">
        <v>0</v>
      </c>
      <c r="L129" s="31">
        <v>0</v>
      </c>
      <c r="M129" s="32">
        <v>194170738.87</v>
      </c>
      <c r="N129" s="23">
        <v>359992983.70999992</v>
      </c>
      <c r="O129" s="74">
        <v>0.35038514965578466</v>
      </c>
    </row>
    <row r="130" spans="1:15" x14ac:dyDescent="0.25">
      <c r="A130" s="27"/>
      <c r="B130" s="28"/>
      <c r="C130" s="14" t="s">
        <v>108</v>
      </c>
      <c r="D130" s="15">
        <v>2987175425.23</v>
      </c>
      <c r="E130" s="16">
        <v>944805974.79999995</v>
      </c>
      <c r="F130" s="16">
        <v>873954346.55000007</v>
      </c>
      <c r="G130" s="16">
        <v>14348630.719999999</v>
      </c>
      <c r="H130" s="17">
        <v>1833108952.0699997</v>
      </c>
      <c r="I130" s="16">
        <v>0</v>
      </c>
      <c r="J130" s="16">
        <v>0</v>
      </c>
      <c r="K130" s="16">
        <v>0</v>
      </c>
      <c r="L130" s="16">
        <v>0</v>
      </c>
      <c r="M130" s="17">
        <v>1833108952.0699997</v>
      </c>
      <c r="N130" s="16">
        <v>1154066473.1600001</v>
      </c>
      <c r="O130" s="73">
        <v>0.61365962527254592</v>
      </c>
    </row>
    <row r="131" spans="1:15" x14ac:dyDescent="0.25">
      <c r="A131" s="20" t="s">
        <v>17</v>
      </c>
      <c r="B131" s="28"/>
      <c r="C131" s="21" t="s">
        <v>109</v>
      </c>
      <c r="D131" s="22">
        <v>368739775.18000001</v>
      </c>
      <c r="E131" s="23">
        <v>144665919.84999999</v>
      </c>
      <c r="F131" s="23">
        <v>20650699</v>
      </c>
      <c r="G131" s="23">
        <v>0</v>
      </c>
      <c r="H131" s="24">
        <v>165316618.84999999</v>
      </c>
      <c r="I131" s="23">
        <v>0</v>
      </c>
      <c r="J131" s="23">
        <v>0</v>
      </c>
      <c r="K131" s="23">
        <v>0</v>
      </c>
      <c r="L131" s="23">
        <v>0</v>
      </c>
      <c r="M131" s="24">
        <v>165316618.84999999</v>
      </c>
      <c r="N131" s="23">
        <v>203423156.33000001</v>
      </c>
      <c r="O131" s="74">
        <v>0.44832868591217434</v>
      </c>
    </row>
    <row r="132" spans="1:15" x14ac:dyDescent="0.25">
      <c r="A132" s="27">
        <v>1411111</v>
      </c>
      <c r="B132" s="28">
        <v>1411111</v>
      </c>
      <c r="C132" s="29" t="s">
        <v>19</v>
      </c>
      <c r="D132" s="30">
        <v>0</v>
      </c>
      <c r="E132" s="31">
        <v>0</v>
      </c>
      <c r="F132" s="31">
        <v>0</v>
      </c>
      <c r="G132" s="31">
        <v>0</v>
      </c>
      <c r="H132" s="32">
        <v>0</v>
      </c>
      <c r="I132" s="31">
        <v>0</v>
      </c>
      <c r="J132" s="31">
        <v>0</v>
      </c>
      <c r="K132" s="31">
        <v>0</v>
      </c>
      <c r="L132" s="31">
        <v>0</v>
      </c>
      <c r="M132" s="32">
        <v>0</v>
      </c>
      <c r="N132" s="23">
        <v>0</v>
      </c>
      <c r="O132" s="74">
        <v>0</v>
      </c>
    </row>
    <row r="133" spans="1:15" s="33" customFormat="1" x14ac:dyDescent="0.25">
      <c r="A133" s="27">
        <v>1411112</v>
      </c>
      <c r="B133" s="28">
        <v>1411112</v>
      </c>
      <c r="C133" s="29" t="s">
        <v>20</v>
      </c>
      <c r="D133" s="30">
        <v>368739775.18000001</v>
      </c>
      <c r="E133" s="31">
        <v>144665919.84999999</v>
      </c>
      <c r="F133" s="31">
        <v>20650699</v>
      </c>
      <c r="G133" s="31">
        <v>0</v>
      </c>
      <c r="H133" s="32">
        <v>165316618.84999999</v>
      </c>
      <c r="I133" s="31">
        <v>0</v>
      </c>
      <c r="J133" s="31">
        <v>0</v>
      </c>
      <c r="K133" s="31">
        <v>0</v>
      </c>
      <c r="L133" s="31">
        <v>0</v>
      </c>
      <c r="M133" s="32">
        <v>165316618.84999999</v>
      </c>
      <c r="N133" s="23">
        <v>203423156.33000001</v>
      </c>
      <c r="O133" s="74">
        <v>0.44832868591217434</v>
      </c>
    </row>
    <row r="134" spans="1:15" x14ac:dyDescent="0.25">
      <c r="A134" s="20" t="s">
        <v>17</v>
      </c>
      <c r="B134" s="28"/>
      <c r="C134" s="21" t="s">
        <v>110</v>
      </c>
      <c r="D134" s="22">
        <v>1994638740.7</v>
      </c>
      <c r="E134" s="23">
        <v>559258603.39999998</v>
      </c>
      <c r="F134" s="23">
        <v>739896809.21000004</v>
      </c>
      <c r="G134" s="23">
        <v>3736652.12</v>
      </c>
      <c r="H134" s="24">
        <v>1302892064.7299998</v>
      </c>
      <c r="I134" s="23">
        <v>0</v>
      </c>
      <c r="J134" s="23">
        <v>0</v>
      </c>
      <c r="K134" s="23">
        <v>0</v>
      </c>
      <c r="L134" s="23">
        <v>0</v>
      </c>
      <c r="M134" s="24">
        <v>1302892064.7299998</v>
      </c>
      <c r="N134" s="23">
        <v>691746675.97000003</v>
      </c>
      <c r="O134" s="74">
        <v>0.65319701164169797</v>
      </c>
    </row>
    <row r="135" spans="1:15" s="33" customFormat="1" x14ac:dyDescent="0.25">
      <c r="A135" s="27">
        <v>1412111</v>
      </c>
      <c r="B135" s="28">
        <v>1412111</v>
      </c>
      <c r="C135" s="29" t="s">
        <v>19</v>
      </c>
      <c r="D135" s="30">
        <v>214604875.53</v>
      </c>
      <c r="E135" s="31">
        <v>52455386.960000001</v>
      </c>
      <c r="F135" s="31">
        <v>91258499.719999999</v>
      </c>
      <c r="G135" s="31">
        <v>2798594.22</v>
      </c>
      <c r="H135" s="32">
        <v>146512480.90000001</v>
      </c>
      <c r="I135" s="31">
        <v>0</v>
      </c>
      <c r="J135" s="31">
        <v>0</v>
      </c>
      <c r="K135" s="31">
        <v>0</v>
      </c>
      <c r="L135" s="31">
        <v>0</v>
      </c>
      <c r="M135" s="32">
        <v>146512480.90000001</v>
      </c>
      <c r="N135" s="23">
        <v>68092394.629999995</v>
      </c>
      <c r="O135" s="74">
        <v>0.68270807239660669</v>
      </c>
    </row>
    <row r="136" spans="1:15" s="33" customFormat="1" x14ac:dyDescent="0.25">
      <c r="A136" s="27">
        <v>1412112</v>
      </c>
      <c r="B136" s="28">
        <v>1412112</v>
      </c>
      <c r="C136" s="29" t="s">
        <v>20</v>
      </c>
      <c r="D136" s="30">
        <v>370481769.12</v>
      </c>
      <c r="E136" s="31">
        <v>90109147.940000013</v>
      </c>
      <c r="F136" s="31">
        <v>129700248.47999999</v>
      </c>
      <c r="G136" s="31">
        <v>938057.9</v>
      </c>
      <c r="H136" s="32">
        <v>220747454.32000002</v>
      </c>
      <c r="I136" s="31">
        <v>0</v>
      </c>
      <c r="J136" s="31">
        <v>0</v>
      </c>
      <c r="K136" s="31">
        <v>0</v>
      </c>
      <c r="L136" s="31">
        <v>0</v>
      </c>
      <c r="M136" s="32">
        <v>220747454.32000002</v>
      </c>
      <c r="N136" s="23">
        <v>149734314.79999998</v>
      </c>
      <c r="O136" s="74">
        <v>0.59583891224752639</v>
      </c>
    </row>
    <row r="137" spans="1:15" x14ac:dyDescent="0.25">
      <c r="A137" s="27">
        <v>1412113</v>
      </c>
      <c r="B137" s="28">
        <v>1412213</v>
      </c>
      <c r="C137" s="29" t="s">
        <v>111</v>
      </c>
      <c r="D137" s="30">
        <v>115106368.14</v>
      </c>
      <c r="E137" s="31">
        <v>35943135.909999996</v>
      </c>
      <c r="F137" s="31">
        <v>25657057.789999999</v>
      </c>
      <c r="G137" s="31">
        <v>0</v>
      </c>
      <c r="H137" s="32">
        <v>61600193.699999996</v>
      </c>
      <c r="I137" s="31">
        <v>0</v>
      </c>
      <c r="J137" s="31">
        <v>0</v>
      </c>
      <c r="K137" s="31">
        <v>0</v>
      </c>
      <c r="L137" s="31">
        <v>0</v>
      </c>
      <c r="M137" s="32">
        <v>61600193.699999996</v>
      </c>
      <c r="N137" s="23">
        <v>53506174.440000005</v>
      </c>
      <c r="O137" s="74">
        <v>0.53515886823114556</v>
      </c>
    </row>
    <row r="138" spans="1:15" ht="30.75" x14ac:dyDescent="0.25">
      <c r="A138" s="27">
        <v>1412114</v>
      </c>
      <c r="B138" s="28">
        <v>1412214</v>
      </c>
      <c r="C138" s="29" t="s">
        <v>112</v>
      </c>
      <c r="D138" s="30">
        <v>89700194.180000007</v>
      </c>
      <c r="E138" s="31">
        <v>33709650.060000002</v>
      </c>
      <c r="F138" s="31">
        <v>18475682.030000001</v>
      </c>
      <c r="G138" s="31">
        <v>0</v>
      </c>
      <c r="H138" s="32">
        <v>52185332.090000004</v>
      </c>
      <c r="I138" s="31">
        <v>0</v>
      </c>
      <c r="J138" s="31">
        <v>0</v>
      </c>
      <c r="K138" s="31">
        <v>0</v>
      </c>
      <c r="L138" s="31">
        <v>0</v>
      </c>
      <c r="M138" s="32">
        <v>52185332.090000004</v>
      </c>
      <c r="N138" s="23">
        <v>37514862.090000004</v>
      </c>
      <c r="O138" s="74">
        <v>0.581775018070535</v>
      </c>
    </row>
    <row r="139" spans="1:15" x14ac:dyDescent="0.25">
      <c r="A139" s="27">
        <v>1412115</v>
      </c>
      <c r="B139" s="28">
        <v>1412215</v>
      </c>
      <c r="C139" s="29" t="s">
        <v>113</v>
      </c>
      <c r="D139" s="30">
        <v>98376931.180000007</v>
      </c>
      <c r="E139" s="31">
        <v>46921692.650000006</v>
      </c>
      <c r="F139" s="31">
        <v>8538202</v>
      </c>
      <c r="G139" s="31">
        <v>0</v>
      </c>
      <c r="H139" s="32">
        <v>55459894.650000006</v>
      </c>
      <c r="I139" s="31">
        <v>0</v>
      </c>
      <c r="J139" s="31">
        <v>0</v>
      </c>
      <c r="K139" s="31">
        <v>0</v>
      </c>
      <c r="L139" s="31">
        <v>0</v>
      </c>
      <c r="M139" s="32">
        <v>55459894.650000006</v>
      </c>
      <c r="N139" s="23">
        <v>42917036.530000001</v>
      </c>
      <c r="O139" s="74">
        <v>0.5637489804243353</v>
      </c>
    </row>
    <row r="140" spans="1:15" x14ac:dyDescent="0.25">
      <c r="A140" s="27">
        <v>1412116</v>
      </c>
      <c r="B140" s="28">
        <v>1412216</v>
      </c>
      <c r="C140" s="29" t="s">
        <v>114</v>
      </c>
      <c r="D140" s="30">
        <v>69942808.129999995</v>
      </c>
      <c r="E140" s="31">
        <v>18100592.509999998</v>
      </c>
      <c r="F140" s="31">
        <v>15991761</v>
      </c>
      <c r="G140" s="31">
        <v>0</v>
      </c>
      <c r="H140" s="32">
        <v>34092353.509999998</v>
      </c>
      <c r="I140" s="31">
        <v>0</v>
      </c>
      <c r="J140" s="31">
        <v>0</v>
      </c>
      <c r="K140" s="31">
        <v>0</v>
      </c>
      <c r="L140" s="31">
        <v>0</v>
      </c>
      <c r="M140" s="32">
        <v>34092353.509999998</v>
      </c>
      <c r="N140" s="23">
        <v>35850454.619999997</v>
      </c>
      <c r="O140" s="74">
        <v>0.48743186642769415</v>
      </c>
    </row>
    <row r="141" spans="1:15" x14ac:dyDescent="0.25">
      <c r="A141" s="27">
        <v>1412117</v>
      </c>
      <c r="B141" s="28">
        <v>1412217</v>
      </c>
      <c r="C141" s="29" t="s">
        <v>115</v>
      </c>
      <c r="D141" s="30">
        <v>90106278.439999998</v>
      </c>
      <c r="E141" s="31">
        <v>18526617.450000003</v>
      </c>
      <c r="F141" s="31">
        <v>22399360.57</v>
      </c>
      <c r="G141" s="31">
        <v>0</v>
      </c>
      <c r="H141" s="32">
        <v>40925978.020000003</v>
      </c>
      <c r="I141" s="31">
        <v>0</v>
      </c>
      <c r="J141" s="31">
        <v>0</v>
      </c>
      <c r="K141" s="31">
        <v>0</v>
      </c>
      <c r="L141" s="31">
        <v>0</v>
      </c>
      <c r="M141" s="32">
        <v>40925978.020000003</v>
      </c>
      <c r="N141" s="23">
        <v>49180300.419999994</v>
      </c>
      <c r="O141" s="74">
        <v>0.45419674109892139</v>
      </c>
    </row>
    <row r="142" spans="1:15" x14ac:dyDescent="0.25">
      <c r="A142" s="27">
        <v>1412118</v>
      </c>
      <c r="B142" s="28">
        <v>1412218</v>
      </c>
      <c r="C142" s="29" t="s">
        <v>116</v>
      </c>
      <c r="D142" s="30">
        <v>105430570.09</v>
      </c>
      <c r="E142" s="31">
        <v>46956512.520000003</v>
      </c>
      <c r="F142" s="31">
        <v>17219718.550000001</v>
      </c>
      <c r="G142" s="31">
        <v>0</v>
      </c>
      <c r="H142" s="32">
        <v>64176231.070000008</v>
      </c>
      <c r="I142" s="31">
        <v>0</v>
      </c>
      <c r="J142" s="31">
        <v>0</v>
      </c>
      <c r="K142" s="31">
        <v>0</v>
      </c>
      <c r="L142" s="31">
        <v>0</v>
      </c>
      <c r="M142" s="32">
        <v>64176231.070000008</v>
      </c>
      <c r="N142" s="23">
        <v>41254339.019999996</v>
      </c>
      <c r="O142" s="74">
        <v>0.60870609933358466</v>
      </c>
    </row>
    <row r="143" spans="1:15" x14ac:dyDescent="0.25">
      <c r="A143" s="27">
        <v>1412119</v>
      </c>
      <c r="B143" s="28">
        <v>1412219</v>
      </c>
      <c r="C143" s="29" t="s">
        <v>117</v>
      </c>
      <c r="D143" s="30">
        <v>309070247.99000001</v>
      </c>
      <c r="E143" s="31">
        <v>160724797.32999998</v>
      </c>
      <c r="F143" s="31">
        <v>22019840</v>
      </c>
      <c r="G143" s="31">
        <v>0</v>
      </c>
      <c r="H143" s="32">
        <v>182744637.32999998</v>
      </c>
      <c r="I143" s="31">
        <v>0</v>
      </c>
      <c r="J143" s="31">
        <v>0</v>
      </c>
      <c r="K143" s="31">
        <v>0</v>
      </c>
      <c r="L143" s="31">
        <v>0</v>
      </c>
      <c r="M143" s="32">
        <v>182744637.32999998</v>
      </c>
      <c r="N143" s="23">
        <v>126325610.66000003</v>
      </c>
      <c r="O143" s="74">
        <v>0.59127217361896545</v>
      </c>
    </row>
    <row r="144" spans="1:15" x14ac:dyDescent="0.25">
      <c r="A144" s="27">
        <v>1412123</v>
      </c>
      <c r="B144" s="28">
        <v>1412223</v>
      </c>
      <c r="C144" s="29" t="s">
        <v>118</v>
      </c>
      <c r="D144" s="30">
        <v>318157400</v>
      </c>
      <c r="E144" s="31">
        <v>0</v>
      </c>
      <c r="F144" s="31">
        <v>303710000</v>
      </c>
      <c r="G144" s="31">
        <v>0</v>
      </c>
      <c r="H144" s="32">
        <v>303710000</v>
      </c>
      <c r="I144" s="31">
        <v>0</v>
      </c>
      <c r="J144" s="31">
        <v>0</v>
      </c>
      <c r="K144" s="31">
        <v>0</v>
      </c>
      <c r="L144" s="31">
        <v>0</v>
      </c>
      <c r="M144" s="32">
        <v>303710000</v>
      </c>
      <c r="N144" s="23">
        <v>14447400</v>
      </c>
      <c r="O144" s="74">
        <v>0.95459040085190539</v>
      </c>
    </row>
    <row r="145" spans="1:15" x14ac:dyDescent="0.25">
      <c r="A145" s="27">
        <v>1412124</v>
      </c>
      <c r="B145" s="28">
        <v>1412224</v>
      </c>
      <c r="C145" s="29" t="s">
        <v>119</v>
      </c>
      <c r="D145" s="30">
        <v>116086229</v>
      </c>
      <c r="E145" s="31">
        <v>30687472.579999998</v>
      </c>
      <c r="F145" s="31">
        <v>45788848</v>
      </c>
      <c r="G145" s="31">
        <v>0</v>
      </c>
      <c r="H145" s="32">
        <v>76476320.579999998</v>
      </c>
      <c r="I145" s="31">
        <v>0</v>
      </c>
      <c r="J145" s="31">
        <v>0</v>
      </c>
      <c r="K145" s="31">
        <v>0</v>
      </c>
      <c r="L145" s="31">
        <v>0</v>
      </c>
      <c r="M145" s="32">
        <v>76476320.579999998</v>
      </c>
      <c r="N145" s="23">
        <v>39609908.420000002</v>
      </c>
      <c r="O145" s="74">
        <v>0.65878891267972872</v>
      </c>
    </row>
    <row r="146" spans="1:15" x14ac:dyDescent="0.25">
      <c r="A146" s="27">
        <v>1412125</v>
      </c>
      <c r="B146" s="28">
        <v>1412225</v>
      </c>
      <c r="C146" s="29" t="s">
        <v>120</v>
      </c>
      <c r="D146" s="30">
        <v>97575068.900000006</v>
      </c>
      <c r="E146" s="31">
        <v>25123597.490000002</v>
      </c>
      <c r="F146" s="31">
        <v>39137591.07</v>
      </c>
      <c r="G146" s="31">
        <v>0</v>
      </c>
      <c r="H146" s="32">
        <v>64261188.560000002</v>
      </c>
      <c r="I146" s="31">
        <v>0</v>
      </c>
      <c r="J146" s="31">
        <v>0</v>
      </c>
      <c r="K146" s="31">
        <v>0</v>
      </c>
      <c r="L146" s="31">
        <v>0</v>
      </c>
      <c r="M146" s="32">
        <v>64261188.560000002</v>
      </c>
      <c r="N146" s="23">
        <v>33313880.340000004</v>
      </c>
      <c r="O146" s="74">
        <v>0.6585820464637151</v>
      </c>
    </row>
    <row r="147" spans="1:15" x14ac:dyDescent="0.25">
      <c r="A147" s="20" t="s">
        <v>17</v>
      </c>
      <c r="B147" s="28"/>
      <c r="C147" s="21" t="s">
        <v>121</v>
      </c>
      <c r="D147" s="22">
        <v>623796909.35000002</v>
      </c>
      <c r="E147" s="23">
        <v>240881451.55000001</v>
      </c>
      <c r="F147" s="23">
        <v>113406838.33999999</v>
      </c>
      <c r="G147" s="23">
        <v>10611978.6</v>
      </c>
      <c r="H147" s="24">
        <v>364900268.48999995</v>
      </c>
      <c r="I147" s="23">
        <v>0</v>
      </c>
      <c r="J147" s="23">
        <v>0</v>
      </c>
      <c r="K147" s="23">
        <v>0</v>
      </c>
      <c r="L147" s="23">
        <v>0</v>
      </c>
      <c r="M147" s="24">
        <v>364900268.48999995</v>
      </c>
      <c r="N147" s="23">
        <v>258896640.86000001</v>
      </c>
      <c r="O147" s="74">
        <v>0.58496645786563473</v>
      </c>
    </row>
    <row r="148" spans="1:15" s="33" customFormat="1" x14ac:dyDescent="0.25">
      <c r="A148" s="27">
        <v>1413111</v>
      </c>
      <c r="B148" s="28">
        <v>1413111</v>
      </c>
      <c r="C148" s="29" t="s">
        <v>19</v>
      </c>
      <c r="D148" s="30">
        <v>74048238.730000004</v>
      </c>
      <c r="E148" s="31">
        <v>11746020</v>
      </c>
      <c r="F148" s="31">
        <v>38574292.599999994</v>
      </c>
      <c r="G148" s="31">
        <v>0</v>
      </c>
      <c r="H148" s="32">
        <v>50320312.599999994</v>
      </c>
      <c r="I148" s="31">
        <v>0</v>
      </c>
      <c r="J148" s="31">
        <v>0</v>
      </c>
      <c r="K148" s="31">
        <v>0</v>
      </c>
      <c r="L148" s="31">
        <v>0</v>
      </c>
      <c r="M148" s="32">
        <v>50320312.599999994</v>
      </c>
      <c r="N148" s="23">
        <v>23727926.13000001</v>
      </c>
      <c r="O148" s="74">
        <v>0.67956123552757985</v>
      </c>
    </row>
    <row r="149" spans="1:15" s="33" customFormat="1" x14ac:dyDescent="0.25">
      <c r="A149" s="27">
        <v>1413112</v>
      </c>
      <c r="B149" s="28">
        <v>1413112</v>
      </c>
      <c r="C149" s="29" t="s">
        <v>20</v>
      </c>
      <c r="D149" s="30">
        <v>181342980.77000001</v>
      </c>
      <c r="E149" s="31">
        <v>53502519</v>
      </c>
      <c r="F149" s="31">
        <v>15234885</v>
      </c>
      <c r="G149" s="31">
        <v>10611978.6</v>
      </c>
      <c r="H149" s="32">
        <v>79349382.599999994</v>
      </c>
      <c r="I149" s="31">
        <v>0</v>
      </c>
      <c r="J149" s="31">
        <v>0</v>
      </c>
      <c r="K149" s="31">
        <v>0</v>
      </c>
      <c r="L149" s="31">
        <v>0</v>
      </c>
      <c r="M149" s="32">
        <v>79349382.599999994</v>
      </c>
      <c r="N149" s="23">
        <v>101993598.17000002</v>
      </c>
      <c r="O149" s="74">
        <v>0.43756522730063641</v>
      </c>
    </row>
    <row r="150" spans="1:15" x14ac:dyDescent="0.25">
      <c r="A150" s="27">
        <v>1413113</v>
      </c>
      <c r="B150" s="28">
        <v>1413213</v>
      </c>
      <c r="C150" s="29" t="s">
        <v>122</v>
      </c>
      <c r="D150" s="30">
        <v>238939068.93000001</v>
      </c>
      <c r="E150" s="31">
        <v>120129523.31999999</v>
      </c>
      <c r="F150" s="31">
        <v>40975349.829999998</v>
      </c>
      <c r="G150" s="31">
        <v>0</v>
      </c>
      <c r="H150" s="32">
        <v>161104873.14999998</v>
      </c>
      <c r="I150" s="31">
        <v>0</v>
      </c>
      <c r="J150" s="31">
        <v>0</v>
      </c>
      <c r="K150" s="31">
        <v>0</v>
      </c>
      <c r="L150" s="31">
        <v>0</v>
      </c>
      <c r="M150" s="32">
        <v>161104873.14999998</v>
      </c>
      <c r="N150" s="23">
        <v>77834195.780000031</v>
      </c>
      <c r="O150" s="74">
        <v>0.67425086182619021</v>
      </c>
    </row>
    <row r="151" spans="1:15" x14ac:dyDescent="0.25">
      <c r="A151" s="27">
        <v>1413114</v>
      </c>
      <c r="B151" s="28">
        <v>1413214</v>
      </c>
      <c r="C151" s="29" t="s">
        <v>123</v>
      </c>
      <c r="D151" s="30">
        <v>129466620.91999999</v>
      </c>
      <c r="E151" s="31">
        <v>55503389.230000004</v>
      </c>
      <c r="F151" s="31">
        <v>18622310.91</v>
      </c>
      <c r="G151" s="31">
        <v>0</v>
      </c>
      <c r="H151" s="32">
        <v>74125700.140000001</v>
      </c>
      <c r="I151" s="31">
        <v>0</v>
      </c>
      <c r="J151" s="31">
        <v>0</v>
      </c>
      <c r="K151" s="31">
        <v>0</v>
      </c>
      <c r="L151" s="31">
        <v>0</v>
      </c>
      <c r="M151" s="32">
        <v>74125700.140000001</v>
      </c>
      <c r="N151" s="23">
        <v>55340920.779999986</v>
      </c>
      <c r="O151" s="74">
        <v>0.57254680483090503</v>
      </c>
    </row>
    <row r="152" spans="1:15" x14ac:dyDescent="0.25">
      <c r="A152" s="27"/>
      <c r="B152" s="28"/>
      <c r="C152" s="14" t="s">
        <v>124</v>
      </c>
      <c r="D152" s="15">
        <v>71579511467.660004</v>
      </c>
      <c r="E152" s="16">
        <v>0</v>
      </c>
      <c r="F152" s="16">
        <v>18775961641.639999</v>
      </c>
      <c r="G152" s="16">
        <v>19871526037.849998</v>
      </c>
      <c r="H152" s="17">
        <v>38647487679.489998</v>
      </c>
      <c r="I152" s="16">
        <v>0</v>
      </c>
      <c r="J152" s="16">
        <v>0</v>
      </c>
      <c r="K152" s="16">
        <v>0</v>
      </c>
      <c r="L152" s="16">
        <v>0</v>
      </c>
      <c r="M152" s="17">
        <v>38647487679.489998</v>
      </c>
      <c r="N152" s="16">
        <v>32932023788.17001</v>
      </c>
      <c r="O152" s="73">
        <v>0.5399238816676073</v>
      </c>
    </row>
    <row r="153" spans="1:15" x14ac:dyDescent="0.25">
      <c r="A153" s="20">
        <v>1511</v>
      </c>
      <c r="B153" s="28">
        <v>1511</v>
      </c>
      <c r="C153" s="21" t="s">
        <v>125</v>
      </c>
      <c r="D153" s="30">
        <v>26650041552.360001</v>
      </c>
      <c r="E153" s="31">
        <v>0</v>
      </c>
      <c r="F153" s="31">
        <v>10763267578.4</v>
      </c>
      <c r="G153" s="31">
        <v>0</v>
      </c>
      <c r="H153" s="32">
        <v>10763267578.4</v>
      </c>
      <c r="I153" s="31">
        <v>0</v>
      </c>
      <c r="J153" s="31">
        <v>0</v>
      </c>
      <c r="K153" s="31">
        <v>0</v>
      </c>
      <c r="L153" s="31">
        <v>0</v>
      </c>
      <c r="M153" s="32">
        <v>10763267578.4</v>
      </c>
      <c r="N153" s="23">
        <v>15886773973.960001</v>
      </c>
      <c r="O153" s="74">
        <v>0.40387432632152337</v>
      </c>
    </row>
    <row r="154" spans="1:15" x14ac:dyDescent="0.25">
      <c r="A154" s="20">
        <v>1512</v>
      </c>
      <c r="B154" s="28">
        <v>1512</v>
      </c>
      <c r="C154" s="21" t="s">
        <v>126</v>
      </c>
      <c r="D154" s="30">
        <v>36709469915.300003</v>
      </c>
      <c r="E154" s="31">
        <v>0</v>
      </c>
      <c r="F154" s="31">
        <v>1309119715.1199999</v>
      </c>
      <c r="G154" s="31">
        <v>19871526037.849998</v>
      </c>
      <c r="H154" s="32">
        <v>21180645752.969997</v>
      </c>
      <c r="I154" s="31">
        <v>0</v>
      </c>
      <c r="J154" s="31">
        <v>0</v>
      </c>
      <c r="K154" s="31">
        <v>0</v>
      </c>
      <c r="L154" s="31">
        <v>0</v>
      </c>
      <c r="M154" s="32">
        <v>21180645752.969997</v>
      </c>
      <c r="N154" s="23">
        <v>15528824162.330006</v>
      </c>
      <c r="O154" s="74">
        <v>0.57698043044043512</v>
      </c>
    </row>
    <row r="155" spans="1:15" x14ac:dyDescent="0.25">
      <c r="A155" s="20">
        <v>1513</v>
      </c>
      <c r="B155" s="28">
        <v>1512</v>
      </c>
      <c r="C155" s="21" t="s">
        <v>127</v>
      </c>
      <c r="D155" s="30">
        <v>8220000000</v>
      </c>
      <c r="E155" s="31">
        <v>0</v>
      </c>
      <c r="F155" s="31">
        <v>6703574348.1199999</v>
      </c>
      <c r="G155" s="31">
        <v>0</v>
      </c>
      <c r="H155" s="32">
        <v>6703574348.1199999</v>
      </c>
      <c r="I155" s="31">
        <v>0</v>
      </c>
      <c r="J155" s="31">
        <v>0</v>
      </c>
      <c r="K155" s="31">
        <v>0</v>
      </c>
      <c r="L155" s="31">
        <v>0</v>
      </c>
      <c r="M155" s="32">
        <v>6703574348.1199999</v>
      </c>
      <c r="N155" s="23">
        <v>1516425651.8800001</v>
      </c>
      <c r="O155" s="74">
        <v>0.81551999368856443</v>
      </c>
    </row>
    <row r="156" spans="1:15" x14ac:dyDescent="0.25">
      <c r="A156" s="27"/>
      <c r="B156" s="28"/>
      <c r="C156" s="43"/>
      <c r="D156" s="44"/>
      <c r="E156" s="45"/>
      <c r="F156" s="45"/>
      <c r="G156" s="45"/>
      <c r="H156" s="46"/>
      <c r="I156" s="45"/>
      <c r="J156" s="45"/>
      <c r="K156" s="45"/>
      <c r="L156" s="45"/>
      <c r="M156" s="46"/>
      <c r="N156" s="45"/>
      <c r="O156" s="80">
        <v>0</v>
      </c>
    </row>
    <row r="157" spans="1:15" x14ac:dyDescent="0.25">
      <c r="A157" s="27"/>
      <c r="B157" s="28"/>
      <c r="C157" s="10" t="s">
        <v>128</v>
      </c>
      <c r="D157" s="49">
        <v>4041469269.7400002</v>
      </c>
      <c r="E157" s="11">
        <v>2228880668.8299999</v>
      </c>
      <c r="F157" s="11">
        <v>59359937.57</v>
      </c>
      <c r="G157" s="11">
        <v>5894505.0999999996</v>
      </c>
      <c r="H157" s="50">
        <v>2294135111.5</v>
      </c>
      <c r="I157" s="11">
        <v>0</v>
      </c>
      <c r="J157" s="11">
        <v>0</v>
      </c>
      <c r="K157" s="11">
        <v>0</v>
      </c>
      <c r="L157" s="11">
        <v>0</v>
      </c>
      <c r="M157" s="50">
        <v>2294135111.5</v>
      </c>
      <c r="N157" s="11">
        <v>1747334158.2400002</v>
      </c>
      <c r="O157" s="72">
        <v>0.56764878275261232</v>
      </c>
    </row>
    <row r="158" spans="1:15" x14ac:dyDescent="0.25">
      <c r="A158" s="20">
        <v>2211</v>
      </c>
      <c r="B158" s="28">
        <v>2211</v>
      </c>
      <c r="C158" s="21" t="s">
        <v>129</v>
      </c>
      <c r="D158" s="30">
        <v>2074742753.98</v>
      </c>
      <c r="E158" s="31">
        <v>1094062609.21</v>
      </c>
      <c r="F158" s="31">
        <v>19128634.850000001</v>
      </c>
      <c r="G158" s="31">
        <v>0</v>
      </c>
      <c r="H158" s="32">
        <v>1113191244.0599999</v>
      </c>
      <c r="I158" s="31">
        <v>0</v>
      </c>
      <c r="J158" s="31">
        <v>0</v>
      </c>
      <c r="K158" s="31">
        <v>0</v>
      </c>
      <c r="L158" s="31">
        <v>0</v>
      </c>
      <c r="M158" s="32">
        <v>1113191244.0599999</v>
      </c>
      <c r="N158" s="23">
        <v>961551509.92000008</v>
      </c>
      <c r="O158" s="74">
        <v>0.5365442255067786</v>
      </c>
    </row>
    <row r="159" spans="1:15" x14ac:dyDescent="0.25">
      <c r="A159" s="20">
        <v>2212</v>
      </c>
      <c r="B159" s="28">
        <v>2212</v>
      </c>
      <c r="C159" s="21" t="s">
        <v>130</v>
      </c>
      <c r="D159" s="30">
        <v>1966726515.7600002</v>
      </c>
      <c r="E159" s="31">
        <v>1134818059.6200001</v>
      </c>
      <c r="F159" s="31">
        <v>40231302.719999999</v>
      </c>
      <c r="G159" s="31">
        <v>5894505.0999999996</v>
      </c>
      <c r="H159" s="32">
        <v>1180943867.4400001</v>
      </c>
      <c r="I159" s="31">
        <v>0</v>
      </c>
      <c r="J159" s="31">
        <v>0</v>
      </c>
      <c r="K159" s="31">
        <v>0</v>
      </c>
      <c r="L159" s="31">
        <v>0</v>
      </c>
      <c r="M159" s="32">
        <v>1180943867.4400001</v>
      </c>
      <c r="N159" s="23">
        <v>785782648.32000017</v>
      </c>
      <c r="O159" s="74">
        <v>0.60046165950208341</v>
      </c>
    </row>
    <row r="160" spans="1:15" x14ac:dyDescent="0.25">
      <c r="A160" s="27"/>
      <c r="B160" s="28"/>
      <c r="C160" s="43"/>
      <c r="D160" s="44"/>
      <c r="E160" s="45"/>
      <c r="F160" s="45"/>
      <c r="G160" s="45"/>
      <c r="H160" s="46"/>
      <c r="I160" s="45"/>
      <c r="J160" s="45"/>
      <c r="K160" s="45"/>
      <c r="L160" s="45"/>
      <c r="M160" s="46"/>
      <c r="N160" s="45"/>
      <c r="O160" s="80">
        <v>0</v>
      </c>
    </row>
    <row r="161" spans="1:15" x14ac:dyDescent="0.25">
      <c r="A161" s="27"/>
      <c r="B161" s="28"/>
      <c r="C161" s="10" t="s">
        <v>131</v>
      </c>
      <c r="D161" s="49">
        <v>2812814472.3099995</v>
      </c>
      <c r="E161" s="11">
        <v>1342546047.29</v>
      </c>
      <c r="F161" s="11">
        <v>277960595.49000001</v>
      </c>
      <c r="G161" s="11">
        <v>31872482.399999999</v>
      </c>
      <c r="H161" s="50">
        <v>1652379125.1800001</v>
      </c>
      <c r="I161" s="11">
        <v>0</v>
      </c>
      <c r="J161" s="11">
        <v>0</v>
      </c>
      <c r="K161" s="11">
        <v>0</v>
      </c>
      <c r="L161" s="11">
        <v>0</v>
      </c>
      <c r="M161" s="50">
        <v>1652379125.1800001</v>
      </c>
      <c r="N161" s="11">
        <v>1160435347.1299996</v>
      </c>
      <c r="O161" s="72">
        <v>0.58744689400826289</v>
      </c>
    </row>
    <row r="162" spans="1:15" x14ac:dyDescent="0.25">
      <c r="A162" s="20" t="s">
        <v>17</v>
      </c>
      <c r="B162" s="28"/>
      <c r="C162" s="21" t="s">
        <v>132</v>
      </c>
      <c r="D162" s="22">
        <v>2812814472.3099995</v>
      </c>
      <c r="E162" s="23">
        <v>1342546047.29</v>
      </c>
      <c r="F162" s="23">
        <v>277960595.49000001</v>
      </c>
      <c r="G162" s="23">
        <v>31872482.399999999</v>
      </c>
      <c r="H162" s="24">
        <v>1652379125.1800001</v>
      </c>
      <c r="I162" s="23">
        <v>0</v>
      </c>
      <c r="J162" s="23">
        <v>0</v>
      </c>
      <c r="K162" s="23">
        <v>0</v>
      </c>
      <c r="L162" s="23">
        <v>0</v>
      </c>
      <c r="M162" s="24">
        <v>1652379125.1800001</v>
      </c>
      <c r="N162" s="23">
        <v>1160435347.1299996</v>
      </c>
      <c r="O162" s="74">
        <v>0.58744689400826289</v>
      </c>
    </row>
    <row r="163" spans="1:15" x14ac:dyDescent="0.25">
      <c r="A163" s="27">
        <v>3211111</v>
      </c>
      <c r="B163" s="28">
        <v>3211111</v>
      </c>
      <c r="C163" s="29" t="s">
        <v>74</v>
      </c>
      <c r="D163" s="30">
        <v>478694000.20999998</v>
      </c>
      <c r="E163" s="31">
        <v>155853326.26999998</v>
      </c>
      <c r="F163" s="31">
        <v>73430550.449999988</v>
      </c>
      <c r="G163" s="31">
        <v>11105805</v>
      </c>
      <c r="H163" s="32">
        <v>240389681.71999997</v>
      </c>
      <c r="I163" s="31">
        <v>0</v>
      </c>
      <c r="J163" s="31">
        <v>0</v>
      </c>
      <c r="K163" s="31">
        <v>0</v>
      </c>
      <c r="L163" s="31">
        <v>0</v>
      </c>
      <c r="M163" s="32">
        <v>240389681.71999997</v>
      </c>
      <c r="N163" s="23">
        <v>238304318.49000001</v>
      </c>
      <c r="O163" s="74">
        <v>0.50217817982791213</v>
      </c>
    </row>
    <row r="164" spans="1:15" x14ac:dyDescent="0.25">
      <c r="A164" s="27">
        <v>3211212</v>
      </c>
      <c r="B164" s="28">
        <v>3211212</v>
      </c>
      <c r="C164" s="29" t="s">
        <v>133</v>
      </c>
      <c r="D164" s="30">
        <v>425294197.38999999</v>
      </c>
      <c r="E164" s="31">
        <v>166346323.56999999</v>
      </c>
      <c r="F164" s="31">
        <v>70446255.159999996</v>
      </c>
      <c r="G164" s="31">
        <v>18306230.399999999</v>
      </c>
      <c r="H164" s="32">
        <v>255098809.13</v>
      </c>
      <c r="I164" s="31">
        <v>0</v>
      </c>
      <c r="J164" s="31">
        <v>0</v>
      </c>
      <c r="K164" s="31">
        <v>0</v>
      </c>
      <c r="L164" s="31">
        <v>0</v>
      </c>
      <c r="M164" s="32">
        <v>255098809.13</v>
      </c>
      <c r="N164" s="23">
        <v>170195388.25999999</v>
      </c>
      <c r="O164" s="74">
        <v>0.59981728106219911</v>
      </c>
    </row>
    <row r="165" spans="1:15" x14ac:dyDescent="0.25">
      <c r="A165" s="27">
        <v>3211213</v>
      </c>
      <c r="B165" s="28">
        <v>3211213</v>
      </c>
      <c r="C165" s="29" t="s">
        <v>134</v>
      </c>
      <c r="D165" s="30">
        <v>282440779.23999995</v>
      </c>
      <c r="E165" s="31">
        <v>111656983.42</v>
      </c>
      <c r="F165" s="31">
        <v>47684733.520000003</v>
      </c>
      <c r="G165" s="31">
        <v>2460447</v>
      </c>
      <c r="H165" s="32">
        <v>161802163.94</v>
      </c>
      <c r="I165" s="31">
        <v>0</v>
      </c>
      <c r="J165" s="31">
        <v>0</v>
      </c>
      <c r="K165" s="31">
        <v>0</v>
      </c>
      <c r="L165" s="31">
        <v>0</v>
      </c>
      <c r="M165" s="32">
        <v>161802163.94</v>
      </c>
      <c r="N165" s="23">
        <v>120638615.29999995</v>
      </c>
      <c r="O165" s="74">
        <v>0.57287111434610138</v>
      </c>
    </row>
    <row r="166" spans="1:15" x14ac:dyDescent="0.25">
      <c r="A166" s="28">
        <v>3211214</v>
      </c>
      <c r="B166" s="28">
        <v>3211214</v>
      </c>
      <c r="C166" s="29" t="s">
        <v>135</v>
      </c>
      <c r="D166" s="30">
        <v>1626385495.4699998</v>
      </c>
      <c r="E166" s="31">
        <v>908689414.03000009</v>
      </c>
      <c r="F166" s="31">
        <v>86399056.359999999</v>
      </c>
      <c r="G166" s="31">
        <v>0</v>
      </c>
      <c r="H166" s="32">
        <v>995088470.3900001</v>
      </c>
      <c r="I166" s="31">
        <v>0</v>
      </c>
      <c r="J166" s="31">
        <v>0</v>
      </c>
      <c r="K166" s="31">
        <v>0</v>
      </c>
      <c r="L166" s="31">
        <v>0</v>
      </c>
      <c r="M166" s="32">
        <v>995088470.3900001</v>
      </c>
      <c r="N166" s="23">
        <v>631297025.07999969</v>
      </c>
      <c r="O166" s="74">
        <v>0.61184047273025832</v>
      </c>
    </row>
    <row r="167" spans="1:15" x14ac:dyDescent="0.25">
      <c r="B167" s="28"/>
      <c r="C167" s="10" t="s">
        <v>136</v>
      </c>
      <c r="D167" s="49">
        <v>4308714955.3400002</v>
      </c>
      <c r="E167" s="11">
        <v>1661927426.76</v>
      </c>
      <c r="F167" s="11">
        <v>349383881.80000001</v>
      </c>
      <c r="G167" s="11">
        <v>2764685</v>
      </c>
      <c r="H167" s="50">
        <v>2014075993.5599999</v>
      </c>
      <c r="I167" s="11">
        <v>0</v>
      </c>
      <c r="J167" s="11">
        <v>0</v>
      </c>
      <c r="K167" s="11">
        <v>0</v>
      </c>
      <c r="L167" s="11">
        <v>0</v>
      </c>
      <c r="M167" s="50">
        <v>2014075993.5599999</v>
      </c>
      <c r="N167" s="11">
        <v>2294638961.7800002</v>
      </c>
      <c r="O167" s="72">
        <v>0.46744238466363564</v>
      </c>
    </row>
    <row r="168" spans="1:15" x14ac:dyDescent="0.25">
      <c r="A168" s="20">
        <v>4111</v>
      </c>
      <c r="B168" s="28">
        <v>4111</v>
      </c>
      <c r="C168" s="21" t="s">
        <v>137</v>
      </c>
      <c r="D168" s="30">
        <v>1218297012.8</v>
      </c>
      <c r="E168" s="31">
        <v>406001245.63</v>
      </c>
      <c r="F168" s="31">
        <v>244155390.56999999</v>
      </c>
      <c r="G168" s="31">
        <v>2764685</v>
      </c>
      <c r="H168" s="32">
        <v>652921321.20000005</v>
      </c>
      <c r="I168" s="23">
        <v>0</v>
      </c>
      <c r="J168" s="31">
        <v>0</v>
      </c>
      <c r="K168" s="31">
        <v>0</v>
      </c>
      <c r="L168" s="31">
        <v>0</v>
      </c>
      <c r="M168" s="32">
        <v>652921321.20000005</v>
      </c>
      <c r="N168" s="23">
        <v>565375691.5999999</v>
      </c>
      <c r="O168" s="74">
        <v>0.53592951007849676</v>
      </c>
    </row>
    <row r="169" spans="1:15" x14ac:dyDescent="0.25">
      <c r="A169" s="20">
        <v>4211</v>
      </c>
      <c r="B169" s="28">
        <v>4211</v>
      </c>
      <c r="C169" s="21" t="s">
        <v>138</v>
      </c>
      <c r="D169" s="30">
        <v>851645594.30000007</v>
      </c>
      <c r="E169" s="31">
        <v>208053185.13999999</v>
      </c>
      <c r="F169" s="31">
        <v>10297588.1</v>
      </c>
      <c r="G169" s="31">
        <v>0</v>
      </c>
      <c r="H169" s="32">
        <v>218350773.23999998</v>
      </c>
      <c r="I169" s="23">
        <v>0</v>
      </c>
      <c r="J169" s="31">
        <v>0</v>
      </c>
      <c r="K169" s="31">
        <v>0</v>
      </c>
      <c r="L169" s="31">
        <v>0</v>
      </c>
      <c r="M169" s="32">
        <v>218350773.23999998</v>
      </c>
      <c r="N169" s="23">
        <v>633294821.06000006</v>
      </c>
      <c r="O169" s="74">
        <v>0.25638689931751574</v>
      </c>
    </row>
    <row r="170" spans="1:15" x14ac:dyDescent="0.25">
      <c r="A170" s="20">
        <v>4212</v>
      </c>
      <c r="B170" s="28">
        <v>4212</v>
      </c>
      <c r="C170" s="21" t="s">
        <v>139</v>
      </c>
      <c r="D170" s="30">
        <v>260850386.19</v>
      </c>
      <c r="E170" s="31">
        <v>101972199.96000001</v>
      </c>
      <c r="F170" s="31">
        <v>22708467.57</v>
      </c>
      <c r="G170" s="31">
        <v>0</v>
      </c>
      <c r="H170" s="32">
        <v>124680667.53</v>
      </c>
      <c r="I170" s="23">
        <v>0</v>
      </c>
      <c r="J170" s="31">
        <v>0</v>
      </c>
      <c r="K170" s="31">
        <v>0</v>
      </c>
      <c r="L170" s="31">
        <v>0</v>
      </c>
      <c r="M170" s="32">
        <v>124680667.53</v>
      </c>
      <c r="N170" s="23">
        <v>136169718.66</v>
      </c>
      <c r="O170" s="74">
        <v>0.47797769959667319</v>
      </c>
    </row>
    <row r="171" spans="1:15" x14ac:dyDescent="0.25">
      <c r="A171" s="20">
        <v>4311</v>
      </c>
      <c r="B171" s="28">
        <v>4311</v>
      </c>
      <c r="C171" s="21" t="s">
        <v>140</v>
      </c>
      <c r="D171" s="30">
        <v>1907864870</v>
      </c>
      <c r="E171" s="31">
        <v>927717067.83999991</v>
      </c>
      <c r="F171" s="31">
        <v>68316211.680000007</v>
      </c>
      <c r="G171" s="31">
        <v>0</v>
      </c>
      <c r="H171" s="32">
        <v>996033279.51999998</v>
      </c>
      <c r="I171" s="23">
        <v>0</v>
      </c>
      <c r="J171" s="31">
        <v>0</v>
      </c>
      <c r="K171" s="31">
        <v>0</v>
      </c>
      <c r="L171" s="31">
        <v>0</v>
      </c>
      <c r="M171" s="32">
        <v>996033279.51999998</v>
      </c>
      <c r="N171" s="23">
        <v>911831590.48000002</v>
      </c>
      <c r="O171" s="74">
        <v>0.52206699498586606</v>
      </c>
    </row>
    <row r="172" spans="1:15" x14ac:dyDescent="0.25">
      <c r="A172" s="20">
        <v>4411</v>
      </c>
      <c r="B172" s="28">
        <v>4411</v>
      </c>
      <c r="C172" s="21" t="s">
        <v>141</v>
      </c>
      <c r="D172" s="30">
        <v>70057092.049999997</v>
      </c>
      <c r="E172" s="31">
        <v>18183728.189999998</v>
      </c>
      <c r="F172" s="31">
        <v>3906223.88</v>
      </c>
      <c r="G172" s="31">
        <v>0</v>
      </c>
      <c r="H172" s="32">
        <v>22089952.069999997</v>
      </c>
      <c r="I172" s="23">
        <v>0</v>
      </c>
      <c r="J172" s="31">
        <v>0</v>
      </c>
      <c r="K172" s="31">
        <v>0</v>
      </c>
      <c r="L172" s="31">
        <v>0</v>
      </c>
      <c r="M172" s="32">
        <v>22089952.069999997</v>
      </c>
      <c r="N172" s="23">
        <v>47967139.980000004</v>
      </c>
      <c r="O172" s="74">
        <v>0.31531357388106146</v>
      </c>
    </row>
    <row r="173" spans="1:15" x14ac:dyDescent="0.25">
      <c r="B173" s="28"/>
      <c r="C173" s="51"/>
      <c r="D173" s="52"/>
      <c r="E173" s="53"/>
      <c r="F173" s="53"/>
      <c r="G173" s="53"/>
      <c r="H173" s="54"/>
      <c r="I173" s="53"/>
      <c r="J173" s="53"/>
      <c r="K173" s="53"/>
      <c r="L173" s="53"/>
      <c r="M173" s="54"/>
      <c r="N173" s="53"/>
      <c r="O173" s="81">
        <v>0</v>
      </c>
    </row>
    <row r="174" spans="1:15" ht="18.75" thickBot="1" x14ac:dyDescent="0.3">
      <c r="B174" s="28"/>
      <c r="C174" s="57" t="s">
        <v>142</v>
      </c>
      <c r="D174" s="58">
        <v>214549999999.82999</v>
      </c>
      <c r="E174" s="59">
        <v>49050784670.930008</v>
      </c>
      <c r="F174" s="59">
        <v>31409801447.149998</v>
      </c>
      <c r="G174" s="59">
        <v>20093949656.34</v>
      </c>
      <c r="H174" s="60">
        <v>100554535774.41998</v>
      </c>
      <c r="I174" s="59">
        <v>0</v>
      </c>
      <c r="J174" s="59">
        <v>0</v>
      </c>
      <c r="K174" s="59">
        <v>4704591511.75</v>
      </c>
      <c r="L174" s="59">
        <v>4704591511.75</v>
      </c>
      <c r="M174" s="60">
        <v>105259127286.16998</v>
      </c>
      <c r="N174" s="59">
        <v>109249610568.69002</v>
      </c>
      <c r="O174" s="82">
        <v>0.49060418217782986</v>
      </c>
    </row>
    <row r="175" spans="1:15" x14ac:dyDescent="0.25"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1:15" x14ac:dyDescent="0.25">
      <c r="D176" s="67"/>
      <c r="H176" s="68">
        <v>0</v>
      </c>
    </row>
    <row r="177" spans="4:15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</row>
    <row r="178" spans="4:15" x14ac:dyDescent="0.25">
      <c r="D178" s="71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81" spans="4:15" x14ac:dyDescent="0.25"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  <row r="183" spans="4:15" x14ac:dyDescent="0.25"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</row>
    <row r="193" spans="1:254" s="4" customFormat="1" x14ac:dyDescent="0.25">
      <c r="A193" s="1"/>
      <c r="B193" s="2"/>
      <c r="C193" s="3"/>
      <c r="D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</sheetData>
  <autoFilter ref="A5:O175" xr:uid="{00000000-0009-0000-0000-00005D000000}"/>
  <mergeCells count="11">
    <mergeCell ref="K4:K5"/>
    <mergeCell ref="L4:L5"/>
    <mergeCell ref="M4:M5"/>
    <mergeCell ref="N4:N5"/>
    <mergeCell ref="O4:O5"/>
    <mergeCell ref="J4:J5"/>
    <mergeCell ref="C4:C5"/>
    <mergeCell ref="D4:D5"/>
    <mergeCell ref="E4:G4"/>
    <mergeCell ref="H4:H5"/>
    <mergeCell ref="I4:I5"/>
  </mergeCells>
  <printOptions horizontalCentered="1"/>
  <pageMargins left="0" right="0" top="1.01" bottom="0.98425196850393704" header="0.32" footer="0.511811023622047"/>
  <pageSetup paperSize="5" scale="48" orientation="landscape" r:id="rId1"/>
  <headerFooter alignWithMargins="0">
    <oddHeader>&amp;C&amp;"-,Gras"&amp;16MINISTERE DE L'ECONOMIE ET DES FINANCES
DIRECTION GENERALE DU BUDGET&amp;"-,Normal"&amp;11
&amp;"-,Gras"&amp;14DEPENSES EFFECTUEES PAR SECTION
EXERCICE 2022-2023
DU 1ER OCTOBRE AU 31 MAI</oddHeader>
    <oddFooter>&amp;L&amp;D/&amp;T&amp;C&amp;P/&amp;N&amp;R&amp;F/&amp;A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defaultSize="0" autoLine="0" listFillRange="[63]liste!B1:B14" r:id="rId5">
            <anchor moveWithCells="1">
              <from>
                <xdr:col>15</xdr:col>
                <xdr:colOff>0</xdr:colOff>
                <xdr:row>0</xdr:row>
                <xdr:rowOff>0</xdr:rowOff>
              </from>
              <to>
                <xdr:col>17</xdr:col>
                <xdr:colOff>381000</xdr:colOff>
                <xdr:row>1</xdr:row>
                <xdr:rowOff>66675</xdr:rowOff>
              </to>
            </anchor>
          </controlPr>
        </control>
      </mc:Choice>
      <mc:Fallback>
        <control shapeId="2049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TEREDA_RESUME_P8</vt:lpstr>
      <vt:lpstr>Solde Crédits Mai 2223</vt:lpstr>
      <vt:lpstr>Solde crédits Oct.&amp; Mai 2223</vt:lpstr>
      <vt:lpstr>'Solde Crédits Mai 2223'!Print_Area</vt:lpstr>
      <vt:lpstr>'Solde crédits Oct.&amp; Mai 2223'!Print_Area</vt:lpstr>
      <vt:lpstr>TEREDA_RESUME_P8!Print_Area</vt:lpstr>
      <vt:lpstr>'Solde Crédits Mai 2223'!Print_Titles</vt:lpstr>
      <vt:lpstr>'Solde crédits Oct.&amp; Mai 2223'!Print_Titles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dgb_depb</dc:creator>
  <cp:lastModifiedBy>Admin1</cp:lastModifiedBy>
  <cp:lastPrinted>2023-06-21T14:47:14Z</cp:lastPrinted>
  <dcterms:created xsi:type="dcterms:W3CDTF">2023-06-14T17:18:37Z</dcterms:created>
  <dcterms:modified xsi:type="dcterms:W3CDTF">2023-06-22T00:12:43Z</dcterms:modified>
</cp:coreProperties>
</file>