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610" windowHeight="9000" activeTab="0"/>
  </bookViews>
  <sheets>
    <sheet name="TEB" sheetId="1" r:id="rId1"/>
    <sheet name="Sheet1" sheetId="2" r:id="rId2"/>
    <sheet name="Sheet2" sheetId="3" r:id="rId3"/>
  </sheets>
  <definedNames>
    <definedName name="_xlnm.Print_Area" localSheetId="0">'TEB'!$A$1:$G$61</definedName>
  </definedNames>
  <calcPr fullCalcOnLoad="1"/>
</workbook>
</file>

<file path=xl/sharedStrings.xml><?xml version="1.0" encoding="utf-8"?>
<sst xmlns="http://schemas.openxmlformats.org/spreadsheetml/2006/main" count="65" uniqueCount="63">
  <si>
    <t xml:space="preserve">                                                                                                                   (En Millions de Gourdes)</t>
  </si>
  <si>
    <t>Depenses courantes</t>
  </si>
  <si>
    <t>Total</t>
  </si>
  <si>
    <t>% des crédits consommés</t>
  </si>
  <si>
    <t>Salaires</t>
  </si>
  <si>
    <t>FONCTIONNEMENT</t>
  </si>
  <si>
    <t>POUVOIR EXECUTIF</t>
  </si>
  <si>
    <t>SECTEUR ECONOMIQUE</t>
  </si>
  <si>
    <t>MINISTERE DE LA PLANIFICATION ET DE LA COOPERATION EXTERNE</t>
  </si>
  <si>
    <t>MINISTERE DE L'ÉCONOMIE ET DES FINANCES</t>
  </si>
  <si>
    <t>MINISTERE DE L'AGRICULTURE DES RESSOURCES NATURELLES &amp; DU DEVELOPPEMENT RURAL.</t>
  </si>
  <si>
    <t>MINISTERE DES TRAVAUX PUBLICS, TRANSPORT &amp; COMMUNICATION</t>
  </si>
  <si>
    <t>MINISTERE DU COMMERCE ET DE L'INDUSTRIE</t>
  </si>
  <si>
    <t>MINISTERE DE L'ENVIRONNEMENT</t>
  </si>
  <si>
    <t>MINISTERE DU TOURISME</t>
  </si>
  <si>
    <t>SECTEUR POLITIQUE</t>
  </si>
  <si>
    <t>MINISTERE DE LA JUSTICE ET SECURITE PUBLIQUE</t>
  </si>
  <si>
    <t>MINISTERE DES HAITIENS VIVANT A L'ETRANGER</t>
  </si>
  <si>
    <t>MINISTERE DES AFFAIRES ÉTRANGERES</t>
  </si>
  <si>
    <t>LA PRESIDENCE</t>
  </si>
  <si>
    <t>BUREAU DU PREMIER MINISTRE</t>
  </si>
  <si>
    <t>MINISTERE DE L'INTERIEUR ET DES COLLECTIVITES TERRITORIALES</t>
  </si>
  <si>
    <t>SECTEUR SOCIAL</t>
  </si>
  <si>
    <t>MINISTERE DE L'EDUCATION NATIONALE  ET DE LA FORMATION PROFESSIONNELLE</t>
  </si>
  <si>
    <t>MINISTRE DES AFFAIRES SOCIALES ET DU TRAVAIL</t>
  </si>
  <si>
    <t>MINISTERE DE LA SANTE PUBLIQUE ET DE LA POPULATION</t>
  </si>
  <si>
    <t>MINISTERE A LA CONDITION FEMININE  ET  AUX DROITS DE LA FEMME</t>
  </si>
  <si>
    <t>MINISTERE DE LA JEUNESSE, DES SPORTS ET DE L'ACTION CIVIQUE</t>
  </si>
  <si>
    <t>SECTEUR CULTUREL</t>
  </si>
  <si>
    <t>MINISTERE DES CULTES</t>
  </si>
  <si>
    <t>AUTRES ADMINISTRATIONS</t>
  </si>
  <si>
    <t>INTERVENTIONS PUBLIQUES</t>
  </si>
  <si>
    <t>DETTE PUBLIQUE</t>
  </si>
  <si>
    <t xml:space="preserve"> </t>
  </si>
  <si>
    <t>POUVOIR LEGISLATIF</t>
  </si>
  <si>
    <t>SENAT DE LA REPUBLIQUE</t>
  </si>
  <si>
    <t>CHAMBRE DES DEPUTES</t>
  </si>
  <si>
    <t>POUVOIR JUDICIAIRE</t>
  </si>
  <si>
    <t>CONSEIL SUPERIEUR DE LA MAGISTRATURE</t>
  </si>
  <si>
    <t>ADMINISTRATION GENERALE</t>
  </si>
  <si>
    <t>COUR DE CASSATION</t>
  </si>
  <si>
    <t>COUR D'APPEL</t>
  </si>
  <si>
    <t>TRIBUNAUX</t>
  </si>
  <si>
    <t>ORGANISMES INDEPENDANTS</t>
  </si>
  <si>
    <t>COUR SUPERIEURE DES COMPTES ET DU CONTENTIEUX ADMINISTRATIF</t>
  </si>
  <si>
    <t>CONSEIL ELECTORAL</t>
  </si>
  <si>
    <t>OFFICE DE PROTECTION DU CITOYEN</t>
  </si>
  <si>
    <t>UNIVERSITE D'ETAT D'HAITI</t>
  </si>
  <si>
    <t>TOTAL</t>
  </si>
  <si>
    <t>/1 les fonds du Tresor Public regroupent  les recettes internes et les ressources fournies sous forme d'appui budgétaire direct par les institutions financières internationales</t>
  </si>
  <si>
    <t>MINISTRE DE LA COMMUNICATION</t>
  </si>
  <si>
    <t>MINISTRE DE LA CULTURE</t>
  </si>
  <si>
    <t>MINISTERE DE LA DEFENSE</t>
  </si>
  <si>
    <t>ACADEMIE DE LA CULTURE</t>
  </si>
  <si>
    <t xml:space="preserve">DEPENSES D"INVESTISSEMENTS PUBLICS </t>
  </si>
  <si>
    <t>/2Les dépenses d'investissement sont réparties en financement de projets, immobilisations et amortissements de la dette.</t>
  </si>
  <si>
    <t>DOTATIONS SPECIALES SUBVENTION AU SECTEUR DE L'ENERGIE</t>
  </si>
  <si>
    <t>(En Millions de Gourdes)</t>
  </si>
  <si>
    <t>MINISTERE DE L'ECONOMIE ET DES FINANCES (MEF)</t>
  </si>
  <si>
    <t>Exercice 2022 -2023</t>
  </si>
  <si>
    <t>CREDITS   
2022-2023
(Hors financement externe des projets)</t>
  </si>
  <si>
    <t>Octobre 2022 - fevrier 2023</t>
  </si>
  <si>
    <t xml:space="preserve">Etat d'éxécution des dépenses budgétaires (par institution et par secteur) Hors financement externe des projets  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</si>
</sst>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EC$&quot;#,##0;\-&quot;EC$&quot;#,##0"/>
    <numFmt numFmtId="165" formatCode="&quot;EC$&quot;#,##0;[Red]\-&quot;EC$&quot;#,##0"/>
    <numFmt numFmtId="166" formatCode="&quot;EC$&quot;#,##0.00;\-&quot;EC$&quot;#,##0.00"/>
    <numFmt numFmtId="167" formatCode="&quot;EC$&quot;#,##0.00;[Red]\-&quot;EC$&quot;#,##0.00"/>
    <numFmt numFmtId="168" formatCode="_-&quot;EC$&quot;* #,##0_-;\-&quot;EC$&quot;* #,##0_-;_-&quot;EC$&quot;* &quot;-&quot;_-;_-@_-"/>
    <numFmt numFmtId="169" formatCode="_-* #,##0_-;\-* #,##0_-;_-* &quot;-&quot;_-;_-@_-"/>
    <numFmt numFmtId="170" formatCode="_-&quot;EC$&quot;* #,##0.00_-;\-&quot;EC$&quot;* #,##0.00_-;_-&quot;EC$&quot;* &quot;-&quot;??_-;_-@_-"/>
    <numFmt numFmtId="171" formatCode="_-* #,##0.00_-;\-* #,##0.00_-;_-* &quot;-&quot;??_-;_-@_-"/>
    <numFmt numFmtId="172" formatCode="_ * #,##0.00_)\ _$_ ;_ * \(#,##0.00\)\ _$_ ;_ * &quot;-&quot;??_)\ _$_ ;_ @_ "/>
    <numFmt numFmtId="173" formatCode="_ * #,##0.0_)\ _$_ ;_ * \(#,##0.0\)\ _$_ ;_ * &quot;-&quot;??_)\ _$_ ;_ @_ "/>
    <numFmt numFmtId="174" formatCode="#,##0.000"/>
    <numFmt numFmtId="175" formatCode="_-* #,##0.00\ _€_-;\-* #,##0.00\ _€_-;_-* &quot;-&quot;??\ _€_-;_-@_-"/>
    <numFmt numFmtId="176" formatCode="_(* #,##0.000_);_(* \(#,##0.000\);_(* &quot;-&quot;??_);_(@_)"/>
    <numFmt numFmtId="177" formatCode="0.000%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_(&quot;GDES&quot;\ * #,##0.00_);_(&quot;GDES&quot;\ * \(#,##0.00\);_(&quot;GDES&quot;\ * &quot;-&quot;??_);_(@_)"/>
    <numFmt numFmtId="184" formatCode="#,##0.0;\-#,##0.0;&quot;--&quot;"/>
    <numFmt numFmtId="185" formatCode="_([$€-2]* #,##0.00_);_([$€-2]* \(#,##0.00\);_([$€-2]* &quot;-&quot;??_)"/>
    <numFmt numFmtId="186" formatCode="#,##0.0"/>
    <numFmt numFmtId="187" formatCode="_-&quot;¢&quot;* #,##0_-;\-&quot;¢&quot;* #,##0_-;_-&quot;¢&quot;* &quot;-&quot;_-;_-@_-"/>
    <numFmt numFmtId="188" formatCode="_-&quot;¢&quot;* #,##0.00_-;\-&quot;¢&quot;* #,##0.00_-;_-&quot;¢&quot;* &quot;-&quot;??_-;_-@_-"/>
    <numFmt numFmtId="189" formatCode="[&gt;=0.05]#,##0.0;[&lt;=-0.05]\-#,##0.0;?0.0"/>
    <numFmt numFmtId="190" formatCode="[Black]#,##0.0;[Black]\-#,##0.0;;"/>
    <numFmt numFmtId="191" formatCode="[Black][&gt;0.05]#,##0.0;[Black][&lt;-0.05]\-#,##0.0;;"/>
    <numFmt numFmtId="192" formatCode="[Black][&gt;0.5]#,##0;[Black][&lt;-0.5]\-#,##0;;"/>
    <numFmt numFmtId="193" formatCode="\$#,##0.00\ ;\(\$#,##0.00\)"/>
    <numFmt numFmtId="194" formatCode="_ * #,##0.000000000_)\ _$_ ;_ * \(#,##0.000000000\)\ _$_ ;_ * &quot;-&quot;??_)\ _$_ ;_ @_ 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[$-409]dddd\,\ mmmm\ d\,\ yyyy"/>
    <numFmt numFmtId="202" formatCode="[$-409]h:mm:ss\ AM/PM"/>
    <numFmt numFmtId="203" formatCode="_(* #,##0.0_);_(* \(#,##0.0\);_(* &quot;-&quot;??_);_(@_)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8"/>
      <name val="Arial Narrow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sz val="9"/>
      <color indexed="10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8"/>
      <color indexed="12"/>
      <name val="Helv"/>
      <family val="0"/>
    </font>
    <font>
      <sz val="10"/>
      <name val="Geneva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6"/>
      <color indexed="10"/>
      <name val="Lucida Casual"/>
      <family val="4"/>
    </font>
    <font>
      <sz val="14"/>
      <color indexed="12"/>
      <name val="Lucida Casual"/>
      <family val="4"/>
    </font>
    <font>
      <sz val="8"/>
      <color indexed="8"/>
      <name val="Helv"/>
      <family val="0"/>
    </font>
    <font>
      <sz val="10"/>
      <name val="Helv"/>
      <family val="0"/>
    </font>
    <font>
      <sz val="10"/>
      <name val="Tms Rmn"/>
      <family val="0"/>
    </font>
    <font>
      <sz val="10"/>
      <color indexed="10"/>
      <name val="MS Sans Serif"/>
      <family val="2"/>
    </font>
    <font>
      <b/>
      <sz val="18"/>
      <color indexed="62"/>
      <name val="Cambria"/>
      <family val="2"/>
    </font>
    <font>
      <sz val="11"/>
      <color indexed="10"/>
      <name val="Lucida Casual"/>
      <family val="4"/>
    </font>
    <font>
      <sz val="9"/>
      <color indexed="12"/>
      <name val="Lucida Casual"/>
      <family val="4"/>
    </font>
    <font>
      <sz val="8"/>
      <name val="Helv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1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3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182" fontId="13" fillId="0" borderId="0" applyFont="0" applyFill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4" fillId="22" borderId="0" applyNumberFormat="0" applyBorder="0" applyAlignment="0" applyProtection="0"/>
    <xf numFmtId="0" fontId="5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4" fillId="26" borderId="0" applyNumberFormat="0" applyBorder="0" applyAlignment="0" applyProtection="0"/>
    <xf numFmtId="0" fontId="52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4" fillId="25" borderId="0" applyNumberFormat="0" applyBorder="0" applyAlignment="0" applyProtection="0"/>
    <xf numFmtId="0" fontId="52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4" fillId="22" borderId="0" applyNumberFormat="0" applyBorder="0" applyAlignment="0" applyProtection="0"/>
    <xf numFmtId="0" fontId="52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4" fillId="33" borderId="0" applyNumberFormat="0" applyBorder="0" applyAlignment="0" applyProtection="0"/>
    <xf numFmtId="0" fontId="15" fillId="0" borderId="1">
      <alignment/>
      <protection hidden="1"/>
    </xf>
    <xf numFmtId="0" fontId="16" fillId="34" borderId="1" applyNumberFormat="0" applyFont="0" applyBorder="0" applyAlignment="0" applyProtection="0"/>
    <xf numFmtId="0" fontId="15" fillId="0" borderId="1">
      <alignment/>
      <protection hidden="1"/>
    </xf>
    <xf numFmtId="0" fontId="53" fillId="0" borderId="0" applyNumberFormat="0" applyFill="0" applyBorder="0" applyAlignment="0" applyProtection="0"/>
    <xf numFmtId="0" fontId="54" fillId="35" borderId="2" applyNumberFormat="0" applyAlignment="0" applyProtection="0"/>
    <xf numFmtId="0" fontId="55" fillId="0" borderId="3" applyNumberFormat="0" applyFill="0" applyAlignment="0" applyProtection="0"/>
    <xf numFmtId="18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17" fillId="0" borderId="0">
      <alignment/>
      <protection/>
    </xf>
    <xf numFmtId="184" fontId="17" fillId="0" borderId="0">
      <alignment/>
      <protection/>
    </xf>
    <xf numFmtId="184" fontId="17" fillId="0" borderId="0">
      <alignment/>
      <protection/>
    </xf>
    <xf numFmtId="184" fontId="17" fillId="0" borderId="0">
      <alignment/>
      <protection/>
    </xf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56" fillId="39" borderId="2" applyNumberFormat="0" applyAlignment="0" applyProtection="0"/>
    <xf numFmtId="185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6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57" fillId="40" borderId="0" applyNumberFormat="0" applyBorder="0" applyAlignment="0" applyProtection="0"/>
    <xf numFmtId="0" fontId="23" fillId="0" borderId="1">
      <alignment horizontal="left"/>
      <protection locked="0"/>
    </xf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8" fillId="41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9" fontId="17" fillId="0" borderId="0" applyFill="0" applyBorder="0" applyAlignment="0" applyProtection="0"/>
    <xf numFmtId="0" fontId="51" fillId="4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26" fillId="0" borderId="1" applyNumberFormat="0" applyFill="0" applyBorder="0" applyAlignment="0" applyProtection="0"/>
    <xf numFmtId="0" fontId="59" fillId="43" borderId="0" applyNumberFormat="0" applyBorder="0" applyAlignment="0" applyProtection="0"/>
    <xf numFmtId="0" fontId="27" fillId="0" borderId="0" applyNumberFormat="0" applyFill="0" applyBorder="0" applyAlignment="0" applyProtection="0"/>
    <xf numFmtId="0" fontId="60" fillId="35" borderId="5" applyNumberFormat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0" fillId="0" borderId="0" applyNumberFormat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30" fillId="34" borderId="1">
      <alignment/>
      <protection/>
    </xf>
    <xf numFmtId="0" fontId="66" fillId="0" borderId="9" applyNumberFormat="0" applyFill="0" applyAlignment="0" applyProtection="0"/>
    <xf numFmtId="0" fontId="67" fillId="44" borderId="10" applyNumberFormat="0" applyAlignment="0" applyProtection="0"/>
    <xf numFmtId="0" fontId="31" fillId="0" borderId="0" applyProtection="0">
      <alignment/>
    </xf>
    <xf numFmtId="193" fontId="31" fillId="0" borderId="0" applyProtection="0">
      <alignment/>
    </xf>
    <xf numFmtId="0" fontId="32" fillId="0" borderId="0" applyProtection="0">
      <alignment/>
    </xf>
    <xf numFmtId="0" fontId="33" fillId="0" borderId="0" applyProtection="0">
      <alignment/>
    </xf>
    <xf numFmtId="0" fontId="31" fillId="0" borderId="11" applyProtection="0">
      <alignment/>
    </xf>
    <xf numFmtId="0" fontId="31" fillId="0" borderId="0">
      <alignment/>
      <protection/>
    </xf>
    <xf numFmtId="10" fontId="31" fillId="0" borderId="0" applyProtection="0">
      <alignment/>
    </xf>
    <xf numFmtId="0" fontId="31" fillId="0" borderId="0">
      <alignment/>
      <protection/>
    </xf>
    <xf numFmtId="2" fontId="31" fillId="0" borderId="0" applyProtection="0">
      <alignment/>
    </xf>
    <xf numFmtId="4" fontId="31" fillId="0" borderId="0" applyProtection="0">
      <alignment/>
    </xf>
  </cellStyleXfs>
  <cellXfs count="80">
    <xf numFmtId="0" fontId="0" fillId="0" borderId="0" xfId="0" applyAlignment="1">
      <alignment/>
    </xf>
    <xf numFmtId="173" fontId="3" fillId="0" borderId="12" xfId="144" applyNumberFormat="1" applyFont="1" applyFill="1" applyBorder="1" applyAlignment="1">
      <alignment horizontal="center" wrapText="1"/>
    </xf>
    <xf numFmtId="172" fontId="3" fillId="0" borderId="13" xfId="144" applyNumberFormat="1" applyFont="1" applyFill="1" applyBorder="1" applyAlignment="1">
      <alignment horizontal="center" wrapText="1"/>
    </xf>
    <xf numFmtId="17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3" fontId="4" fillId="34" borderId="16" xfId="145" applyNumberFormat="1" applyFont="1" applyFill="1" applyBorder="1" applyAlignment="1">
      <alignment horizontal="left"/>
    </xf>
    <xf numFmtId="4" fontId="4" fillId="34" borderId="13" xfId="145" applyNumberFormat="1" applyFont="1" applyFill="1" applyBorder="1" applyAlignment="1">
      <alignment horizontal="right"/>
    </xf>
    <xf numFmtId="4" fontId="4" fillId="34" borderId="12" xfId="145" applyNumberFormat="1" applyFont="1" applyFill="1" applyBorder="1" applyAlignment="1">
      <alignment horizontal="right"/>
    </xf>
    <xf numFmtId="10" fontId="4" fillId="34" borderId="12" xfId="174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3" fontId="6" fillId="0" borderId="17" xfId="145" applyNumberFormat="1" applyFont="1" applyBorder="1" applyAlignment="1">
      <alignment horizontal="left"/>
    </xf>
    <xf numFmtId="10" fontId="6" fillId="0" borderId="18" xfId="174" applyNumberFormat="1" applyFont="1" applyFill="1" applyBorder="1" applyAlignment="1">
      <alignment horizontal="right"/>
    </xf>
    <xf numFmtId="174" fontId="6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3" fontId="8" fillId="0" borderId="17" xfId="143" applyNumberFormat="1" applyFont="1" applyBorder="1" applyAlignment="1">
      <alignment horizontal="left"/>
    </xf>
    <xf numFmtId="10" fontId="5" fillId="0" borderId="18" xfId="174" applyNumberFormat="1" applyFont="1" applyFill="1" applyBorder="1" applyAlignment="1">
      <alignment horizontal="right"/>
    </xf>
    <xf numFmtId="175" fontId="9" fillId="0" borderId="17" xfId="145" applyNumberFormat="1" applyFont="1" applyBorder="1" applyAlignment="1">
      <alignment horizontal="left" wrapText="1"/>
    </xf>
    <xf numFmtId="10" fontId="4" fillId="0" borderId="18" xfId="174" applyNumberFormat="1" applyFont="1" applyFill="1" applyBorder="1" applyAlignment="1">
      <alignment horizontal="right"/>
    </xf>
    <xf numFmtId="3" fontId="10" fillId="34" borderId="17" xfId="145" applyNumberFormat="1" applyFont="1" applyFill="1" applyBorder="1" applyAlignment="1">
      <alignment horizontal="left"/>
    </xf>
    <xf numFmtId="10" fontId="10" fillId="34" borderId="18" xfId="174" applyNumberFormat="1" applyFont="1" applyFill="1" applyBorder="1" applyAlignment="1">
      <alignment horizontal="right"/>
    </xf>
    <xf numFmtId="10" fontId="10" fillId="34" borderId="19" xfId="145" applyNumberFormat="1" applyFont="1" applyFill="1" applyBorder="1" applyAlignment="1">
      <alignment horizontal="right"/>
    </xf>
    <xf numFmtId="3" fontId="11" fillId="0" borderId="17" xfId="145" applyNumberFormat="1" applyFont="1" applyFill="1" applyBorder="1" applyAlignment="1">
      <alignment horizontal="left"/>
    </xf>
    <xf numFmtId="10" fontId="11" fillId="0" borderId="18" xfId="174" applyNumberFormat="1" applyFont="1" applyFill="1" applyBorder="1" applyAlignment="1">
      <alignment horizontal="right"/>
    </xf>
    <xf numFmtId="3" fontId="8" fillId="0" borderId="17" xfId="143" applyNumberFormat="1" applyFont="1" applyBorder="1" applyAlignment="1">
      <alignment horizontal="left" indent="2"/>
    </xf>
    <xf numFmtId="0" fontId="9" fillId="0" borderId="20" xfId="0" applyFont="1" applyBorder="1" applyAlignment="1">
      <alignment wrapText="1"/>
    </xf>
    <xf numFmtId="10" fontId="4" fillId="0" borderId="15" xfId="174" applyNumberFormat="1" applyFont="1" applyFill="1" applyBorder="1" applyAlignment="1">
      <alignment horizontal="right"/>
    </xf>
    <xf numFmtId="175" fontId="3" fillId="0" borderId="21" xfId="145" applyNumberFormat="1" applyFont="1" applyBorder="1" applyAlignment="1">
      <alignment wrapText="1"/>
    </xf>
    <xf numFmtId="10" fontId="3" fillId="0" borderId="22" xfId="174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3" fontId="1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4" fontId="3" fillId="0" borderId="0" xfId="145" applyNumberFormat="1" applyFont="1" applyFill="1" applyBorder="1" applyAlignment="1">
      <alignment horizontal="right"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172" fontId="0" fillId="0" borderId="19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9" fontId="0" fillId="0" borderId="0" xfId="174" applyFont="1" applyAlignment="1">
      <alignment/>
    </xf>
    <xf numFmtId="43" fontId="0" fillId="0" borderId="0" xfId="0" applyNumberFormat="1" applyAlignment="1">
      <alignment/>
    </xf>
    <xf numFmtId="43" fontId="6" fillId="0" borderId="14" xfId="140" applyFont="1" applyBorder="1" applyAlignment="1">
      <alignment horizontal="right"/>
    </xf>
    <xf numFmtId="43" fontId="6" fillId="0" borderId="18" xfId="140" applyFont="1" applyBorder="1" applyAlignment="1">
      <alignment horizontal="right"/>
    </xf>
    <xf numFmtId="43" fontId="6" fillId="0" borderId="19" xfId="140" applyFont="1" applyFill="1" applyBorder="1" applyAlignment="1">
      <alignment horizontal="right"/>
    </xf>
    <xf numFmtId="43" fontId="5" fillId="0" borderId="19" xfId="140" applyFont="1" applyBorder="1" applyAlignment="1">
      <alignment/>
    </xf>
    <xf numFmtId="43" fontId="6" fillId="0" borderId="19" xfId="140" applyFont="1" applyBorder="1" applyAlignment="1">
      <alignment horizontal="right"/>
    </xf>
    <xf numFmtId="43" fontId="5" fillId="0" borderId="19" xfId="140" applyFont="1" applyFill="1" applyBorder="1" applyAlignment="1">
      <alignment horizontal="right"/>
    </xf>
    <xf numFmtId="43" fontId="5" fillId="0" borderId="18" xfId="140" applyFont="1" applyBorder="1" applyAlignment="1">
      <alignment/>
    </xf>
    <xf numFmtId="43" fontId="4" fillId="0" borderId="19" xfId="140" applyFont="1" applyFill="1" applyBorder="1" applyAlignment="1">
      <alignment horizontal="right"/>
    </xf>
    <xf numFmtId="43" fontId="10" fillId="34" borderId="19" xfId="140" applyFont="1" applyFill="1" applyBorder="1" applyAlignment="1">
      <alignment horizontal="right"/>
    </xf>
    <xf numFmtId="43" fontId="10" fillId="34" borderId="18" xfId="140" applyFont="1" applyFill="1" applyBorder="1" applyAlignment="1">
      <alignment horizontal="right"/>
    </xf>
    <xf numFmtId="43" fontId="11" fillId="0" borderId="19" xfId="140" applyFont="1" applyFill="1" applyBorder="1" applyAlignment="1">
      <alignment horizontal="right"/>
    </xf>
    <xf numFmtId="43" fontId="5" fillId="0" borderId="14" xfId="140" applyFont="1" applyBorder="1" applyAlignment="1">
      <alignment/>
    </xf>
    <xf numFmtId="43" fontId="5" fillId="0" borderId="15" xfId="140" applyFont="1" applyBorder="1" applyAlignment="1">
      <alignment/>
    </xf>
    <xf numFmtId="43" fontId="4" fillId="0" borderId="14" xfId="140" applyFont="1" applyFill="1" applyBorder="1" applyAlignment="1">
      <alignment horizontal="right"/>
    </xf>
    <xf numFmtId="43" fontId="3" fillId="0" borderId="23" xfId="140" applyFont="1" applyBorder="1" applyAlignment="1">
      <alignment/>
    </xf>
    <xf numFmtId="43" fontId="3" fillId="0" borderId="22" xfId="140" applyFont="1" applyBorder="1" applyAlignment="1">
      <alignment/>
    </xf>
    <xf numFmtId="43" fontId="3" fillId="0" borderId="23" xfId="140" applyFont="1" applyFill="1" applyBorder="1" applyAlignment="1">
      <alignment horizontal="right"/>
    </xf>
    <xf numFmtId="0" fontId="0" fillId="0" borderId="0" xfId="0" applyFill="1" applyAlignment="1">
      <alignment/>
    </xf>
    <xf numFmtId="10" fontId="7" fillId="0" borderId="0" xfId="0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1" fontId="5" fillId="0" borderId="0" xfId="0" applyNumberFormat="1" applyFont="1" applyAlignment="1">
      <alignment/>
    </xf>
    <xf numFmtId="0" fontId="3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3" fontId="35" fillId="0" borderId="14" xfId="144" applyNumberFormat="1" applyFont="1" applyFill="1" applyBorder="1" applyAlignment="1">
      <alignment horizontal="center" vertical="center" wrapText="1"/>
    </xf>
    <xf numFmtId="173" fontId="35" fillId="0" borderId="22" xfId="144" applyNumberFormat="1" applyFont="1" applyFill="1" applyBorder="1" applyAlignment="1">
      <alignment horizontal="center" vertical="center" wrapText="1"/>
    </xf>
    <xf numFmtId="173" fontId="34" fillId="0" borderId="14" xfId="144" applyNumberFormat="1" applyFont="1" applyFill="1" applyBorder="1" applyAlignment="1">
      <alignment horizontal="center" vertical="center" wrapText="1"/>
    </xf>
    <xf numFmtId="173" fontId="34" fillId="0" borderId="23" xfId="144" applyNumberFormat="1" applyFont="1" applyFill="1" applyBorder="1" applyAlignment="1">
      <alignment horizontal="center" vertical="center" wrapText="1"/>
    </xf>
    <xf numFmtId="173" fontId="35" fillId="0" borderId="15" xfId="144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6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0" borderId="17" xfId="0" applyBorder="1" applyAlignment="1">
      <alignment/>
    </xf>
    <xf numFmtId="172" fontId="3" fillId="0" borderId="14" xfId="144" applyNumberFormat="1" applyFont="1" applyFill="1" applyBorder="1" applyAlignment="1">
      <alignment horizontal="center" vertical="center" wrapText="1"/>
    </xf>
    <xf numFmtId="172" fontId="3" fillId="0" borderId="23" xfId="144" applyNumberFormat="1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</cellXfs>
  <cellStyles count="189">
    <cellStyle name="Normal" xfId="0"/>
    <cellStyle name="1 indent" xfId="15"/>
    <cellStyle name="2 indents" xfId="16"/>
    <cellStyle name="20 % - Accent1" xfId="17"/>
    <cellStyle name="20 % - Accent2" xfId="18"/>
    <cellStyle name="20 % - Accent3" xfId="19"/>
    <cellStyle name="20 % - Accent4" xfId="20"/>
    <cellStyle name="20 % - Accent5" xfId="21"/>
    <cellStyle name="20 % - Accent6" xfId="22"/>
    <cellStyle name="3 indents" xfId="23"/>
    <cellStyle name="4 indents" xfId="24"/>
    <cellStyle name="40 % - Accent1" xfId="25"/>
    <cellStyle name="40 % - Accent2" xfId="26"/>
    <cellStyle name="40 % - Accent3" xfId="27"/>
    <cellStyle name="40 % - Accent4" xfId="28"/>
    <cellStyle name="40 % - Accent5" xfId="29"/>
    <cellStyle name="40 % - Accent6" xfId="30"/>
    <cellStyle name="5 indents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1 - 20%" xfId="39"/>
    <cellStyle name="Accent1 - 20% 2" xfId="40"/>
    <cellStyle name="Accent1 - 20% 3" xfId="41"/>
    <cellStyle name="Accent1 - 20%_PIP INITIAL 2008 2009 22 DECEM 2008_corrigé" xfId="42"/>
    <cellStyle name="Accent1 - 40%" xfId="43"/>
    <cellStyle name="Accent1 - 40% 2" xfId="44"/>
    <cellStyle name="Accent1 - 40% 3" xfId="45"/>
    <cellStyle name="Accent1 - 40%_PIP INITIAL 2008 2009 22 DECEM 2008_corrigé" xfId="46"/>
    <cellStyle name="Accent1 - 60%" xfId="47"/>
    <cellStyle name="Accent2" xfId="48"/>
    <cellStyle name="Accent2 - 20%" xfId="49"/>
    <cellStyle name="Accent2 - 20% 2" xfId="50"/>
    <cellStyle name="Accent2 - 20% 3" xfId="51"/>
    <cellStyle name="Accent2 - 20%_PIP INITIAL 2008 2009 22 DECEM 2008_corrigé" xfId="52"/>
    <cellStyle name="Accent2 - 40%" xfId="53"/>
    <cellStyle name="Accent2 - 40% 2" xfId="54"/>
    <cellStyle name="Accent2 - 40% 3" xfId="55"/>
    <cellStyle name="Accent2 - 40%_PIP INITIAL 2008 2009 22 DECEM 2008_corrigé" xfId="56"/>
    <cellStyle name="Accent2 - 60%" xfId="57"/>
    <cellStyle name="Accent3" xfId="58"/>
    <cellStyle name="Accent3 - 20%" xfId="59"/>
    <cellStyle name="Accent3 - 20% 2" xfId="60"/>
    <cellStyle name="Accent3 - 20% 3" xfId="61"/>
    <cellStyle name="Accent3 - 20%_PIP INITIAL 2008 2009 22 DECEM 2008_corrigé" xfId="62"/>
    <cellStyle name="Accent3 - 40%" xfId="63"/>
    <cellStyle name="Accent3 - 40% 2" xfId="64"/>
    <cellStyle name="Accent3 - 40% 3" xfId="65"/>
    <cellStyle name="Accent3 - 40%_PIP INITIAL 2008 2009 22 DECEM 2008_corrigé" xfId="66"/>
    <cellStyle name="Accent3 - 60%" xfId="67"/>
    <cellStyle name="Accent4" xfId="68"/>
    <cellStyle name="Accent4 - 20%" xfId="69"/>
    <cellStyle name="Accent4 - 20% 2" xfId="70"/>
    <cellStyle name="Accent4 - 20% 3" xfId="71"/>
    <cellStyle name="Accent4 - 20%_PIP INITIAL 2008 2009 22 DECEM 2008_corrigé" xfId="72"/>
    <cellStyle name="Accent4 - 40%" xfId="73"/>
    <cellStyle name="Accent4 - 40% 2" xfId="74"/>
    <cellStyle name="Accent4 - 40% 3" xfId="75"/>
    <cellStyle name="Accent4 - 40%_PIP INITIAL 2008 2009 22 DECEM 2008_corrigé" xfId="76"/>
    <cellStyle name="Accent4 - 60%" xfId="77"/>
    <cellStyle name="Accent5" xfId="78"/>
    <cellStyle name="Accent5 - 20%" xfId="79"/>
    <cellStyle name="Accent5 - 20% 2" xfId="80"/>
    <cellStyle name="Accent5 - 20% 3" xfId="81"/>
    <cellStyle name="Accent5 - 20%_PIP INITIAL 2008 2009 22 DECEM 2008_corrigé" xfId="82"/>
    <cellStyle name="Accent5 - 40%" xfId="83"/>
    <cellStyle name="Accent5 - 40% 2" xfId="84"/>
    <cellStyle name="Accent5 - 40% 3" xfId="85"/>
    <cellStyle name="Accent5 - 40%_PIP INITIAL 2008 2009 22 DECEM 2008_corrigé" xfId="86"/>
    <cellStyle name="Accent5 - 60%" xfId="87"/>
    <cellStyle name="Accent6" xfId="88"/>
    <cellStyle name="Accent6 - 20%" xfId="89"/>
    <cellStyle name="Accent6 - 20% 2" xfId="90"/>
    <cellStyle name="Accent6 - 20% 3" xfId="91"/>
    <cellStyle name="Accent6 - 20%_PIP INITIAL 2008 2009 22 DECEM 2008_corrigé" xfId="92"/>
    <cellStyle name="Accent6 - 40%" xfId="93"/>
    <cellStyle name="Accent6 - 40% 2" xfId="94"/>
    <cellStyle name="Accent6 - 40% 3" xfId="95"/>
    <cellStyle name="Accent6 - 40%_PIP INITIAL 2008 2009 22 DECEM 2008_corrigé" xfId="96"/>
    <cellStyle name="Accent6 - 60%" xfId="97"/>
    <cellStyle name="Array" xfId="98"/>
    <cellStyle name="Array Enter" xfId="99"/>
    <cellStyle name="Array_Feuil1" xfId="100"/>
    <cellStyle name="Avertissement" xfId="101"/>
    <cellStyle name="Calcul" xfId="102"/>
    <cellStyle name="Cellule liée" xfId="103"/>
    <cellStyle name="Comma 10" xfId="104"/>
    <cellStyle name="Comma 2" xfId="105"/>
    <cellStyle name="Comma 2 2" xfId="106"/>
    <cellStyle name="Comma 2 3" xfId="107"/>
    <cellStyle name="Comma 2_Feuil1" xfId="108"/>
    <cellStyle name="Comma 3" xfId="109"/>
    <cellStyle name="Comma 3 2" xfId="110"/>
    <cellStyle name="Comma 3_Feuil1" xfId="111"/>
    <cellStyle name="Comma 4" xfId="112"/>
    <cellStyle name="Comma 5" xfId="113"/>
    <cellStyle name="Comma 5 2" xfId="114"/>
    <cellStyle name="Comma 6" xfId="115"/>
    <cellStyle name="Comma 7" xfId="116"/>
    <cellStyle name="Comma 8" xfId="117"/>
    <cellStyle name="Comma 8 2" xfId="118"/>
    <cellStyle name="Comma 9" xfId="119"/>
    <cellStyle name="Comma[mine]" xfId="120"/>
    <cellStyle name="Comma[mine] 2" xfId="121"/>
    <cellStyle name="Comma[mine] 3" xfId="122"/>
    <cellStyle name="Comma[mine]_Feuil1" xfId="123"/>
    <cellStyle name="Emphasis 1" xfId="124"/>
    <cellStyle name="Emphasis 2" xfId="125"/>
    <cellStyle name="Emphasis 3" xfId="126"/>
    <cellStyle name="Entrée" xfId="127"/>
    <cellStyle name="Euro" xfId="128"/>
    <cellStyle name="Good 2" xfId="129"/>
    <cellStyle name="Hipervínculo_IIF" xfId="130"/>
    <cellStyle name="Hyperlink 2" xfId="131"/>
    <cellStyle name="imf-one decimal" xfId="132"/>
    <cellStyle name="imf-zero decimal" xfId="133"/>
    <cellStyle name="Indice 1" xfId="134"/>
    <cellStyle name="Indice 2" xfId="135"/>
    <cellStyle name="Insatisfaisant" xfId="136"/>
    <cellStyle name="MacroCode" xfId="137"/>
    <cellStyle name="Millares [0]_BALPROGRAMA2001R" xfId="138"/>
    <cellStyle name="Millares_BALPROGRAMA2001R" xfId="139"/>
    <cellStyle name="Comma" xfId="140"/>
    <cellStyle name="Comma [0]" xfId="141"/>
    <cellStyle name="Milliers 2" xfId="142"/>
    <cellStyle name="Milliers_BUDGET 2002 2003" xfId="143"/>
    <cellStyle name="Milliers_Feuil3" xfId="144"/>
    <cellStyle name="Milliers_personnel" xfId="145"/>
    <cellStyle name="Moneda [0]_BALPROGRAMA2001R" xfId="146"/>
    <cellStyle name="Moneda_BALPROGRAMA2001R" xfId="147"/>
    <cellStyle name="Currency" xfId="148"/>
    <cellStyle name="Currency [0]" xfId="149"/>
    <cellStyle name="Neutre" xfId="150"/>
    <cellStyle name="Normal - Modelo1" xfId="151"/>
    <cellStyle name="Normal - Style1" xfId="152"/>
    <cellStyle name="Normal 2" xfId="153"/>
    <cellStyle name="Normal 2 2" xfId="154"/>
    <cellStyle name="Normal 3" xfId="155"/>
    <cellStyle name="Normal 3 2" xfId="156"/>
    <cellStyle name="Normal 4" xfId="157"/>
    <cellStyle name="Normal Table" xfId="158"/>
    <cellStyle name="Note" xfId="159"/>
    <cellStyle name="Percent 2" xfId="160"/>
    <cellStyle name="Percent 2 2" xfId="161"/>
    <cellStyle name="Percent 3" xfId="162"/>
    <cellStyle name="Percent 4" xfId="163"/>
    <cellStyle name="Percent 4 2" xfId="164"/>
    <cellStyle name="Percent 5" xfId="165"/>
    <cellStyle name="Percent 6" xfId="166"/>
    <cellStyle name="Percent 6 2" xfId="167"/>
    <cellStyle name="Percent 7" xfId="168"/>
    <cellStyle name="percentage difference" xfId="169"/>
    <cellStyle name="percentage difference 2" xfId="170"/>
    <cellStyle name="percentage difference 3" xfId="171"/>
    <cellStyle name="percentage difference one decimal" xfId="172"/>
    <cellStyle name="percentage difference zero decimal" xfId="173"/>
    <cellStyle name="Percent" xfId="174"/>
    <cellStyle name="Pourcentage 2" xfId="175"/>
    <cellStyle name="Publication" xfId="176"/>
    <cellStyle name="Red Text" xfId="177"/>
    <cellStyle name="Satisfaisant" xfId="178"/>
    <cellStyle name="Sheet Title" xfId="179"/>
    <cellStyle name="Sortie" xfId="180"/>
    <cellStyle name="Subindice 1" xfId="181"/>
    <cellStyle name="Subindice 2" xfId="182"/>
    <cellStyle name="Text" xfId="183"/>
    <cellStyle name="Texte explicatif" xfId="184"/>
    <cellStyle name="Titre" xfId="185"/>
    <cellStyle name="Titre 1" xfId="186"/>
    <cellStyle name="Titre 2" xfId="187"/>
    <cellStyle name="Titre 3" xfId="188"/>
    <cellStyle name="Titre 4" xfId="189"/>
    <cellStyle name="TopGrey" xfId="190"/>
    <cellStyle name="Total" xfId="191"/>
    <cellStyle name="Vérification" xfId="192"/>
    <cellStyle name="ДАТА" xfId="193"/>
    <cellStyle name="ДЕНЕЖНЫЙ_BOPENGC" xfId="194"/>
    <cellStyle name="ЗАГОЛОВОК1" xfId="195"/>
    <cellStyle name="ЗАГОЛОВОК2" xfId="196"/>
    <cellStyle name="ИТОГОВЫЙ" xfId="197"/>
    <cellStyle name="Обычный_BOPENGC" xfId="198"/>
    <cellStyle name="ПРОЦЕНТНЫЙ_BOPENGC" xfId="199"/>
    <cellStyle name="ТЕКСТ" xfId="200"/>
    <cellStyle name="ФИКСИРОВАННЫЙ" xfId="201"/>
    <cellStyle name="ФИНАНСОВЫЙ_BOPENGC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115" zoomScaleNormal="115" zoomScalePageLayoutView="0" workbookViewId="0" topLeftCell="A1">
      <selection activeCell="I11" sqref="I11"/>
    </sheetView>
  </sheetViews>
  <sheetFormatPr defaultColWidth="11.421875" defaultRowHeight="12.75"/>
  <cols>
    <col min="1" max="1" width="68.28125" style="0" customWidth="1"/>
    <col min="2" max="2" width="17.140625" style="0" customWidth="1"/>
    <col min="3" max="3" width="14.28125" style="0" customWidth="1"/>
    <col min="4" max="4" width="16.28125" style="0" customWidth="1"/>
    <col min="5" max="5" width="17.8515625" style="0" customWidth="1"/>
    <col min="6" max="6" width="16.00390625" style="0" customWidth="1"/>
    <col min="7" max="7" width="14.140625" style="0" customWidth="1"/>
    <col min="8" max="8" width="11.7109375" style="0" bestFit="1" customWidth="1"/>
    <col min="9" max="9" width="12.421875" style="0" customWidth="1"/>
    <col min="10" max="16384" width="9.140625" style="0" customWidth="1"/>
  </cols>
  <sheetData>
    <row r="1" spans="1:7" ht="18">
      <c r="A1" s="62" t="s">
        <v>58</v>
      </c>
      <c r="B1" s="62"/>
      <c r="C1" s="62"/>
      <c r="D1" s="62"/>
      <c r="E1" s="62"/>
      <c r="F1" s="62"/>
      <c r="G1" s="62"/>
    </row>
    <row r="2" spans="1:7" ht="15">
      <c r="A2" s="70" t="s">
        <v>62</v>
      </c>
      <c r="B2" s="70"/>
      <c r="C2" s="70"/>
      <c r="D2" s="70"/>
      <c r="E2" s="70"/>
      <c r="F2" s="70"/>
      <c r="G2" s="70"/>
    </row>
    <row r="3" spans="1:7" ht="12.75">
      <c r="A3" s="63" t="s">
        <v>61</v>
      </c>
      <c r="B3" s="63"/>
      <c r="C3" s="63"/>
      <c r="D3" s="63"/>
      <c r="E3" s="63"/>
      <c r="F3" s="63"/>
      <c r="G3" s="63"/>
    </row>
    <row r="4" spans="1:7" ht="12.75">
      <c r="A4" s="63" t="s">
        <v>59</v>
      </c>
      <c r="B4" s="63"/>
      <c r="C4" s="63"/>
      <c r="D4" s="63"/>
      <c r="E4" s="63"/>
      <c r="F4" s="63"/>
      <c r="G4" s="63"/>
    </row>
    <row r="5" spans="1:7" ht="13.5" thickBot="1">
      <c r="A5" s="63" t="s">
        <v>57</v>
      </c>
      <c r="B5" s="63"/>
      <c r="C5" s="63"/>
      <c r="D5" s="63"/>
      <c r="E5" s="63"/>
      <c r="F5" s="63"/>
      <c r="G5" s="63"/>
    </row>
    <row r="6" spans="1:7" ht="26.25" customHeight="1" thickBot="1">
      <c r="A6" s="71"/>
      <c r="B6" s="74" t="s">
        <v>60</v>
      </c>
      <c r="C6" s="76" t="s">
        <v>1</v>
      </c>
      <c r="D6" s="77"/>
      <c r="E6" s="64" t="s">
        <v>54</v>
      </c>
      <c r="F6" s="66" t="s">
        <v>2</v>
      </c>
      <c r="G6" s="68" t="s">
        <v>3</v>
      </c>
    </row>
    <row r="7" spans="1:7" ht="30" customHeight="1" thickBot="1">
      <c r="A7" s="72"/>
      <c r="B7" s="75"/>
      <c r="C7" s="1" t="s">
        <v>4</v>
      </c>
      <c r="D7" s="2" t="s">
        <v>5</v>
      </c>
      <c r="E7" s="65"/>
      <c r="F7" s="67"/>
      <c r="G7" s="65"/>
    </row>
    <row r="8" spans="1:7" ht="0.75" customHeight="1" thickBot="1">
      <c r="A8" s="73"/>
      <c r="B8" s="3"/>
      <c r="C8" s="5"/>
      <c r="D8" s="5"/>
      <c r="E8" s="4"/>
      <c r="F8" s="5"/>
      <c r="G8" s="4"/>
    </row>
    <row r="9" spans="1:7" ht="13.5" customHeight="1" hidden="1" thickBot="1">
      <c r="A9" s="73"/>
      <c r="B9" s="36"/>
      <c r="C9" s="37"/>
      <c r="D9" s="38"/>
      <c r="E9" s="38"/>
      <c r="F9" s="38"/>
      <c r="G9" s="38"/>
    </row>
    <row r="10" spans="1:7" ht="13.5" thickBot="1">
      <c r="A10" s="6" t="s">
        <v>6</v>
      </c>
      <c r="B10" s="7">
        <v>203387.00130244</v>
      </c>
      <c r="C10" s="7">
        <v>23366.67605483</v>
      </c>
      <c r="D10" s="7">
        <v>17760.640051550003</v>
      </c>
      <c r="E10" s="8">
        <v>12066.867259919998</v>
      </c>
      <c r="F10" s="7">
        <f>C10+D10+E10</f>
        <v>53194.18336630001</v>
      </c>
      <c r="G10" s="9">
        <f>F10/B10</f>
        <v>0.2615417063315631</v>
      </c>
    </row>
    <row r="11" spans="1:9" ht="12.75">
      <c r="A11" s="11" t="s">
        <v>7</v>
      </c>
      <c r="B11" s="41">
        <v>31566.517501169998</v>
      </c>
      <c r="C11" s="41">
        <v>4338.68248646</v>
      </c>
      <c r="D11" s="41">
        <v>1574.69120162</v>
      </c>
      <c r="E11" s="42">
        <v>1007.5186653200001</v>
      </c>
      <c r="F11" s="43">
        <f aca="true" t="shared" si="0" ref="F11:F18">C11+D11+E11</f>
        <v>6920.8923534000005</v>
      </c>
      <c r="G11" s="12">
        <f>F11/B11</f>
        <v>0.2192478898929374</v>
      </c>
      <c r="H11" s="13"/>
      <c r="I11" s="14"/>
    </row>
    <row r="12" spans="1:11" ht="12.75">
      <c r="A12" s="15" t="s">
        <v>8</v>
      </c>
      <c r="B12" s="44">
        <v>7903.6926186499995</v>
      </c>
      <c r="C12" s="44">
        <v>303.80324825</v>
      </c>
      <c r="D12" s="44">
        <v>367.00109302</v>
      </c>
      <c r="E12" s="44">
        <v>544.316214</v>
      </c>
      <c r="F12" s="44">
        <f>C12+D12+E12</f>
        <v>1215.1205552699998</v>
      </c>
      <c r="G12" s="16">
        <f>F12/B12</f>
        <v>0.15374086694651215</v>
      </c>
      <c r="I12" s="10"/>
      <c r="J12" s="10"/>
      <c r="K12" s="10"/>
    </row>
    <row r="13" spans="1:10" ht="12.75">
      <c r="A13" s="15" t="s">
        <v>9</v>
      </c>
      <c r="B13" s="44">
        <v>13149.37130066</v>
      </c>
      <c r="C13" s="44">
        <v>2122.1314355599998</v>
      </c>
      <c r="D13" s="44">
        <v>702.4554784699999</v>
      </c>
      <c r="E13" s="44">
        <v>59.72277332000001</v>
      </c>
      <c r="F13" s="44">
        <f t="shared" si="0"/>
        <v>2884.30968735</v>
      </c>
      <c r="G13" s="16">
        <f aca="true" t="shared" si="1" ref="G13:G18">F13/B13</f>
        <v>0.21934962679206035</v>
      </c>
      <c r="I13" s="10"/>
      <c r="J13" s="10"/>
    </row>
    <row r="14" spans="1:10" ht="12.75">
      <c r="A14" s="15" t="s">
        <v>10</v>
      </c>
      <c r="B14" s="44">
        <v>2943.5673775500004</v>
      </c>
      <c r="C14" s="44">
        <v>403.93414852000006</v>
      </c>
      <c r="D14" s="44">
        <v>167.51486764</v>
      </c>
      <c r="E14" s="44">
        <v>0</v>
      </c>
      <c r="F14" s="44">
        <f t="shared" si="0"/>
        <v>571.44901616</v>
      </c>
      <c r="G14" s="16">
        <f t="shared" si="1"/>
        <v>0.19413485164916808</v>
      </c>
      <c r="I14" s="10"/>
      <c r="J14" s="10"/>
    </row>
    <row r="15" spans="1:10" ht="12.75">
      <c r="A15" s="15" t="s">
        <v>11</v>
      </c>
      <c r="B15" s="44">
        <v>3533.64089817</v>
      </c>
      <c r="C15" s="44">
        <v>497.59313215</v>
      </c>
      <c r="D15" s="44">
        <v>44.203016659999996</v>
      </c>
      <c r="E15" s="44">
        <v>400</v>
      </c>
      <c r="F15" s="44">
        <f t="shared" si="0"/>
        <v>941.79614881</v>
      </c>
      <c r="G15" s="16">
        <f t="shared" si="1"/>
        <v>0.26652287992753787</v>
      </c>
      <c r="I15" s="10"/>
      <c r="J15" s="10"/>
    </row>
    <row r="16" spans="1:10" ht="12.75">
      <c r="A16" s="15" t="s">
        <v>12</v>
      </c>
      <c r="B16" s="44">
        <v>1476.4924381399999</v>
      </c>
      <c r="C16" s="44">
        <v>360.18493695</v>
      </c>
      <c r="D16" s="44">
        <v>91.8984015</v>
      </c>
      <c r="E16" s="44">
        <v>0</v>
      </c>
      <c r="F16" s="44">
        <f t="shared" si="0"/>
        <v>452.08333845000004</v>
      </c>
      <c r="G16" s="16">
        <f>F16/B16</f>
        <v>0.30618737134848356</v>
      </c>
      <c r="I16" s="10"/>
      <c r="J16" s="10"/>
    </row>
    <row r="17" spans="1:10" ht="12.75">
      <c r="A17" s="15" t="s">
        <v>13</v>
      </c>
      <c r="B17" s="44">
        <v>2216.26083813</v>
      </c>
      <c r="C17" s="44">
        <v>575.0388783800001</v>
      </c>
      <c r="D17" s="44">
        <v>180.17584247000002</v>
      </c>
      <c r="E17" s="44">
        <v>3.076</v>
      </c>
      <c r="F17" s="44">
        <f t="shared" si="0"/>
        <v>758.2907208500002</v>
      </c>
      <c r="G17" s="16">
        <f t="shared" si="1"/>
        <v>0.3421486802473206</v>
      </c>
      <c r="I17" s="10"/>
      <c r="J17" s="10"/>
    </row>
    <row r="18" spans="1:10" ht="12.75">
      <c r="A18" s="15" t="s">
        <v>14</v>
      </c>
      <c r="B18" s="44">
        <v>343.49202987</v>
      </c>
      <c r="C18" s="44">
        <v>75.99670665000001</v>
      </c>
      <c r="D18" s="44">
        <v>21.44250186</v>
      </c>
      <c r="E18" s="44">
        <v>0.403678</v>
      </c>
      <c r="F18" s="44">
        <f t="shared" si="0"/>
        <v>97.84288651000001</v>
      </c>
      <c r="G18" s="16">
        <f t="shared" si="1"/>
        <v>0.2848476179986773</v>
      </c>
      <c r="I18" s="10"/>
      <c r="J18" s="10"/>
    </row>
    <row r="19" spans="1:9" ht="12.75">
      <c r="A19" s="11" t="s">
        <v>15</v>
      </c>
      <c r="B19" s="45">
        <v>52317.62013445001</v>
      </c>
      <c r="C19" s="45">
        <v>8169.681112530001</v>
      </c>
      <c r="D19" s="45">
        <v>4140.265527760001</v>
      </c>
      <c r="E19" s="42">
        <v>693.67660776</v>
      </c>
      <c r="F19" s="43">
        <f>C19+D19+E19</f>
        <v>13003.623248050002</v>
      </c>
      <c r="G19" s="12">
        <f aca="true" t="shared" si="2" ref="G19:G35">F19/B19</f>
        <v>0.24855150548958937</v>
      </c>
      <c r="H19" s="13"/>
      <c r="I19" s="14"/>
    </row>
    <row r="20" spans="1:9" ht="12.75">
      <c r="A20" s="15" t="s">
        <v>16</v>
      </c>
      <c r="B20" s="44">
        <v>28828.79645961</v>
      </c>
      <c r="C20" s="44">
        <v>5738.1708254800005</v>
      </c>
      <c r="D20" s="44">
        <v>1276.33858561</v>
      </c>
      <c r="E20" s="44">
        <v>486.63604476</v>
      </c>
      <c r="F20" s="46">
        <f aca="true" t="shared" si="3" ref="F20:F36">C20+D20+E20</f>
        <v>7501.145455850001</v>
      </c>
      <c r="G20" s="16">
        <f t="shared" si="2"/>
        <v>0.2601962751500684</v>
      </c>
      <c r="I20" s="58"/>
    </row>
    <row r="21" spans="1:9" ht="12.75">
      <c r="A21" s="15" t="s">
        <v>17</v>
      </c>
      <c r="B21" s="44">
        <v>202.96277596000002</v>
      </c>
      <c r="C21" s="44">
        <v>41.924409149999995</v>
      </c>
      <c r="D21" s="44">
        <v>9.945</v>
      </c>
      <c r="E21" s="44">
        <v>0</v>
      </c>
      <c r="F21" s="46">
        <f t="shared" si="3"/>
        <v>51.869409149999996</v>
      </c>
      <c r="G21" s="16">
        <f t="shared" si="2"/>
        <v>0.2555611929560051</v>
      </c>
      <c r="I21" s="58"/>
    </row>
    <row r="22" spans="1:9" ht="12.75">
      <c r="A22" s="15" t="s">
        <v>18</v>
      </c>
      <c r="B22" s="44">
        <v>10604.016469369999</v>
      </c>
      <c r="C22" s="44">
        <v>335.30113227</v>
      </c>
      <c r="D22" s="44">
        <v>1660.1466740300002</v>
      </c>
      <c r="E22" s="44">
        <v>5.860943</v>
      </c>
      <c r="F22" s="46">
        <f t="shared" si="3"/>
        <v>2001.3087493</v>
      </c>
      <c r="G22" s="16">
        <f t="shared" si="2"/>
        <v>0.18873119964315757</v>
      </c>
      <c r="I22" s="58"/>
    </row>
    <row r="23" spans="1:9" ht="12.75">
      <c r="A23" s="15" t="s">
        <v>19</v>
      </c>
      <c r="B23" s="44">
        <v>1698.2119818600002</v>
      </c>
      <c r="C23" s="44">
        <v>225.21967439</v>
      </c>
      <c r="D23" s="44">
        <v>199.2518848</v>
      </c>
      <c r="E23" s="44">
        <v>0.29863</v>
      </c>
      <c r="F23" s="46">
        <f t="shared" si="3"/>
        <v>424.77018919</v>
      </c>
      <c r="G23" s="16">
        <f t="shared" si="2"/>
        <v>0.25012789553207726</v>
      </c>
      <c r="I23" s="58"/>
    </row>
    <row r="24" spans="1:9" ht="12.75">
      <c r="A24" s="15" t="s">
        <v>20</v>
      </c>
      <c r="B24" s="44">
        <v>3404.915424100001</v>
      </c>
      <c r="C24" s="44">
        <v>341.86680452</v>
      </c>
      <c r="D24" s="44">
        <v>398.42006719</v>
      </c>
      <c r="E24" s="44">
        <v>0.88099</v>
      </c>
      <c r="F24" s="46">
        <f t="shared" si="3"/>
        <v>741.16786171</v>
      </c>
      <c r="G24" s="16">
        <f t="shared" si="2"/>
        <v>0.21767585076093574</v>
      </c>
      <c r="I24" s="58"/>
    </row>
    <row r="25" spans="1:9" ht="12.75">
      <c r="A25" s="15" t="s">
        <v>21</v>
      </c>
      <c r="B25" s="44">
        <v>5322.17178908</v>
      </c>
      <c r="C25" s="44">
        <v>1095.9524913300002</v>
      </c>
      <c r="D25" s="44">
        <v>376.90108106</v>
      </c>
      <c r="E25" s="44">
        <v>200</v>
      </c>
      <c r="F25" s="46">
        <f t="shared" si="3"/>
        <v>1672.8535723900002</v>
      </c>
      <c r="G25" s="16">
        <f>F25/B25</f>
        <v>0.31431784592567097</v>
      </c>
      <c r="I25" s="58"/>
    </row>
    <row r="26" spans="1:9" ht="12.75">
      <c r="A26" s="15" t="s">
        <v>52</v>
      </c>
      <c r="B26" s="44">
        <v>2256.54523447</v>
      </c>
      <c r="C26" s="44">
        <v>391.24577539</v>
      </c>
      <c r="D26" s="44">
        <v>219.26223507</v>
      </c>
      <c r="E26" s="44">
        <v>0</v>
      </c>
      <c r="F26" s="46">
        <f t="shared" si="3"/>
        <v>610.50801046</v>
      </c>
      <c r="G26" s="16">
        <f>F26/B26</f>
        <v>0.2705498658454287</v>
      </c>
      <c r="I26" s="58"/>
    </row>
    <row r="27" spans="1:9" ht="12.75">
      <c r="A27" s="11" t="s">
        <v>22</v>
      </c>
      <c r="B27" s="45">
        <v>44936.17677393</v>
      </c>
      <c r="C27" s="45">
        <v>10397.73991462</v>
      </c>
      <c r="D27" s="45">
        <v>1014.65113802</v>
      </c>
      <c r="E27" s="45">
        <v>54.289216</v>
      </c>
      <c r="F27" s="43">
        <f t="shared" si="3"/>
        <v>11466.680268639999</v>
      </c>
      <c r="G27" s="12">
        <f t="shared" si="2"/>
        <v>0.25517703311360623</v>
      </c>
      <c r="H27" s="13"/>
      <c r="I27" s="59"/>
    </row>
    <row r="28" spans="1:10" ht="12.75">
      <c r="A28" s="15" t="s">
        <v>23</v>
      </c>
      <c r="B28" s="44">
        <v>25928.701993340004</v>
      </c>
      <c r="C28" s="44">
        <v>7441.22753733</v>
      </c>
      <c r="D28" s="44">
        <v>638.37910482</v>
      </c>
      <c r="E28" s="44">
        <v>35.4603</v>
      </c>
      <c r="F28" s="44">
        <f t="shared" si="3"/>
        <v>8115.06694215</v>
      </c>
      <c r="G28" s="16">
        <f t="shared" si="2"/>
        <v>0.3129762123932937</v>
      </c>
      <c r="I28" s="60"/>
      <c r="J28" s="10"/>
    </row>
    <row r="29" spans="1:9" ht="12.75">
      <c r="A29" s="15" t="s">
        <v>24</v>
      </c>
      <c r="B29" s="44">
        <v>8120.39342563</v>
      </c>
      <c r="C29" s="44">
        <v>449.14471305</v>
      </c>
      <c r="D29" s="44">
        <v>70.53501964</v>
      </c>
      <c r="E29" s="44">
        <v>3.6533</v>
      </c>
      <c r="F29" s="44">
        <f t="shared" si="3"/>
        <v>523.33303269</v>
      </c>
      <c r="G29" s="16">
        <f t="shared" si="2"/>
        <v>0.06444675833540646</v>
      </c>
      <c r="I29" s="60"/>
    </row>
    <row r="30" spans="1:9" ht="12.75">
      <c r="A30" s="15" t="s">
        <v>25</v>
      </c>
      <c r="B30" s="44">
        <v>9308.359696029998</v>
      </c>
      <c r="C30" s="44">
        <v>2224.0025159799993</v>
      </c>
      <c r="D30" s="44">
        <v>159.06832424</v>
      </c>
      <c r="E30" s="44">
        <v>6.7534</v>
      </c>
      <c r="F30" s="44">
        <f t="shared" si="3"/>
        <v>2389.8242402199994</v>
      </c>
      <c r="G30" s="16">
        <f t="shared" si="2"/>
        <v>0.2567395672557922</v>
      </c>
      <c r="I30" s="60"/>
    </row>
    <row r="31" spans="1:9" ht="12.75">
      <c r="A31" s="15" t="s">
        <v>26</v>
      </c>
      <c r="B31" s="44">
        <v>356.47561941</v>
      </c>
      <c r="C31" s="44">
        <v>68.66032748</v>
      </c>
      <c r="D31" s="44">
        <v>24.9566515</v>
      </c>
      <c r="E31" s="44">
        <v>5.122216</v>
      </c>
      <c r="F31" s="44">
        <f t="shared" si="3"/>
        <v>98.73919498</v>
      </c>
      <c r="G31" s="16">
        <f t="shared" si="2"/>
        <v>0.2769872316749809</v>
      </c>
      <c r="I31" s="60"/>
    </row>
    <row r="32" spans="1:9" ht="12.75">
      <c r="A32" s="15" t="s">
        <v>27</v>
      </c>
      <c r="B32" s="44">
        <v>1222.24603952</v>
      </c>
      <c r="C32" s="44">
        <v>214.70482078</v>
      </c>
      <c r="D32" s="44">
        <v>121.71203781999999</v>
      </c>
      <c r="E32" s="44">
        <v>3.3</v>
      </c>
      <c r="F32" s="44">
        <f t="shared" si="3"/>
        <v>339.7168586</v>
      </c>
      <c r="G32" s="16">
        <f t="shared" si="2"/>
        <v>0.2779447407605538</v>
      </c>
      <c r="I32" s="60"/>
    </row>
    <row r="33" spans="1:9" ht="12.75">
      <c r="A33" s="11" t="s">
        <v>28</v>
      </c>
      <c r="B33" s="45">
        <v>2987.17542523</v>
      </c>
      <c r="C33" s="45">
        <v>460.57254122</v>
      </c>
      <c r="D33" s="45">
        <v>625.11855243</v>
      </c>
      <c r="E33" s="45">
        <v>1.9463464</v>
      </c>
      <c r="F33" s="43">
        <f t="shared" si="3"/>
        <v>1087.6374400500001</v>
      </c>
      <c r="G33" s="12">
        <f t="shared" si="2"/>
        <v>0.36410229906944835</v>
      </c>
      <c r="H33" s="13"/>
      <c r="I33" s="59"/>
    </row>
    <row r="34" spans="1:9" ht="12.75">
      <c r="A34" s="15" t="s">
        <v>29</v>
      </c>
      <c r="B34" s="44">
        <v>368.73977518</v>
      </c>
      <c r="C34" s="44">
        <v>54.62664156</v>
      </c>
      <c r="D34" s="44">
        <v>11.95837</v>
      </c>
      <c r="E34" s="44">
        <v>0</v>
      </c>
      <c r="F34" s="44">
        <f t="shared" si="3"/>
        <v>66.58501156</v>
      </c>
      <c r="G34" s="16">
        <f t="shared" si="2"/>
        <v>0.18057452990390468</v>
      </c>
      <c r="I34" s="58"/>
    </row>
    <row r="35" spans="1:9" ht="12.75">
      <c r="A35" s="15" t="s">
        <v>51</v>
      </c>
      <c r="B35" s="44">
        <v>1994.6387407</v>
      </c>
      <c r="C35" s="44">
        <v>281.37224316000004</v>
      </c>
      <c r="D35" s="44">
        <v>560.16329667</v>
      </c>
      <c r="E35" s="44">
        <v>0.315603</v>
      </c>
      <c r="F35" s="44">
        <f t="shared" si="3"/>
        <v>841.8511428300001</v>
      </c>
      <c r="G35" s="16">
        <f t="shared" si="2"/>
        <v>0.42205694978859193</v>
      </c>
      <c r="I35" s="58"/>
    </row>
    <row r="36" spans="1:9" ht="12.75">
      <c r="A36" s="15" t="s">
        <v>50</v>
      </c>
      <c r="B36" s="44">
        <v>623.7969093500001</v>
      </c>
      <c r="C36" s="44">
        <v>124.5736565</v>
      </c>
      <c r="D36" s="44">
        <v>52.99688576</v>
      </c>
      <c r="E36" s="44">
        <v>1.6307433999999998</v>
      </c>
      <c r="F36" s="44">
        <f t="shared" si="3"/>
        <v>179.20128566</v>
      </c>
      <c r="G36" s="16">
        <f>F36/B36</f>
        <v>0.2872750457303945</v>
      </c>
      <c r="I36" s="58"/>
    </row>
    <row r="37" spans="1:9" ht="12.75">
      <c r="A37" s="11" t="s">
        <v>30</v>
      </c>
      <c r="B37" s="45">
        <v>71579.51146766</v>
      </c>
      <c r="C37" s="45">
        <v>0</v>
      </c>
      <c r="D37" s="45">
        <v>10405.91363172</v>
      </c>
      <c r="E37" s="42">
        <v>10309.436424439999</v>
      </c>
      <c r="F37" s="43">
        <f>C37+D37+E37</f>
        <v>20715.350056159998</v>
      </c>
      <c r="G37" s="12">
        <f>F37/B37</f>
        <v>0.28940334505522997</v>
      </c>
      <c r="H37" s="13"/>
      <c r="I37" s="59"/>
    </row>
    <row r="38" spans="1:9" ht="12.75">
      <c r="A38" s="15" t="s">
        <v>31</v>
      </c>
      <c r="B38" s="44">
        <v>26650.041552360002</v>
      </c>
      <c r="C38" s="44">
        <v>0</v>
      </c>
      <c r="D38" s="44">
        <v>6593.370531</v>
      </c>
      <c r="E38" s="44">
        <v>0</v>
      </c>
      <c r="F38" s="44">
        <f>C38+D38+E38</f>
        <v>6593.370531</v>
      </c>
      <c r="G38" s="16">
        <f>F38/B38</f>
        <v>0.24740563792539835</v>
      </c>
      <c r="I38" s="58"/>
    </row>
    <row r="39" spans="1:9" ht="12.75">
      <c r="A39" s="15" t="s">
        <v>32</v>
      </c>
      <c r="B39" s="44">
        <v>36709.469915300004</v>
      </c>
      <c r="C39" s="44">
        <v>0</v>
      </c>
      <c r="D39" s="44">
        <v>956.08381665</v>
      </c>
      <c r="E39" s="44">
        <v>10309.436424439999</v>
      </c>
      <c r="F39" s="44">
        <f>C39+D39+E39</f>
        <v>11265.520241089998</v>
      </c>
      <c r="G39" s="16">
        <f>F39/B39</f>
        <v>0.30688321752079245</v>
      </c>
      <c r="I39" s="58"/>
    </row>
    <row r="40" spans="1:9" ht="12.75">
      <c r="A40" s="15" t="s">
        <v>56</v>
      </c>
      <c r="B40" s="44">
        <v>8220</v>
      </c>
      <c r="C40" s="44">
        <v>0</v>
      </c>
      <c r="D40" s="44">
        <v>2856.45928407</v>
      </c>
      <c r="E40" s="47">
        <v>0</v>
      </c>
      <c r="F40" s="44">
        <f>C40+D40+E40</f>
        <v>2856.45928407</v>
      </c>
      <c r="G40" s="16">
        <f>F40/B40</f>
        <v>0.34750112944890515</v>
      </c>
      <c r="I40" s="58"/>
    </row>
    <row r="41" spans="1:9" ht="13.5">
      <c r="A41" s="17"/>
      <c r="B41" s="44"/>
      <c r="C41" s="44">
        <v>0</v>
      </c>
      <c r="D41" s="44">
        <v>0</v>
      </c>
      <c r="E41" s="47">
        <v>0</v>
      </c>
      <c r="F41" s="48"/>
      <c r="G41" s="18" t="s">
        <v>33</v>
      </c>
      <c r="I41" s="58"/>
    </row>
    <row r="42" spans="1:9" ht="12.75">
      <c r="A42" s="19" t="s">
        <v>34</v>
      </c>
      <c r="B42" s="49">
        <v>4041.46926974</v>
      </c>
      <c r="C42" s="49">
        <v>1307.6740949</v>
      </c>
      <c r="D42" s="49">
        <v>48.47800807000001</v>
      </c>
      <c r="E42" s="50">
        <v>5.8945051</v>
      </c>
      <c r="F42" s="49">
        <f>C42+D42+E42</f>
        <v>1362.04660807</v>
      </c>
      <c r="G42" s="20">
        <f>F42/B42</f>
        <v>0.3370176827195384</v>
      </c>
      <c r="I42" s="58"/>
    </row>
    <row r="43" spans="1:9" ht="12.75">
      <c r="A43" s="15" t="s">
        <v>35</v>
      </c>
      <c r="B43" s="44">
        <v>2074.74275398</v>
      </c>
      <c r="C43" s="44">
        <v>649.85143527</v>
      </c>
      <c r="D43" s="44">
        <v>19.12863485</v>
      </c>
      <c r="E43" s="44">
        <v>0</v>
      </c>
      <c r="F43" s="46">
        <f>C43+D43+E43</f>
        <v>668.98007012</v>
      </c>
      <c r="G43" s="16">
        <f>F43/B43</f>
        <v>0.32244000796565686</v>
      </c>
      <c r="I43" s="58"/>
    </row>
    <row r="44" spans="1:9" ht="12.75">
      <c r="A44" s="15" t="s">
        <v>36</v>
      </c>
      <c r="B44" s="44">
        <v>1966.7265157600002</v>
      </c>
      <c r="C44" s="44">
        <v>657.8226596300001</v>
      </c>
      <c r="D44" s="44">
        <v>29.349373220000004</v>
      </c>
      <c r="E44" s="44">
        <v>5.8945051</v>
      </c>
      <c r="F44" s="46">
        <f>C44+D44+E44</f>
        <v>693.06653795</v>
      </c>
      <c r="G44" s="16">
        <f>F44/B44</f>
        <v>0.35239599018787776</v>
      </c>
      <c r="I44" s="58"/>
    </row>
    <row r="45" spans="1:9" ht="13.5">
      <c r="A45" s="17"/>
      <c r="B45" s="44"/>
      <c r="C45" s="44"/>
      <c r="D45" s="44"/>
      <c r="E45" s="47"/>
      <c r="F45" s="48"/>
      <c r="G45" s="18" t="s">
        <v>33</v>
      </c>
      <c r="I45" s="58"/>
    </row>
    <row r="46" spans="1:9" ht="12.75">
      <c r="A46" s="19" t="s">
        <v>37</v>
      </c>
      <c r="B46" s="49">
        <v>2812.8144723099995</v>
      </c>
      <c r="C46" s="49">
        <v>714.63958143</v>
      </c>
      <c r="D46" s="49">
        <v>133.70227506</v>
      </c>
      <c r="E46" s="49">
        <v>13.4387334</v>
      </c>
      <c r="F46" s="49">
        <f>C46+D46+E46</f>
        <v>861.7805898900001</v>
      </c>
      <c r="G46" s="21">
        <f>F46/B46</f>
        <v>0.30637661970726077</v>
      </c>
      <c r="I46" s="58"/>
    </row>
    <row r="47" spans="1:9" ht="12.75">
      <c r="A47" s="22" t="s">
        <v>38</v>
      </c>
      <c r="B47" s="51">
        <v>2812.8144723099995</v>
      </c>
      <c r="C47" s="51">
        <v>714.63958143</v>
      </c>
      <c r="D47" s="51">
        <v>133.70227506</v>
      </c>
      <c r="E47" s="51">
        <v>13.4387334</v>
      </c>
      <c r="F47" s="51">
        <f>C47+D47+E47</f>
        <v>861.7805898900001</v>
      </c>
      <c r="G47" s="23">
        <f>F47/B47</f>
        <v>0.30637661970726077</v>
      </c>
      <c r="I47" s="58"/>
    </row>
    <row r="48" spans="1:9" ht="12.75">
      <c r="A48" s="24" t="s">
        <v>39</v>
      </c>
      <c r="B48" s="44"/>
      <c r="C48" s="44"/>
      <c r="D48" s="44"/>
      <c r="E48" s="44"/>
      <c r="F48" s="46"/>
      <c r="G48" s="16"/>
      <c r="I48" s="58"/>
    </row>
    <row r="49" spans="1:9" ht="12.75">
      <c r="A49" s="24" t="s">
        <v>40</v>
      </c>
      <c r="B49" s="44"/>
      <c r="C49" s="44"/>
      <c r="D49" s="44"/>
      <c r="E49" s="44"/>
      <c r="F49" s="46"/>
      <c r="G49" s="16"/>
      <c r="I49" s="58"/>
    </row>
    <row r="50" spans="1:9" ht="12.75">
      <c r="A50" s="24" t="s">
        <v>41</v>
      </c>
      <c r="B50" s="44"/>
      <c r="C50" s="44"/>
      <c r="D50" s="44"/>
      <c r="E50" s="44"/>
      <c r="F50" s="46"/>
      <c r="G50" s="16"/>
      <c r="I50" s="58"/>
    </row>
    <row r="51" spans="1:9" ht="12.75">
      <c r="A51" s="24" t="s">
        <v>42</v>
      </c>
      <c r="B51" s="44"/>
      <c r="C51" s="44"/>
      <c r="D51" s="44"/>
      <c r="E51" s="44"/>
      <c r="F51" s="46"/>
      <c r="G51" s="16"/>
      <c r="I51" s="58"/>
    </row>
    <row r="52" spans="1:9" ht="12.75">
      <c r="A52" s="19" t="s">
        <v>43</v>
      </c>
      <c r="B52" s="49">
        <v>4308.71495534</v>
      </c>
      <c r="C52" s="49">
        <v>920.5964405699999</v>
      </c>
      <c r="D52" s="49">
        <v>124.19554683</v>
      </c>
      <c r="E52" s="50">
        <v>0</v>
      </c>
      <c r="F52" s="49">
        <f aca="true" t="shared" si="4" ref="F52:F57">C52+D52+E52</f>
        <v>1044.7919874</v>
      </c>
      <c r="G52" s="20">
        <f aca="true" t="shared" si="5" ref="G52:G57">F52/B52</f>
        <v>0.24248343142429005</v>
      </c>
      <c r="I52" s="58"/>
    </row>
    <row r="53" spans="1:9" ht="12.75">
      <c r="A53" s="15" t="s">
        <v>44</v>
      </c>
      <c r="B53" s="44">
        <v>1218.2970128</v>
      </c>
      <c r="C53" s="44">
        <v>228.45525081</v>
      </c>
      <c r="D53" s="44">
        <v>100.96728722</v>
      </c>
      <c r="E53" s="44">
        <v>0</v>
      </c>
      <c r="F53" s="46">
        <f t="shared" si="4"/>
        <v>329.42253803</v>
      </c>
      <c r="G53" s="16">
        <f t="shared" si="5"/>
        <v>0.2703959170620401</v>
      </c>
      <c r="I53" s="58"/>
    </row>
    <row r="54" spans="1:9" ht="12.75">
      <c r="A54" s="15" t="s">
        <v>45</v>
      </c>
      <c r="B54" s="44">
        <v>851.6455943000001</v>
      </c>
      <c r="C54" s="44">
        <v>72.47350666</v>
      </c>
      <c r="D54" s="44">
        <v>0</v>
      </c>
      <c r="E54" s="44">
        <v>0</v>
      </c>
      <c r="F54" s="46">
        <f t="shared" si="4"/>
        <v>72.47350666</v>
      </c>
      <c r="G54" s="16">
        <f t="shared" si="5"/>
        <v>0.08509819946825267</v>
      </c>
      <c r="I54" s="58"/>
    </row>
    <row r="55" spans="1:9" ht="12.75">
      <c r="A55" s="15" t="s">
        <v>46</v>
      </c>
      <c r="B55" s="44">
        <v>260.85038619</v>
      </c>
      <c r="C55" s="44">
        <v>54.65096661</v>
      </c>
      <c r="D55" s="44">
        <v>12.0172166</v>
      </c>
      <c r="E55" s="44">
        <v>0</v>
      </c>
      <c r="F55" s="46">
        <f t="shared" si="4"/>
        <v>66.66818321</v>
      </c>
      <c r="G55" s="16">
        <f t="shared" si="5"/>
        <v>0.2555801591240113</v>
      </c>
      <c r="I55" s="58"/>
    </row>
    <row r="56" spans="1:9" ht="12.75">
      <c r="A56" s="15" t="s">
        <v>47</v>
      </c>
      <c r="B56" s="44">
        <v>1907.86487</v>
      </c>
      <c r="C56" s="44">
        <v>555.72526307</v>
      </c>
      <c r="D56" s="44">
        <v>10.886063009999999</v>
      </c>
      <c r="E56" s="44">
        <v>0</v>
      </c>
      <c r="F56" s="46">
        <f t="shared" si="4"/>
        <v>566.61132608</v>
      </c>
      <c r="G56" s="16">
        <f t="shared" si="5"/>
        <v>0.29698713729133236</v>
      </c>
      <c r="I56" s="58"/>
    </row>
    <row r="57" spans="1:9" ht="13.5" thickBot="1">
      <c r="A57" s="15" t="s">
        <v>53</v>
      </c>
      <c r="B57" s="44">
        <v>70.05709205</v>
      </c>
      <c r="C57" s="44">
        <v>9.29145342</v>
      </c>
      <c r="D57" s="44">
        <v>0.32498</v>
      </c>
      <c r="E57" s="44">
        <v>0</v>
      </c>
      <c r="F57" s="46">
        <f t="shared" si="4"/>
        <v>9.61643342</v>
      </c>
      <c r="G57" s="16">
        <f t="shared" si="5"/>
        <v>0.13726566631022477</v>
      </c>
      <c r="I57" s="58"/>
    </row>
    <row r="58" spans="1:10" ht="12" customHeight="1">
      <c r="A58" s="25"/>
      <c r="B58" s="52"/>
      <c r="C58" s="52"/>
      <c r="D58" s="52"/>
      <c r="E58" s="53"/>
      <c r="F58" s="54"/>
      <c r="G58" s="26" t="s">
        <v>33</v>
      </c>
      <c r="J58" s="40"/>
    </row>
    <row r="59" spans="1:9" ht="14.25" thickBot="1">
      <c r="A59" s="27" t="s">
        <v>48</v>
      </c>
      <c r="B59" s="55">
        <f>B10+B42+B46+B52</f>
        <v>214549.99999983</v>
      </c>
      <c r="C59" s="55">
        <f>C10+C42+C46+C52</f>
        <v>26309.586171730003</v>
      </c>
      <c r="D59" s="55">
        <f>D10+D42+D46+D52</f>
        <v>18067.015881510004</v>
      </c>
      <c r="E59" s="56">
        <f>E10+E42+E46+E52</f>
        <v>12086.200498419998</v>
      </c>
      <c r="F59" s="57">
        <f>C59+D59+E59</f>
        <v>56462.80255166</v>
      </c>
      <c r="G59" s="28">
        <f>F59/B59</f>
        <v>0.2631685040862491</v>
      </c>
      <c r="I59" s="29"/>
    </row>
    <row r="60" ht="12.75">
      <c r="A60" t="s">
        <v>49</v>
      </c>
    </row>
    <row r="61" spans="1:10" ht="12.75">
      <c r="A61" s="69" t="s">
        <v>55</v>
      </c>
      <c r="B61" s="69"/>
      <c r="C61" s="69"/>
      <c r="D61" s="69"/>
      <c r="E61" s="69"/>
      <c r="F61" s="69"/>
      <c r="G61" s="69"/>
      <c r="I61" s="31"/>
      <c r="J61" s="61"/>
    </row>
    <row r="62" spans="3:6" ht="12.75">
      <c r="C62" s="35"/>
      <c r="F62" s="32"/>
    </row>
    <row r="63" spans="4:10" ht="13.5">
      <c r="D63" s="30"/>
      <c r="E63" s="30"/>
      <c r="F63" s="33"/>
      <c r="I63" s="34"/>
      <c r="J63" s="40"/>
    </row>
    <row r="64" ht="12.75">
      <c r="F64" s="32"/>
    </row>
    <row r="65" spans="4:6" ht="12.75">
      <c r="D65" s="39"/>
      <c r="E65" s="39"/>
      <c r="F65" s="32"/>
    </row>
    <row r="67" ht="12.75">
      <c r="C67" s="40"/>
    </row>
  </sheetData>
  <sheetProtection/>
  <mergeCells count="12">
    <mergeCell ref="A61:G61"/>
    <mergeCell ref="A2:G2"/>
    <mergeCell ref="A6:A9"/>
    <mergeCell ref="B6:B7"/>
    <mergeCell ref="C6:D6"/>
    <mergeCell ref="A1:G1"/>
    <mergeCell ref="A3:G3"/>
    <mergeCell ref="A5:G5"/>
    <mergeCell ref="E6:E7"/>
    <mergeCell ref="F6:F7"/>
    <mergeCell ref="G6:G7"/>
    <mergeCell ref="A4:G4"/>
  </mergeCells>
  <printOptions/>
  <pageMargins left="1" right="0.16" top="0.37" bottom="0.4" header="0.26" footer="0.19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C8" sqref="C8"/>
    </sheetView>
  </sheetViews>
  <sheetFormatPr defaultColWidth="9.140625" defaultRowHeight="12.75"/>
  <sheetData>
    <row r="1" spans="1:6" ht="12.75">
      <c r="A1" s="78"/>
      <c r="B1" s="78"/>
      <c r="C1" s="78"/>
      <c r="D1" s="78"/>
      <c r="E1" s="78"/>
      <c r="F1" s="78"/>
    </row>
    <row r="2" spans="1:7" ht="12.75">
      <c r="A2" s="78"/>
      <c r="B2" s="78"/>
      <c r="C2" s="78"/>
      <c r="D2" s="78"/>
      <c r="E2" s="78"/>
      <c r="F2" s="78"/>
      <c r="G2" s="78"/>
    </row>
    <row r="3" spans="1:6" ht="12.75">
      <c r="A3" s="78"/>
      <c r="B3" s="78"/>
      <c r="C3" s="78"/>
      <c r="D3" s="78"/>
      <c r="E3" s="78"/>
      <c r="F3" s="78"/>
    </row>
    <row r="4" spans="1:6" ht="12.75">
      <c r="A4" s="79" t="s">
        <v>0</v>
      </c>
      <c r="B4" s="79"/>
      <c r="C4" s="79"/>
      <c r="D4" s="79"/>
      <c r="E4" s="79"/>
      <c r="F4" s="79"/>
    </row>
  </sheetData>
  <sheetProtection/>
  <mergeCells count="4">
    <mergeCell ref="A1:F1"/>
    <mergeCell ref="A2:G2"/>
    <mergeCell ref="A3:F3"/>
    <mergeCell ref="A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7" sqref="A7:A145"/>
    </sheetView>
  </sheetViews>
  <sheetFormatPr defaultColWidth="9.140625" defaultRowHeight="12.75"/>
  <cols>
    <col min="1" max="1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wmetelus</dc:creator>
  <cp:keywords/>
  <dc:description/>
  <cp:lastModifiedBy>Admin1</cp:lastModifiedBy>
  <cp:lastPrinted>2023-03-31T12:36:31Z</cp:lastPrinted>
  <dcterms:created xsi:type="dcterms:W3CDTF">2011-04-20T13:48:23Z</dcterms:created>
  <dcterms:modified xsi:type="dcterms:W3CDTF">2023-03-31T12:46:37Z</dcterms:modified>
  <cp:category/>
  <cp:version/>
  <cp:contentType/>
  <cp:contentStatus/>
</cp:coreProperties>
</file>