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TEREDA\TEREDA_ANNUEL\"/>
    </mc:Choice>
  </mc:AlternateContent>
  <xr:revisionPtr revIDLastSave="0" documentId="13_ncr:1_{252C9EDA-4C53-47A4-8D6F-9C11283FC4D3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TEREDA_RESUME_P12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#REF!</definedName>
    <definedName name="\L">#REF!</definedName>
    <definedName name="\M">#REF!</definedName>
    <definedName name="\S">#REF!</definedName>
    <definedName name="________abs1">#REF!</definedName>
    <definedName name="________abs2">#REF!</definedName>
    <definedName name="________abs3">#REF!</definedName>
    <definedName name="________aen1">#REF!</definedName>
    <definedName name="________aen2">#REF!</definedName>
    <definedName name="________bem98">[1]Programa!#REF!</definedName>
    <definedName name="________BOP1">#REF!</definedName>
    <definedName name="________BOP2">#REF!</definedName>
    <definedName name="________cap2">'[2]EVALUACIÓN PRIVADA'!#REF!</definedName>
    <definedName name="________cap3">'[2]EVALUACIÓN PRIVADA'!#REF!</definedName>
    <definedName name="________cas2">'[2]EVALUACIÓN SOCIOECONÓMICA'!#REF!</definedName>
    <definedName name="________cas3">'[2]EVALUACIÓN SOCIOECONÓMICA'!#REF!</definedName>
    <definedName name="________CEL96">#REF!</definedName>
    <definedName name="________cud21">#REF!</definedName>
    <definedName name="________dcc2000">#REF!</definedName>
    <definedName name="________dcc2001">#REF!</definedName>
    <definedName name="________dcc2002">#REF!</definedName>
    <definedName name="________dcc2003">#REF!</definedName>
    <definedName name="________dcc98">[1]Programa!#REF!</definedName>
    <definedName name="________dcc99">#REF!</definedName>
    <definedName name="________DES2">'[2]EVALUACIÓN PRIVADA'!#REF!</definedName>
    <definedName name="________DES3">'[2]EVALUACIÓN PRIVADA'!#REF!</definedName>
    <definedName name="________dic96">#REF!</definedName>
    <definedName name="________emi2000">#REF!</definedName>
    <definedName name="________emi2001">#REF!</definedName>
    <definedName name="________emi2002">#REF!</definedName>
    <definedName name="________emi2003">#REF!</definedName>
    <definedName name="________emi98">#REF!</definedName>
    <definedName name="________emi99">#REF!</definedName>
    <definedName name="________FIS96">#REF!</definedName>
    <definedName name="________Ind12">'[2]ANÁLISIS DE SENSIBILIDAD'!#REF!</definedName>
    <definedName name="________Ind17">'[2]ANÁLISIS DE SENSIBILIDAD'!#REF!</definedName>
    <definedName name="________Ind18">'[2]ANÁLISIS DE SENSIBILIDAD'!#REF!</definedName>
    <definedName name="________Ind22">'[2]ANÁLISIS DE SENSIBILIDAD'!#REF!</definedName>
    <definedName name="________Ind27">'[2]ANÁLISIS DE SENSIBILIDAD'!#REF!</definedName>
    <definedName name="________Ind28">'[2]ANÁLISIS DE SENSIBILIDAD'!#REF!</definedName>
    <definedName name="________Ind32">'[2]ANÁLISIS DE SENSIBILIDAD'!#REF!</definedName>
    <definedName name="________Ind41">[2]INDICADORES!#REF!</definedName>
    <definedName name="________Ind42">[2]INDICADORES!#REF!</definedName>
    <definedName name="________Ind43">[2]INDICADORES!#REF!</definedName>
    <definedName name="________INE1">#REF!</definedName>
    <definedName name="________ipc2000">#REF!</definedName>
    <definedName name="________ipc2001">#REF!</definedName>
    <definedName name="________ipc2002">#REF!</definedName>
    <definedName name="________ipc2003">#REF!</definedName>
    <definedName name="________ipc98">#REF!</definedName>
    <definedName name="________ipc99">#REF!</definedName>
    <definedName name="________me98">[1]Programa!#REF!</definedName>
    <definedName name="________mk14">[3]NFPEntps!#REF!</definedName>
    <definedName name="________npp2000">#REF!</definedName>
    <definedName name="________npp2001">#REF!</definedName>
    <definedName name="________npp2002">#REF!</definedName>
    <definedName name="________npp2003">#REF!</definedName>
    <definedName name="________npp98">#REF!</definedName>
    <definedName name="________npp99">#REF!</definedName>
    <definedName name="________OUT1">#REF!</definedName>
    <definedName name="________OUT2">'[4]Serv&amp;Trans'!#REF!</definedName>
    <definedName name="________OUT3">#REF!</definedName>
    <definedName name="________OUT4">#REF!</definedName>
    <definedName name="________OUT5">#REF!</definedName>
    <definedName name="________OUT6">#REF!</definedName>
    <definedName name="________OUT7">#REF!</definedName>
    <definedName name="________pib2000">#REF!</definedName>
    <definedName name="________pib2001">#REF!</definedName>
    <definedName name="________pib2002">#REF!</definedName>
    <definedName name="________pib2003">#REF!</definedName>
    <definedName name="________pib98">[1]Programa!#REF!</definedName>
    <definedName name="________pib99">#REF!</definedName>
    <definedName name="________POR96">#REF!</definedName>
    <definedName name="________PRN96">#REF!</definedName>
    <definedName name="________sel10">'[2]EVALUACIÓN SOCIOECONÓMICA'!#REF!</definedName>
    <definedName name="________sel11">'[2]EVALUACIÓN SOCIOECONÓMICA'!#REF!</definedName>
    <definedName name="________sel12">'[2]EVALUACIÓN PRIVADA'!#REF!</definedName>
    <definedName name="________sel13">'[2]EVALUACIÓN PRIVADA'!#REF!</definedName>
    <definedName name="________sel14">'[2]EVALUACIÓN PRIVADA'!#REF!</definedName>
    <definedName name="________sel16">'[2]EVALUACIÓN PRIVADA'!#REF!</definedName>
    <definedName name="________sel18">[2]FINANCIACIÓN!#REF!</definedName>
    <definedName name="________sel22">'[2]EVALUACIÓN PRIVADA'!#REF!</definedName>
    <definedName name="________sel23">'[2]EVALUACIÓN SOCIOECONÓMICA'!#REF!</definedName>
    <definedName name="________sel24">'[2]EVALUACIÓN SOCIOECONÓMICA'!#REF!</definedName>
    <definedName name="________sel31">'[2]EVALUACIÓN PRIVADA'!#REF!</definedName>
    <definedName name="________sel32">'[2]EVALUACIÓN PRIVADA'!#REF!</definedName>
    <definedName name="________sel33">'[2]EVALUACIÓN SOCIOECONÓMICA'!#REF!</definedName>
    <definedName name="________sel34">'[2]EVALUACIÓN SOCIOECONÓMICA'!#REF!</definedName>
    <definedName name="________sel5">[2]ALTERNATIVAS!#REF!</definedName>
    <definedName name="________sel6">'[2]EVALUACIÓN SOCIOECONÓMICA'!#REF!</definedName>
    <definedName name="________sel7">'[2]EVALUACIÓN SOCIOECONÓMICA'!#REF!</definedName>
    <definedName name="________sel8">'[2]EVALUACIÓN SOCIOECONÓMICA'!#REF!</definedName>
    <definedName name="________sel9">'[2]EVALUACIÓN SOCIOECONÓMICA'!#REF!</definedName>
    <definedName name="________SRN96">#REF!</definedName>
    <definedName name="________SRT11" hidden="1">{"Minpmon",#N/A,FALSE,"Monthinput"}</definedName>
    <definedName name="________tAB4">#REF!</definedName>
    <definedName name="________tot2">'[2]EVALUACIÓN PRIVADA'!#REF!</definedName>
    <definedName name="________tot3">'[2]EVALUACIÓN PRIVADA'!#REF!</definedName>
    <definedName name="________UES96">#REF!</definedName>
    <definedName name="_______abs1">#REF!</definedName>
    <definedName name="_______abs2">#REF!</definedName>
    <definedName name="_______abs3">#REF!</definedName>
    <definedName name="_______aen1">#REF!</definedName>
    <definedName name="_______aen2">#REF!</definedName>
    <definedName name="_______bem98">[5]Programa!#REF!</definedName>
    <definedName name="_______BOP1">#REF!</definedName>
    <definedName name="_______BOP2">#REF!</definedName>
    <definedName name="_______cap2">'[2]EVALUACIÓN PRIVADA'!#REF!</definedName>
    <definedName name="_______cap3">'[2]EVALUACIÓN PRIVADA'!#REF!</definedName>
    <definedName name="_______cas2">'[2]EVALUACIÓN SOCIOECONÓMICA'!#REF!</definedName>
    <definedName name="_______cas3">'[2]EVALUACIÓN SOCIOECONÓMICA'!#REF!</definedName>
    <definedName name="_______CEL96">#REF!</definedName>
    <definedName name="_______cud21">#REF!</definedName>
    <definedName name="_______dcc2000">#REF!</definedName>
    <definedName name="_______dcc2001">#REF!</definedName>
    <definedName name="_______dcc2002">#REF!</definedName>
    <definedName name="_______dcc2003">#REF!</definedName>
    <definedName name="_______dcc98">[5]Programa!#REF!</definedName>
    <definedName name="_______dcc99">#REF!</definedName>
    <definedName name="_______DES2">'[2]EVALUACIÓN PRIVADA'!#REF!</definedName>
    <definedName name="_______DES3">'[2]EVALUACIÓN PRIVADA'!#REF!</definedName>
    <definedName name="_______dic96">#REF!</definedName>
    <definedName name="_______emi2000">#REF!</definedName>
    <definedName name="_______emi2001">#REF!</definedName>
    <definedName name="_______emi2002">#REF!</definedName>
    <definedName name="_______emi2003">#REF!</definedName>
    <definedName name="_______emi98">#REF!</definedName>
    <definedName name="_______emi99">#REF!</definedName>
    <definedName name="_______FIS96">#REF!</definedName>
    <definedName name="_______Ind12">'[2]ANÁLISIS DE SENSIBILIDAD'!#REF!</definedName>
    <definedName name="_______Ind17">'[2]ANÁLISIS DE SENSIBILIDAD'!#REF!</definedName>
    <definedName name="_______Ind18">'[2]ANÁLISIS DE SENSIBILIDAD'!#REF!</definedName>
    <definedName name="_______Ind22">'[2]ANÁLISIS DE SENSIBILIDAD'!#REF!</definedName>
    <definedName name="_______Ind27">'[2]ANÁLISIS DE SENSIBILIDAD'!#REF!</definedName>
    <definedName name="_______Ind28">'[2]ANÁLISIS DE SENSIBILIDAD'!#REF!</definedName>
    <definedName name="_______Ind32">'[2]ANÁLISIS DE SENSIBILIDAD'!#REF!</definedName>
    <definedName name="_______Ind41">[2]INDICADORES!#REF!</definedName>
    <definedName name="_______Ind42">[2]INDICADORES!#REF!</definedName>
    <definedName name="_______Ind43">[2]INDICADORES!#REF!</definedName>
    <definedName name="_______INE1">#REF!</definedName>
    <definedName name="_______ipc2000">#REF!</definedName>
    <definedName name="_______ipc2001">#REF!</definedName>
    <definedName name="_______ipc2002">#REF!</definedName>
    <definedName name="_______ipc2003">#REF!</definedName>
    <definedName name="_______ipc98">#REF!</definedName>
    <definedName name="_______ipc99">#REF!</definedName>
    <definedName name="_______me98">[5]Programa!#REF!</definedName>
    <definedName name="_______mk14">[6]NFPEntps!#REF!</definedName>
    <definedName name="_______npp2000">#REF!</definedName>
    <definedName name="_______npp2001">#REF!</definedName>
    <definedName name="_______npp2002">#REF!</definedName>
    <definedName name="_______npp2003">#REF!</definedName>
    <definedName name="_______npp98">#REF!</definedName>
    <definedName name="_______npp99">#REF!</definedName>
    <definedName name="_______OUT1">#REF!</definedName>
    <definedName name="_______OUT2">'[4]Serv&amp;Trans'!#REF!</definedName>
    <definedName name="_______OUT3">#REF!</definedName>
    <definedName name="_______OUT4">#REF!</definedName>
    <definedName name="_______OUT5">#REF!</definedName>
    <definedName name="_______OUT6">#REF!</definedName>
    <definedName name="_______OUT7">#REF!</definedName>
    <definedName name="_______pib2000">#REF!</definedName>
    <definedName name="_______pib2001">#REF!</definedName>
    <definedName name="_______pib2002">#REF!</definedName>
    <definedName name="_______pib2003">#REF!</definedName>
    <definedName name="_______pib98">[5]Programa!#REF!</definedName>
    <definedName name="_______pib99">#REF!</definedName>
    <definedName name="_______POR96">#REF!</definedName>
    <definedName name="_______PRN96">#REF!</definedName>
    <definedName name="_______sel10">'[2]EVALUACIÓN SOCIOECONÓMICA'!#REF!</definedName>
    <definedName name="_______sel11">'[2]EVALUACIÓN SOCIOECONÓMICA'!#REF!</definedName>
    <definedName name="_______sel12">'[2]EVALUACIÓN PRIVADA'!#REF!</definedName>
    <definedName name="_______sel13">'[2]EVALUACIÓN PRIVADA'!#REF!</definedName>
    <definedName name="_______sel14">'[2]EVALUACIÓN PRIVADA'!#REF!</definedName>
    <definedName name="_______sel16">'[2]EVALUACIÓN PRIVADA'!#REF!</definedName>
    <definedName name="_______sel18">[2]FINANCIACIÓN!#REF!</definedName>
    <definedName name="_______sel22">'[2]EVALUACIÓN PRIVADA'!#REF!</definedName>
    <definedName name="_______sel23">'[2]EVALUACIÓN SOCIOECONÓMICA'!#REF!</definedName>
    <definedName name="_______sel24">'[2]EVALUACIÓN SOCIOECONÓMICA'!#REF!</definedName>
    <definedName name="_______sel31">'[2]EVALUACIÓN PRIVADA'!#REF!</definedName>
    <definedName name="_______sel32">'[2]EVALUACIÓN PRIVADA'!#REF!</definedName>
    <definedName name="_______sel33">'[2]EVALUACIÓN SOCIOECONÓMICA'!#REF!</definedName>
    <definedName name="_______sel34">'[2]EVALUACIÓN SOCIOECONÓMICA'!#REF!</definedName>
    <definedName name="_______sel5">[2]ALTERNATIVAS!#REF!</definedName>
    <definedName name="_______sel6">'[2]EVALUACIÓN SOCIOECONÓMICA'!#REF!</definedName>
    <definedName name="_______sel7">'[2]EVALUACIÓN SOCIOECONÓMICA'!#REF!</definedName>
    <definedName name="_______sel8">'[2]EVALUACIÓN SOCIOECONÓMICA'!#REF!</definedName>
    <definedName name="_______sel9">'[2]EVALUACIÓN SOCIOECONÓMICA'!#REF!</definedName>
    <definedName name="_______SRN96">#REF!</definedName>
    <definedName name="_______SRT11" hidden="1">{"Minpmon",#N/A,FALSE,"Monthinput"}</definedName>
    <definedName name="_______tAB4">#REF!</definedName>
    <definedName name="_______tot2">'[2]EVALUACIÓN PRIVADA'!#REF!</definedName>
    <definedName name="_______tot3">'[2]EVALUACIÓN PRIVADA'!#REF!</definedName>
    <definedName name="_______UES96">#REF!</definedName>
    <definedName name="______abs1">#REF!</definedName>
    <definedName name="______abs2">#REF!</definedName>
    <definedName name="______abs3">#REF!</definedName>
    <definedName name="______aen1">#REF!</definedName>
    <definedName name="______aen2">#REF!</definedName>
    <definedName name="______bem98">[5]Programa!#REF!</definedName>
    <definedName name="______BOP1">#REF!</definedName>
    <definedName name="______BOP2">#REF!</definedName>
    <definedName name="______cap2">'[2]EVALUACIÓN PRIVADA'!#REF!</definedName>
    <definedName name="______cap3">'[2]EVALUACIÓN PRIVADA'!#REF!</definedName>
    <definedName name="______cas2">'[2]EVALUACIÓN SOCIOECONÓMICA'!#REF!</definedName>
    <definedName name="______cas3">'[2]EVALUACIÓN SOCIOECONÓMICA'!#REF!</definedName>
    <definedName name="______CEL96">#REF!</definedName>
    <definedName name="______cud21">#REF!</definedName>
    <definedName name="______dcc2000">#REF!</definedName>
    <definedName name="______dcc2001">#REF!</definedName>
    <definedName name="______dcc2002">#REF!</definedName>
    <definedName name="______dcc2003">#REF!</definedName>
    <definedName name="______dcc98">[5]Programa!#REF!</definedName>
    <definedName name="______dcc99">#REF!</definedName>
    <definedName name="______DES2">'[2]EVALUACIÓN PRIVADA'!#REF!</definedName>
    <definedName name="______DES3">'[2]EVALUACIÓN PRIVADA'!#REF!</definedName>
    <definedName name="______dic96">#REF!</definedName>
    <definedName name="______emi2000">#REF!</definedName>
    <definedName name="______emi2001">#REF!</definedName>
    <definedName name="______emi2002">#REF!</definedName>
    <definedName name="______emi2003">#REF!</definedName>
    <definedName name="______emi98">#REF!</definedName>
    <definedName name="______emi99">#REF!</definedName>
    <definedName name="______FIS96">#REF!</definedName>
    <definedName name="______Ind12">'[2]ANÁLISIS DE SENSIBILIDAD'!#REF!</definedName>
    <definedName name="______Ind17">'[2]ANÁLISIS DE SENSIBILIDAD'!#REF!</definedName>
    <definedName name="______Ind18">'[2]ANÁLISIS DE SENSIBILIDAD'!#REF!</definedName>
    <definedName name="______Ind22">'[2]ANÁLISIS DE SENSIBILIDAD'!#REF!</definedName>
    <definedName name="______Ind27">'[2]ANÁLISIS DE SENSIBILIDAD'!#REF!</definedName>
    <definedName name="______Ind28">'[2]ANÁLISIS DE SENSIBILIDAD'!#REF!</definedName>
    <definedName name="______Ind32">'[2]ANÁLISIS DE SENSIBILIDAD'!#REF!</definedName>
    <definedName name="______Ind41">[2]INDICADORES!#REF!</definedName>
    <definedName name="______Ind42">[2]INDICADORES!#REF!</definedName>
    <definedName name="______Ind43">[2]INDICADORES!#REF!</definedName>
    <definedName name="______INE1">#REF!</definedName>
    <definedName name="______ipc2000">#REF!</definedName>
    <definedName name="______ipc2001">#REF!</definedName>
    <definedName name="______ipc2002">#REF!</definedName>
    <definedName name="______ipc2003">#REF!</definedName>
    <definedName name="______ipc98">#REF!</definedName>
    <definedName name="______ipc99">#REF!</definedName>
    <definedName name="______me98">[5]Programa!#REF!</definedName>
    <definedName name="______mk14">[6]NFPEntps!#REF!</definedName>
    <definedName name="______npp2000">#REF!</definedName>
    <definedName name="______npp2001">#REF!</definedName>
    <definedName name="______npp2002">#REF!</definedName>
    <definedName name="______npp2003">#REF!</definedName>
    <definedName name="______npp98">#REF!</definedName>
    <definedName name="______npp99">#REF!</definedName>
    <definedName name="______OUT1">#REF!</definedName>
    <definedName name="______OUT2">'[4]Serv&amp;Trans'!#REF!</definedName>
    <definedName name="______OUT3">#REF!</definedName>
    <definedName name="______OUT4">#REF!</definedName>
    <definedName name="______OUT5">#REF!</definedName>
    <definedName name="______OUT6">#REF!</definedName>
    <definedName name="______OUT7">#REF!</definedName>
    <definedName name="______pib2000">#REF!</definedName>
    <definedName name="______pib2001">#REF!</definedName>
    <definedName name="______pib2002">#REF!</definedName>
    <definedName name="______pib2003">#REF!</definedName>
    <definedName name="______pib98">[5]Programa!#REF!</definedName>
    <definedName name="______pib99">#REF!</definedName>
    <definedName name="______POR96">#REF!</definedName>
    <definedName name="______PRN96">#REF!</definedName>
    <definedName name="______sel10">'[2]EVALUACIÓN SOCIOECONÓMICA'!#REF!</definedName>
    <definedName name="______sel11">'[2]EVALUACIÓN SOCIOECONÓMICA'!#REF!</definedName>
    <definedName name="______sel12">'[2]EVALUACIÓN PRIVADA'!#REF!</definedName>
    <definedName name="______sel13">'[2]EVALUACIÓN PRIVADA'!#REF!</definedName>
    <definedName name="______sel14">'[2]EVALUACIÓN PRIVADA'!#REF!</definedName>
    <definedName name="______sel16">'[2]EVALUACIÓN PRIVADA'!#REF!</definedName>
    <definedName name="______sel18">[2]FINANCIACIÓN!#REF!</definedName>
    <definedName name="______sel22">'[2]EVALUACIÓN PRIVADA'!#REF!</definedName>
    <definedName name="______sel23">'[2]EVALUACIÓN SOCIOECONÓMICA'!#REF!</definedName>
    <definedName name="______sel24">'[2]EVALUACIÓN SOCIOECONÓMICA'!#REF!</definedName>
    <definedName name="______sel31">'[2]EVALUACIÓN PRIVADA'!#REF!</definedName>
    <definedName name="______sel32">'[2]EVALUACIÓN PRIVADA'!#REF!</definedName>
    <definedName name="______sel33">'[2]EVALUACIÓN SOCIOECONÓMICA'!#REF!</definedName>
    <definedName name="______sel34">'[2]EVALUACIÓN SOCIOECONÓMICA'!#REF!</definedName>
    <definedName name="______sel5">[2]ALTERNATIVAS!#REF!</definedName>
    <definedName name="______sel6">'[2]EVALUACIÓN SOCIOECONÓMICA'!#REF!</definedName>
    <definedName name="______sel7">'[2]EVALUACIÓN SOCIOECONÓMICA'!#REF!</definedName>
    <definedName name="______sel8">'[2]EVALUACIÓN SOCIOECONÓMICA'!#REF!</definedName>
    <definedName name="______sel9">'[2]EVALUACIÓN SOCIOECONÓMICA'!#REF!</definedName>
    <definedName name="______SRN96">#REF!</definedName>
    <definedName name="______SRT11" hidden="1">{"Minpmon",#N/A,FALSE,"Monthinput"}</definedName>
    <definedName name="______tAB4">#REF!</definedName>
    <definedName name="______tot2">'[2]EVALUACIÓN PRIVADA'!#REF!</definedName>
    <definedName name="______tot3">'[2]EVALUACIÓN PRIVADA'!#REF!</definedName>
    <definedName name="______UES96">#REF!</definedName>
    <definedName name="_____abs1">#REF!</definedName>
    <definedName name="_____abs2">#REF!</definedName>
    <definedName name="_____abs3">#REF!</definedName>
    <definedName name="_____aen1">#REF!</definedName>
    <definedName name="_____aen2">#REF!</definedName>
    <definedName name="_____bem98">[5]Programa!#REF!</definedName>
    <definedName name="_____BOP1">#REF!</definedName>
    <definedName name="_____BOP2">#REF!</definedName>
    <definedName name="_____cap2">'[2]EVALUACIÓN PRIVADA'!#REF!</definedName>
    <definedName name="_____cap3">'[2]EVALUACIÓN PRIVADA'!#REF!</definedName>
    <definedName name="_____cas2">'[2]EVALUACIÓN SOCIOECONÓMICA'!#REF!</definedName>
    <definedName name="_____cas3">'[2]EVALUACIÓN SOCIOECONÓMICA'!#REF!</definedName>
    <definedName name="_____CEL96">#REF!</definedName>
    <definedName name="_____cud21">#REF!</definedName>
    <definedName name="_____dcc2000">#REF!</definedName>
    <definedName name="_____dcc2001">#REF!</definedName>
    <definedName name="_____dcc2002">#REF!</definedName>
    <definedName name="_____dcc2003">#REF!</definedName>
    <definedName name="_____dcc98">[5]Programa!#REF!</definedName>
    <definedName name="_____dcc99">#REF!</definedName>
    <definedName name="_____DES2">'[2]EVALUACIÓN PRIVADA'!#REF!</definedName>
    <definedName name="_____DES3">'[2]EVALUACIÓN PRIVADA'!#REF!</definedName>
    <definedName name="_____dic96">#REF!</definedName>
    <definedName name="_____emi2000">#REF!</definedName>
    <definedName name="_____emi2001">#REF!</definedName>
    <definedName name="_____emi2002">#REF!</definedName>
    <definedName name="_____emi2003">#REF!</definedName>
    <definedName name="_____emi98">#REF!</definedName>
    <definedName name="_____emi99">#REF!</definedName>
    <definedName name="_____FIS96">#REF!</definedName>
    <definedName name="_____Ind12">'[2]ANÁLISIS DE SENSIBILIDAD'!#REF!</definedName>
    <definedName name="_____Ind17">'[2]ANÁLISIS DE SENSIBILIDAD'!#REF!</definedName>
    <definedName name="_____Ind18">'[2]ANÁLISIS DE SENSIBILIDAD'!#REF!</definedName>
    <definedName name="_____Ind22">'[2]ANÁLISIS DE SENSIBILIDAD'!#REF!</definedName>
    <definedName name="_____Ind27">'[2]ANÁLISIS DE SENSIBILIDAD'!#REF!</definedName>
    <definedName name="_____Ind28">'[2]ANÁLISIS DE SENSIBILIDAD'!#REF!</definedName>
    <definedName name="_____Ind32">'[2]ANÁLISIS DE SENSIBILIDAD'!#REF!</definedName>
    <definedName name="_____Ind41">[2]INDICADORES!#REF!</definedName>
    <definedName name="_____Ind42">[2]INDICADORES!#REF!</definedName>
    <definedName name="_____Ind43">[2]INDICADORES!#REF!</definedName>
    <definedName name="_____INE1">#REF!</definedName>
    <definedName name="_____ipc2000">#REF!</definedName>
    <definedName name="_____ipc2001">#REF!</definedName>
    <definedName name="_____ipc2002">#REF!</definedName>
    <definedName name="_____ipc2003">#REF!</definedName>
    <definedName name="_____ipc98">#REF!</definedName>
    <definedName name="_____ipc99">#REF!</definedName>
    <definedName name="_____me98">[5]Programa!#REF!</definedName>
    <definedName name="_____mk14">[6]NFPEntps!#REF!</definedName>
    <definedName name="_____npp2000">#REF!</definedName>
    <definedName name="_____npp2001">#REF!</definedName>
    <definedName name="_____npp2002">#REF!</definedName>
    <definedName name="_____npp2003">#REF!</definedName>
    <definedName name="_____npp98">#REF!</definedName>
    <definedName name="_____npp99">#REF!</definedName>
    <definedName name="_____OUT1">#REF!</definedName>
    <definedName name="_____OUT2">'[4]Serv&amp;Trans'!#REF!</definedName>
    <definedName name="_____OUT3">#REF!</definedName>
    <definedName name="_____OUT4">#REF!</definedName>
    <definedName name="_____OUT5">#REF!</definedName>
    <definedName name="_____OUT6">#REF!</definedName>
    <definedName name="_____OUT7">#REF!</definedName>
    <definedName name="_____pib2000">#REF!</definedName>
    <definedName name="_____pib2001">#REF!</definedName>
    <definedName name="_____pib2002">#REF!</definedName>
    <definedName name="_____pib2003">#REF!</definedName>
    <definedName name="_____pib98">[5]Programa!#REF!</definedName>
    <definedName name="_____pib99">#REF!</definedName>
    <definedName name="_____POR96">#REF!</definedName>
    <definedName name="_____PRN96">#REF!</definedName>
    <definedName name="_____sel10">'[2]EVALUACIÓN SOCIOECONÓMICA'!#REF!</definedName>
    <definedName name="_____sel11">'[2]EVALUACIÓN SOCIOECONÓMICA'!#REF!</definedName>
    <definedName name="_____sel12">'[2]EVALUACIÓN PRIVADA'!#REF!</definedName>
    <definedName name="_____sel13">'[2]EVALUACIÓN PRIVADA'!#REF!</definedName>
    <definedName name="_____sel14">'[2]EVALUACIÓN PRIVADA'!#REF!</definedName>
    <definedName name="_____sel16">'[2]EVALUACIÓN PRIVADA'!#REF!</definedName>
    <definedName name="_____sel18">[2]FINANCIACIÓN!#REF!</definedName>
    <definedName name="_____sel22">'[2]EVALUACIÓN PRIVADA'!#REF!</definedName>
    <definedName name="_____sel23">'[2]EVALUACIÓN SOCIOECONÓMICA'!#REF!</definedName>
    <definedName name="_____sel24">'[2]EVALUACIÓN SOCIOECONÓMICA'!#REF!</definedName>
    <definedName name="_____sel31">'[2]EVALUACIÓN PRIVADA'!#REF!</definedName>
    <definedName name="_____sel32">'[2]EVALUACIÓN PRIVADA'!#REF!</definedName>
    <definedName name="_____sel33">'[2]EVALUACIÓN SOCIOECONÓMICA'!#REF!</definedName>
    <definedName name="_____sel34">'[2]EVALUACIÓN SOCIOECONÓMICA'!#REF!</definedName>
    <definedName name="_____sel5">[2]ALTERNATIVAS!#REF!</definedName>
    <definedName name="_____sel6">'[2]EVALUACIÓN SOCIOECONÓMICA'!#REF!</definedName>
    <definedName name="_____sel7">'[2]EVALUACIÓN SOCIOECONÓMICA'!#REF!</definedName>
    <definedName name="_____sel8">'[2]EVALUACIÓN SOCIOECONÓMICA'!#REF!</definedName>
    <definedName name="_____sel9">'[2]EVALUACIÓN SOCIOECONÓMICA'!#REF!</definedName>
    <definedName name="_____SRN96">#REF!</definedName>
    <definedName name="_____SRT11" hidden="1">{"Minpmon",#N/A,FALSE,"Monthinput"}</definedName>
    <definedName name="_____tAB4">#REF!</definedName>
    <definedName name="_____tot2">'[2]EVALUACIÓN PRIVADA'!#REF!</definedName>
    <definedName name="_____tot3">'[2]EVALUACIÓN PRIVADA'!#REF!</definedName>
    <definedName name="_____UES96">#REF!</definedName>
    <definedName name="____abs1">#REF!</definedName>
    <definedName name="____abs2">#REF!</definedName>
    <definedName name="____abs3">#REF!</definedName>
    <definedName name="____aen1">#REF!</definedName>
    <definedName name="____aen2">#REF!</definedName>
    <definedName name="____bem98">[5]Programa!#REF!</definedName>
    <definedName name="____BOP1">#REF!</definedName>
    <definedName name="____BOP2">#REF!</definedName>
    <definedName name="____cap2">'[2]EVALUACIÓN PRIVADA'!#REF!</definedName>
    <definedName name="____cap3">'[2]EVALUACIÓN PRIVADA'!#REF!</definedName>
    <definedName name="____cas2">'[2]EVALUACIÓN SOCIOECONÓMICA'!#REF!</definedName>
    <definedName name="____cas3">'[2]EVALUACIÓN SOCIOECONÓMICA'!#REF!</definedName>
    <definedName name="____CEL96">#REF!</definedName>
    <definedName name="____cud21">#REF!</definedName>
    <definedName name="____dcc2000">#REF!</definedName>
    <definedName name="____dcc2001">#REF!</definedName>
    <definedName name="____dcc2002">#REF!</definedName>
    <definedName name="____dcc2003">#REF!</definedName>
    <definedName name="____dcc98">[5]Programa!#REF!</definedName>
    <definedName name="____dcc99">#REF!</definedName>
    <definedName name="____DES2">'[2]EVALUACIÓN PRIVADA'!#REF!</definedName>
    <definedName name="____DES3">'[2]EVALUACIÓN PRIVADA'!#REF!</definedName>
    <definedName name="____dic96">#REF!</definedName>
    <definedName name="____emi2000">#REF!</definedName>
    <definedName name="____emi2001">#REF!</definedName>
    <definedName name="____emi2002">#REF!</definedName>
    <definedName name="____emi2003">#REF!</definedName>
    <definedName name="____emi98">#REF!</definedName>
    <definedName name="____emi99">#REF!</definedName>
    <definedName name="____FIS96">#REF!</definedName>
    <definedName name="____Ind12">'[2]ANÁLISIS DE SENSIBILIDAD'!#REF!</definedName>
    <definedName name="____Ind17">'[2]ANÁLISIS DE SENSIBILIDAD'!#REF!</definedName>
    <definedName name="____Ind18">'[2]ANÁLISIS DE SENSIBILIDAD'!#REF!</definedName>
    <definedName name="____Ind22">'[2]ANÁLISIS DE SENSIBILIDAD'!#REF!</definedName>
    <definedName name="____Ind27">'[2]ANÁLISIS DE SENSIBILIDAD'!#REF!</definedName>
    <definedName name="____Ind28">'[2]ANÁLISIS DE SENSIBILIDAD'!#REF!</definedName>
    <definedName name="____Ind32">'[2]ANÁLISIS DE SENSIBILIDAD'!#REF!</definedName>
    <definedName name="____Ind41">[2]INDICADORES!#REF!</definedName>
    <definedName name="____Ind42">[2]INDICADORES!#REF!</definedName>
    <definedName name="____Ind43">[2]INDICADORES!#REF!</definedName>
    <definedName name="____INE1">#REF!</definedName>
    <definedName name="____ipc2000">#REF!</definedName>
    <definedName name="____ipc2001">#REF!</definedName>
    <definedName name="____ipc2002">#REF!</definedName>
    <definedName name="____ipc2003">#REF!</definedName>
    <definedName name="____ipc98">#REF!</definedName>
    <definedName name="____ipc99">#REF!</definedName>
    <definedName name="____me98">[5]Programa!#REF!</definedName>
    <definedName name="____mk14">[6]NFPEntps!#REF!</definedName>
    <definedName name="____npp2000">#REF!</definedName>
    <definedName name="____npp2001">#REF!</definedName>
    <definedName name="____npp2002">#REF!</definedName>
    <definedName name="____npp2003">#REF!</definedName>
    <definedName name="____npp98">#REF!</definedName>
    <definedName name="____npp99">#REF!</definedName>
    <definedName name="____OUT1">#REF!</definedName>
    <definedName name="____OUT2">'[4]Serv&amp;Trans'!#REF!</definedName>
    <definedName name="____OUT3">#REF!</definedName>
    <definedName name="____OUT4">#REF!</definedName>
    <definedName name="____OUT5">#REF!</definedName>
    <definedName name="____OUT6">#REF!</definedName>
    <definedName name="____OUT7">#REF!</definedName>
    <definedName name="____pib2000">#REF!</definedName>
    <definedName name="____pib2001">#REF!</definedName>
    <definedName name="____pib2002">#REF!</definedName>
    <definedName name="____pib2003">#REF!</definedName>
    <definedName name="____pib98">[5]Programa!#REF!</definedName>
    <definedName name="____pib99">#REF!</definedName>
    <definedName name="____POR96">#REF!</definedName>
    <definedName name="____PRN96">#REF!</definedName>
    <definedName name="____sel10">'[2]EVALUACIÓN SOCIOECONÓMICA'!#REF!</definedName>
    <definedName name="____sel11">'[2]EVALUACIÓN SOCIOECONÓMICA'!#REF!</definedName>
    <definedName name="____sel12">'[2]EVALUACIÓN PRIVADA'!#REF!</definedName>
    <definedName name="____sel13">'[2]EVALUACIÓN PRIVADA'!#REF!</definedName>
    <definedName name="____sel14">'[2]EVALUACIÓN PRIVADA'!#REF!</definedName>
    <definedName name="____sel16">'[2]EVALUACIÓN PRIVADA'!#REF!</definedName>
    <definedName name="____sel18">[2]FINANCIACIÓN!#REF!</definedName>
    <definedName name="____sel22">'[2]EVALUACIÓN PRIVADA'!#REF!</definedName>
    <definedName name="____sel23">'[2]EVALUACIÓN SOCIOECONÓMICA'!#REF!</definedName>
    <definedName name="____sel24">'[2]EVALUACIÓN SOCIOECONÓMICA'!#REF!</definedName>
    <definedName name="____sel31">'[2]EVALUACIÓN PRIVADA'!#REF!</definedName>
    <definedName name="____sel32">'[2]EVALUACIÓN PRIVADA'!#REF!</definedName>
    <definedName name="____sel33">'[2]EVALUACIÓN SOCIOECONÓMICA'!#REF!</definedName>
    <definedName name="____sel34">'[2]EVALUACIÓN SOCIOECONÓMICA'!#REF!</definedName>
    <definedName name="____sel5">[2]ALTERNATIVAS!#REF!</definedName>
    <definedName name="____sel6">'[2]EVALUACIÓN SOCIOECONÓMICA'!#REF!</definedName>
    <definedName name="____sel7">'[2]EVALUACIÓN SOCIOECONÓMICA'!#REF!</definedName>
    <definedName name="____sel8">'[2]EVALUACIÓN SOCIOECONÓMICA'!#REF!</definedName>
    <definedName name="____sel9">'[2]EVALUACIÓN SOCIOECONÓMICA'!#REF!</definedName>
    <definedName name="____SRN96">#REF!</definedName>
    <definedName name="____SRT11" hidden="1">{"Minpmon",#N/A,FALSE,"Monthinput"}</definedName>
    <definedName name="____tAB4">#REF!</definedName>
    <definedName name="____tot2">'[2]EVALUACIÓN PRIVADA'!#REF!</definedName>
    <definedName name="____tot3">'[2]EVALUACIÓN PRIVADA'!#REF!</definedName>
    <definedName name="____UES96">#REF!</definedName>
    <definedName name="___abs1">#REF!</definedName>
    <definedName name="___abs2">#REF!</definedName>
    <definedName name="___abs3">#REF!</definedName>
    <definedName name="___aen1">#REF!</definedName>
    <definedName name="___aen2">#REF!</definedName>
    <definedName name="___bem98">[5]Programa!#REF!</definedName>
    <definedName name="___BOP1">#REF!</definedName>
    <definedName name="___BOP2">#REF!</definedName>
    <definedName name="___cap2">'[2]EVALUACIÓN PRIVADA'!#REF!</definedName>
    <definedName name="___cap3">'[2]EVALUACIÓN PRIVADA'!#REF!</definedName>
    <definedName name="___cas2">'[2]EVALUACIÓN SOCIOECONÓMICA'!#REF!</definedName>
    <definedName name="___cas3">'[2]EVALUACIÓN SOCIOECONÓMICA'!#REF!</definedName>
    <definedName name="___CEL96">#REF!</definedName>
    <definedName name="___cud21">#REF!</definedName>
    <definedName name="___dcc2000">#REF!</definedName>
    <definedName name="___dcc2001">#REF!</definedName>
    <definedName name="___dcc2002">#REF!</definedName>
    <definedName name="___dcc2003">#REF!</definedName>
    <definedName name="___dcc98">[5]Programa!#REF!</definedName>
    <definedName name="___dcc99">#REF!</definedName>
    <definedName name="___DES2">'[2]EVALUACIÓN PRIVADA'!#REF!</definedName>
    <definedName name="___DES3">'[2]EVALUACIÓN PRIVADA'!#REF!</definedName>
    <definedName name="___dic96">#REF!</definedName>
    <definedName name="___emi2000">#REF!</definedName>
    <definedName name="___emi2001">#REF!</definedName>
    <definedName name="___emi2002">#REF!</definedName>
    <definedName name="___emi2003">#REF!</definedName>
    <definedName name="___emi98">#REF!</definedName>
    <definedName name="___emi99">#REF!</definedName>
    <definedName name="___FIS96">#REF!</definedName>
    <definedName name="___Ind12">'[2]ANÁLISIS DE SENSIBILIDAD'!#REF!</definedName>
    <definedName name="___Ind17">'[2]ANÁLISIS DE SENSIBILIDAD'!#REF!</definedName>
    <definedName name="___Ind18">'[2]ANÁLISIS DE SENSIBILIDAD'!#REF!</definedName>
    <definedName name="___Ind22">'[2]ANÁLISIS DE SENSIBILIDAD'!#REF!</definedName>
    <definedName name="___Ind27">'[2]ANÁLISIS DE SENSIBILIDAD'!#REF!</definedName>
    <definedName name="___Ind28">'[2]ANÁLISIS DE SENSIBILIDAD'!#REF!</definedName>
    <definedName name="___Ind32">'[2]ANÁLISIS DE SENSIBILIDAD'!#REF!</definedName>
    <definedName name="___Ind41">[2]INDICADORES!#REF!</definedName>
    <definedName name="___Ind42">[2]INDICADORES!#REF!</definedName>
    <definedName name="___Ind43">[2]INDICADORES!#REF!</definedName>
    <definedName name="___INE1">#REF!</definedName>
    <definedName name="___ipc2000">#REF!</definedName>
    <definedName name="___ipc2001">#REF!</definedName>
    <definedName name="___ipc2002">#REF!</definedName>
    <definedName name="___ipc2003">#REF!</definedName>
    <definedName name="___ipc98">#REF!</definedName>
    <definedName name="___ipc99">#REF!</definedName>
    <definedName name="___me98">[5]Programa!#REF!</definedName>
    <definedName name="___mk14">[6]NFPEntps!#REF!</definedName>
    <definedName name="___npp2000">#REF!</definedName>
    <definedName name="___npp2001">#REF!</definedName>
    <definedName name="___npp2002">#REF!</definedName>
    <definedName name="___npp2003">#REF!</definedName>
    <definedName name="___npp98">#REF!</definedName>
    <definedName name="___npp99">#REF!</definedName>
    <definedName name="___OUT1">#REF!</definedName>
    <definedName name="___OUT2">'[4]Serv&amp;Trans'!#REF!</definedName>
    <definedName name="___OUT3">#REF!</definedName>
    <definedName name="___OUT4">#REF!</definedName>
    <definedName name="___OUT5">#REF!</definedName>
    <definedName name="___OUT6">#REF!</definedName>
    <definedName name="___OUT7">#REF!</definedName>
    <definedName name="___pib2000">#REF!</definedName>
    <definedName name="___pib2001">#REF!</definedName>
    <definedName name="___pib2002">#REF!</definedName>
    <definedName name="___pib2003">#REF!</definedName>
    <definedName name="___pib98">[5]Programa!#REF!</definedName>
    <definedName name="___pib99">#REF!</definedName>
    <definedName name="___POR96">#REF!</definedName>
    <definedName name="___PRN96">#REF!</definedName>
    <definedName name="___sel10">'[2]EVALUACIÓN SOCIOECONÓMICA'!#REF!</definedName>
    <definedName name="___sel11">'[2]EVALUACIÓN SOCIOECONÓMICA'!#REF!</definedName>
    <definedName name="___sel12">'[2]EVALUACIÓN PRIVADA'!#REF!</definedName>
    <definedName name="___sel13">'[2]EVALUACIÓN PRIVADA'!#REF!</definedName>
    <definedName name="___sel14">'[2]EVALUACIÓN PRIVADA'!#REF!</definedName>
    <definedName name="___sel16">'[2]EVALUACIÓN PRIVADA'!#REF!</definedName>
    <definedName name="___sel18">[2]FINANCIACIÓN!#REF!</definedName>
    <definedName name="___sel22">'[2]EVALUACIÓN PRIVADA'!#REF!</definedName>
    <definedName name="___sel23">'[2]EVALUACIÓN SOCIOECONÓMICA'!#REF!</definedName>
    <definedName name="___sel24">'[2]EVALUACIÓN SOCIOECONÓMICA'!#REF!</definedName>
    <definedName name="___sel31">'[2]EVALUACIÓN PRIVADA'!#REF!</definedName>
    <definedName name="___sel32">'[2]EVALUACIÓN PRIVADA'!#REF!</definedName>
    <definedName name="___sel33">'[2]EVALUACIÓN SOCIOECONÓMICA'!#REF!</definedName>
    <definedName name="___sel34">'[2]EVALUACIÓN SOCIOECONÓMICA'!#REF!</definedName>
    <definedName name="___sel5">[2]ALTERNATIVAS!#REF!</definedName>
    <definedName name="___sel6">'[2]EVALUACIÓN SOCIOECONÓMICA'!#REF!</definedName>
    <definedName name="___sel7">'[2]EVALUACIÓN SOCIOECONÓMICA'!#REF!</definedName>
    <definedName name="___sel8">'[2]EVALUACIÓN SOCIOECONÓMICA'!#REF!</definedName>
    <definedName name="___sel9">'[2]EVALUACIÓN SOCIOECONÓMICA'!#REF!</definedName>
    <definedName name="___SRN96">#REF!</definedName>
    <definedName name="___SRT11" hidden="1">{"Minpmon",#N/A,FALSE,"Monthinput"}</definedName>
    <definedName name="___tAB4">#REF!</definedName>
    <definedName name="___tot2">'[2]EVALUACIÓN PRIVADA'!#REF!</definedName>
    <definedName name="___tot3">'[2]EVALUACIÓN PRIVADA'!#REF!</definedName>
    <definedName name="___UES96">#REF!</definedName>
    <definedName name="__1__123Graph_AFIG_D" hidden="1">#REF!</definedName>
    <definedName name="__123Graph_A" hidden="1">[7]SPNF!#REF!</definedName>
    <definedName name="__123Graph_B" hidden="1">'[8]Central Govt'!#REF!</definedName>
    <definedName name="__123Graph_C" hidden="1">[7]SPNF!#REF!</definedName>
    <definedName name="__123Graph_D" hidden="1">[9]FLUJO!$B$7937:$C$7937</definedName>
    <definedName name="__123Graph_E" hidden="1">[7]SPNF!#REF!</definedName>
    <definedName name="__123Graph_F" hidden="1">[7]SPNF!#REF!</definedName>
    <definedName name="__123Graph_X" hidden="1">[9]FLUJO!$B$7901:$C$7901</definedName>
    <definedName name="__2__123Graph_ATERMS_OF_TRADE" hidden="1">#REF!</definedName>
    <definedName name="__3__123Graph_BTERMS_OF_TRADE" hidden="1">#REF!</definedName>
    <definedName name="__4__123Graph_XFIG_D" hidden="1">#REF!</definedName>
    <definedName name="__5__123Graph_XTERMS_OF_TRADE" hidden="1">#REF!</definedName>
    <definedName name="__abs1">#REF!</definedName>
    <definedName name="__abs2">#REF!</definedName>
    <definedName name="__abs3">#REF!</definedName>
    <definedName name="__aen1">#REF!</definedName>
    <definedName name="__aen2">#REF!</definedName>
    <definedName name="__bem98">[5]Programa!#REF!</definedName>
    <definedName name="__BOP1">#REF!</definedName>
    <definedName name="__BOP2">#REF!</definedName>
    <definedName name="__cap2">'[2]EVALUACIÓN PRIVADA'!#REF!</definedName>
    <definedName name="__cap3">'[2]EVALUACIÓN PRIVADA'!#REF!</definedName>
    <definedName name="__cas2">'[2]EVALUACIÓN SOCIOECONÓMICA'!#REF!</definedName>
    <definedName name="__cas3">'[2]EVALUACIÓN SOCIOECONÓMICA'!#REF!</definedName>
    <definedName name="__CEL96">#REF!</definedName>
    <definedName name="__cud21">#REF!</definedName>
    <definedName name="__dcc2000">#REF!</definedName>
    <definedName name="__dcc2001">#REF!</definedName>
    <definedName name="__dcc2002">#REF!</definedName>
    <definedName name="__dcc2003">#REF!</definedName>
    <definedName name="__dcc98">[5]Programa!#REF!</definedName>
    <definedName name="__dcc99">#REF!</definedName>
    <definedName name="__DES2">'[2]EVALUACIÓN PRIVADA'!#REF!</definedName>
    <definedName name="__DES3">'[2]EVALUACIÓN PRIVADA'!#REF!</definedName>
    <definedName name="__dic96">#REF!</definedName>
    <definedName name="__emi2000">#REF!</definedName>
    <definedName name="__emi2001">#REF!</definedName>
    <definedName name="__emi2002">#REF!</definedName>
    <definedName name="__emi2003">#REF!</definedName>
    <definedName name="__emi98">#REF!</definedName>
    <definedName name="__emi99">#REF!</definedName>
    <definedName name="__FIS96">#REF!</definedName>
    <definedName name="__Ind12">'[2]ANÁLISIS DE SENSIBILIDAD'!#REF!</definedName>
    <definedName name="__Ind17">'[2]ANÁLISIS DE SENSIBILIDAD'!#REF!</definedName>
    <definedName name="__Ind18">'[2]ANÁLISIS DE SENSIBILIDAD'!#REF!</definedName>
    <definedName name="__Ind22">'[2]ANÁLISIS DE SENSIBILIDAD'!#REF!</definedName>
    <definedName name="__Ind27">'[2]ANÁLISIS DE SENSIBILIDAD'!#REF!</definedName>
    <definedName name="__Ind28">'[2]ANÁLISIS DE SENSIBILIDAD'!#REF!</definedName>
    <definedName name="__Ind32">'[2]ANÁLISIS DE SENSIBILIDAD'!#REF!</definedName>
    <definedName name="__Ind41">[2]INDICADORES!#REF!</definedName>
    <definedName name="__Ind42">[2]INDICADORES!#REF!</definedName>
    <definedName name="__Ind43">[2]INDICADORES!#REF!</definedName>
    <definedName name="__INE1">#REF!</definedName>
    <definedName name="__ipc2000">#REF!</definedName>
    <definedName name="__ipc2001">#REF!</definedName>
    <definedName name="__ipc2002">#REF!</definedName>
    <definedName name="__ipc2003">#REF!</definedName>
    <definedName name="__ipc98">#REF!</definedName>
    <definedName name="__ipc99">#REF!</definedName>
    <definedName name="__me98">[5]Programa!#REF!</definedName>
    <definedName name="__mk14">[6]NFPEntps!#REF!</definedName>
    <definedName name="__npp2000">#REF!</definedName>
    <definedName name="__npp2001">#REF!</definedName>
    <definedName name="__npp2002">#REF!</definedName>
    <definedName name="__npp2003">#REF!</definedName>
    <definedName name="__npp98">#REF!</definedName>
    <definedName name="__npp99">#REF!</definedName>
    <definedName name="__OUT1">#REF!</definedName>
    <definedName name="__OUT2">'[4]Serv&amp;Trans'!#REF!</definedName>
    <definedName name="__OUT3">#REF!</definedName>
    <definedName name="__OUT4">#REF!</definedName>
    <definedName name="__OUT5">#REF!</definedName>
    <definedName name="__OUT6">#REF!</definedName>
    <definedName name="__OUT7">#REF!</definedName>
    <definedName name="__pib2000">#REF!</definedName>
    <definedName name="__pib2001">#REF!</definedName>
    <definedName name="__pib2002">#REF!</definedName>
    <definedName name="__pib2003">#REF!</definedName>
    <definedName name="__pib98">[5]Programa!#REF!</definedName>
    <definedName name="__pib99">#REF!</definedName>
    <definedName name="__POR96">#REF!</definedName>
    <definedName name="__PRN96">#REF!</definedName>
    <definedName name="__sel10">'[2]EVALUACIÓN SOCIOECONÓMICA'!#REF!</definedName>
    <definedName name="__sel11">'[2]EVALUACIÓN SOCIOECONÓMICA'!#REF!</definedName>
    <definedName name="__sel12">'[2]EVALUACIÓN PRIVADA'!#REF!</definedName>
    <definedName name="__sel13">'[2]EVALUACIÓN PRIVADA'!#REF!</definedName>
    <definedName name="__sel14">'[2]EVALUACIÓN PRIVADA'!#REF!</definedName>
    <definedName name="__sel16">'[2]EVALUACIÓN PRIVADA'!#REF!</definedName>
    <definedName name="__sel18">[2]FINANCIACIÓN!#REF!</definedName>
    <definedName name="__sel22">'[2]EVALUACIÓN PRIVADA'!#REF!</definedName>
    <definedName name="__sel23">'[2]EVALUACIÓN SOCIOECONÓMICA'!#REF!</definedName>
    <definedName name="__sel24">'[2]EVALUACIÓN SOCIOECONÓMICA'!#REF!</definedName>
    <definedName name="__sel31">'[2]EVALUACIÓN PRIVADA'!#REF!</definedName>
    <definedName name="__sel32">'[2]EVALUACIÓN PRIVADA'!#REF!</definedName>
    <definedName name="__sel33">'[2]EVALUACIÓN SOCIOECONÓMICA'!#REF!</definedName>
    <definedName name="__sel34">'[2]EVALUACIÓN SOCIOECONÓMICA'!#REF!</definedName>
    <definedName name="__sel5">[2]ALTERNATIVAS!#REF!</definedName>
    <definedName name="__sel6">'[2]EVALUACIÓN SOCIOECONÓMICA'!#REF!</definedName>
    <definedName name="__sel7">'[2]EVALUACIÓN SOCIOECONÓMICA'!#REF!</definedName>
    <definedName name="__sel8">'[2]EVALUACIÓN SOCIOECONÓMICA'!#REF!</definedName>
    <definedName name="__sel9">'[2]EVALUACIÓN SOCIOECONÓMICA'!#REF!</definedName>
    <definedName name="__SRN96">#REF!</definedName>
    <definedName name="__SRT11" hidden="1">{"Minpmon",#N/A,FALSE,"Monthinput"}</definedName>
    <definedName name="__tAB4">#REF!</definedName>
    <definedName name="__tot2">'[2]EVALUACIÓN PRIVADA'!#REF!</definedName>
    <definedName name="__tot3">'[2]EVALUACIÓN PRIVADA'!#REF!</definedName>
    <definedName name="__UES96">#REF!</definedName>
    <definedName name="_1___123Graph_AFIG_D" hidden="1">#REF!</definedName>
    <definedName name="_1__123Graph_AFIG_D" hidden="1">#REF!</definedName>
    <definedName name="_2__123Graph_ATERMS_OF_TRADE" hidden="1">#REF!</definedName>
    <definedName name="_3__123Graph_BTERMS_OF_TRADE" hidden="1">#REF!</definedName>
    <definedName name="_4__123Graph_XFIG_D" hidden="1">#REF!</definedName>
    <definedName name="_5__123Graph_XTERMS_OF_TRADE" hidden="1">#REF!</definedName>
    <definedName name="_abs1">#REF!</definedName>
    <definedName name="_abs2">#REF!</definedName>
    <definedName name="_abs3">#REF!</definedName>
    <definedName name="_aen1">#REF!</definedName>
    <definedName name="_aen2">#REF!</definedName>
    <definedName name="_ast2">'[2]EVALUACIÓN SOCIOECONÓMICA'!#REF!</definedName>
    <definedName name="_bem98">[10]Programa!#REF!</definedName>
    <definedName name="_BOP1">#REF!</definedName>
    <definedName name="_BOP2">#REF!</definedName>
    <definedName name="_cap2">'[2]EVALUACIÓN PRIVADA'!#REF!</definedName>
    <definedName name="_cap3">'[2]EVALUACIÓN PRIVADA'!#REF!</definedName>
    <definedName name="_cas2">'[2]EVALUACIÓN SOCIOECONÓMICA'!#REF!</definedName>
    <definedName name="_cas3">'[2]EVALUACIÓN SOCIOECONÓMICA'!#REF!</definedName>
    <definedName name="_CEL96">#REF!</definedName>
    <definedName name="_cud21">#REF!</definedName>
    <definedName name="_dcc2000">#REF!</definedName>
    <definedName name="_dcc2001">#REF!</definedName>
    <definedName name="_dcc2002">#REF!</definedName>
    <definedName name="_dcc2003">#REF!</definedName>
    <definedName name="_dcc98">[10]Programa!#REF!</definedName>
    <definedName name="_dcc99">#REF!</definedName>
    <definedName name="_DES2">'[2]EVALUACIÓN PRIVADA'!#REF!</definedName>
    <definedName name="_DES3">'[2]EVALUACIÓN PRIVADA'!#REF!</definedName>
    <definedName name="_dic96">#REF!</definedName>
    <definedName name="_emi2000">#REF!</definedName>
    <definedName name="_emi2001">#REF!</definedName>
    <definedName name="_emi2002">#REF!</definedName>
    <definedName name="_emi2003">#REF!</definedName>
    <definedName name="_emi98">#REF!</definedName>
    <definedName name="_emi99">#REF!</definedName>
    <definedName name="_emo2004">#REF!</definedName>
    <definedName name="_Fill" hidden="1">#REF!</definedName>
    <definedName name="_xlnm._FilterDatabase" hidden="1">[11]C!$P$428:$T$428</definedName>
    <definedName name="_FIS96">#REF!</definedName>
    <definedName name="_Ind12">'[2]ANÁLISIS DE SENSIBILIDAD'!#REF!</definedName>
    <definedName name="_Ind17">'[2]ANÁLISIS DE SENSIBILIDAD'!#REF!</definedName>
    <definedName name="_Ind18">'[2]ANÁLISIS DE SENSIBILIDAD'!#REF!</definedName>
    <definedName name="_Ind22">'[2]ANÁLISIS DE SENSIBILIDAD'!#REF!</definedName>
    <definedName name="_Ind27">'[2]ANÁLISIS DE SENSIBILIDAD'!#REF!</definedName>
    <definedName name="_Ind28">'[2]ANÁLISIS DE SENSIBILIDAD'!#REF!</definedName>
    <definedName name="_Ind32">'[2]ANÁLISIS DE SENSIBILIDAD'!#REF!</definedName>
    <definedName name="_Ind41">[2]INDICADORES!#REF!</definedName>
    <definedName name="_Ind42">[2]INDICADORES!#REF!</definedName>
    <definedName name="_Ind43">[2]INDICADORES!#REF!</definedName>
    <definedName name="_INE1">#REF!</definedName>
    <definedName name="_ipc2000">#REF!</definedName>
    <definedName name="_ipc2001">#REF!</definedName>
    <definedName name="_ipc2002">#REF!</definedName>
    <definedName name="_ipc2003">#REF!</definedName>
    <definedName name="_ipc98">#REF!</definedName>
    <definedName name="_ipc99">#REF!</definedName>
    <definedName name="_me98">[10]Programa!#REF!</definedName>
    <definedName name="_mk14">[12]NFPEntps!#REF!</definedName>
    <definedName name="_npp2000">#REF!</definedName>
    <definedName name="_npp2001">#REF!</definedName>
    <definedName name="_npp2002">#REF!</definedName>
    <definedName name="_npp2003">#REF!</definedName>
    <definedName name="_npp98">#REF!</definedName>
    <definedName name="_npp99">#REF!</definedName>
    <definedName name="_Order1" hidden="1">255</definedName>
    <definedName name="_OUT1">#REF!</definedName>
    <definedName name="_OUT2">'[4]Serv&amp;Trans'!#REF!</definedName>
    <definedName name="_OUT3">#REF!</definedName>
    <definedName name="_OUT4">#REF!</definedName>
    <definedName name="_OUT5">#REF!</definedName>
    <definedName name="_OUT6">#REF!</definedName>
    <definedName name="_OUT7">#REF!</definedName>
    <definedName name="_Parse_Out" hidden="1">#REF!</definedName>
    <definedName name="_pib2000">#REF!</definedName>
    <definedName name="_pib2001">#REF!</definedName>
    <definedName name="_pib2002">#REF!</definedName>
    <definedName name="_pib2003">#REF!</definedName>
    <definedName name="_pib98">[10]Programa!#REF!</definedName>
    <definedName name="_pib99">#REF!</definedName>
    <definedName name="_POR96">#REF!</definedName>
    <definedName name="_PRN96">#REF!</definedName>
    <definedName name="_Regression_Int" hidden="1">1</definedName>
    <definedName name="_Regression_Out" hidden="1">[11]C!$AK$18:$AK$18</definedName>
    <definedName name="_Regression_X" hidden="1">[11]C!$AK$11:$AU$11</definedName>
    <definedName name="_Regression_Y" hidden="1">[11]C!$AK$10:$AU$10</definedName>
    <definedName name="_sel10">'[2]EVALUACIÓN SOCIOECONÓMICA'!#REF!</definedName>
    <definedName name="_sel11">'[2]EVALUACIÓN SOCIOECONÓMICA'!#REF!</definedName>
    <definedName name="_sel12">'[2]EVALUACIÓN PRIVADA'!#REF!</definedName>
    <definedName name="_sel13">'[2]EVALUACIÓN PRIVADA'!#REF!</definedName>
    <definedName name="_sel14">'[2]EVALUACIÓN PRIVADA'!#REF!</definedName>
    <definedName name="_sel16">'[2]EVALUACIÓN PRIVADA'!#REF!</definedName>
    <definedName name="_sel18">[2]FINANCIACIÓN!#REF!</definedName>
    <definedName name="_sel22">'[2]EVALUACIÓN PRIVADA'!#REF!</definedName>
    <definedName name="_sel23">'[2]EVALUACIÓN SOCIOECONÓMICA'!#REF!</definedName>
    <definedName name="_sel24">'[2]EVALUACIÓN SOCIOECONÓMICA'!#REF!</definedName>
    <definedName name="_sel31">'[2]EVALUACIÓN PRIVADA'!#REF!</definedName>
    <definedName name="_sel32">'[2]EVALUACIÓN PRIVADA'!#REF!</definedName>
    <definedName name="_sel33">'[2]EVALUACIÓN SOCIOECONÓMICA'!#REF!</definedName>
    <definedName name="_sel34">'[2]EVALUACIÓN SOCIOECONÓMICA'!#REF!</definedName>
    <definedName name="_sel5">[2]ALTERNATIVAS!#REF!</definedName>
    <definedName name="_sel6">'[2]EVALUACIÓN SOCIOECONÓMICA'!#REF!</definedName>
    <definedName name="_sel7">'[2]EVALUACIÓN SOCIOECONÓMICA'!#REF!</definedName>
    <definedName name="_sel8">'[2]EVALUACIÓN SOCIOECONÓMICA'!#REF!</definedName>
    <definedName name="_sel9">'[2]EVALUACIÓN SOCIOECONÓMICA'!#REF!</definedName>
    <definedName name="_SRN96">#REF!</definedName>
    <definedName name="_SRT11" hidden="1">{"Minpmon",#N/A,FALSE,"Monthinput"}</definedName>
    <definedName name="_tAB4">#REF!</definedName>
    <definedName name="_tot2">'[2]EVALUACIÓN PRIVADA'!#REF!</definedName>
    <definedName name="_tot3">'[2]EVALUACIÓN PRIVADA'!#REF!</definedName>
    <definedName name="_UES96">#REF!</definedName>
    <definedName name="_xlcn.WorksheetConnection_Annexes_Emargement.xlsxChapitre1" hidden="1">[13]!Chapitre[#Data]</definedName>
    <definedName name="_xlcn.WorksheetConnection_Annexes_Emargement.xlsxEmargement1" hidden="1">[13]!Emargement[#Data]</definedName>
    <definedName name="_xlcn.WorksheetConnection_Annexes_Emargement.xlsxMinistere1" hidden="1">[13]!Ministere[#Data]</definedName>
    <definedName name="_xlcn.WorksheetConnection_Annexes_Emargement.xlsxPouvoir1" hidden="1">[13]!Pouvoir[#Data]</definedName>
    <definedName name="_xlcn.WorksheetConnection_Annexes_Emargement.xlsxSecteur1" hidden="1">[13]!Secteur[#Data]</definedName>
    <definedName name="_xlcn.WorksheetConnection_Annexes_Emargement.xlsxSection1" hidden="1">[13]!Section[#Data]</definedName>
    <definedName name="_xlcn.WorksheetConnection_PIP.xlsxCHAPITRE1" hidden="1">[14]!CHAPITRE[#Data]</definedName>
    <definedName name="_xlcn.WorksheetConnection_PIP.xlsxFONCT1" hidden="1">[14]!FONCT[#Data]</definedName>
    <definedName name="_xlcn.WorksheetConnection_PIP.xlsxINSTANCE1" hidden="1">[14]!INSTANCE[#Data]</definedName>
    <definedName name="_xlcn.WorksheetConnection_PIP.xlsxLOCALISATION1" hidden="1">[14]!LOCALISATION[#Data]</definedName>
    <definedName name="_xlcn.WorksheetConnection_PIP.xlsxMINISTERE1" hidden="1">[14]!MINISTERE[#Data]</definedName>
    <definedName name="_xlcn.WorksheetConnection_PIP.xlsxPOUVOIR1" hidden="1">[14]!POUVOIR[#Data]</definedName>
    <definedName name="_xlcn.WorksheetConnection_PIP.xlsxPROGRAMME1" hidden="1">[14]!PROGRAMME[#Data]</definedName>
    <definedName name="_xlcn.WorksheetConnection_PIP.xlsxPROJET1" hidden="1">[14]!PROJET[#Data]</definedName>
    <definedName name="_xlcn.WorksheetConnection_PIP.xlsxREFONDATION1" hidden="1">[14]!REFONDATION[#Data]</definedName>
    <definedName name="_xlcn.WorksheetConnection_PIP.xlsxSDRP1" hidden="1">[14]!SDRP[#Data]</definedName>
    <definedName name="_xlcn.WorksheetConnection_PIP.xlsxSECTEUR1" hidden="1">[14]!SECTEUR[#Data]</definedName>
    <definedName name="_xlcn.WorksheetConnection_PIP.xlsxSECTION1" hidden="1">[14]!SECTION[#Data]</definedName>
    <definedName name="_xlcn.WorksheetConnection_PIP.xlsxTYPE1" hidden="1">[14]!TYPE[#Data]</definedName>
    <definedName name="a">#REF!</definedName>
    <definedName name="A_impresión_IM">#REF!</definedName>
    <definedName name="A_MPCE">#REF!</definedName>
    <definedName name="AA">#REF!</definedName>
    <definedName name="AA__Contents_and_file_description">#REF!</definedName>
    <definedName name="aaa" hidden="1">{"Riqfin97",#N/A,FALSE,"Tran";"Riqfinpro",#N/A,FALSE,"Tran"}</definedName>
    <definedName name="aaaaaaaaaa" hidden="1">{"Riqfin97",#N/A,FALSE,"Tran";"Riqfinpro",#N/A,FALSE,"Tran"}</definedName>
    <definedName name="aaaaaaaaaaaaaaaaaaaaaaaaaaaaaaaaaaaa">#REF!</definedName>
    <definedName name="ab">#REF!</definedName>
    <definedName name="abr">[10]Programa!#REF!</definedName>
    <definedName name="Accumulated_flows">[15]Program!#REF!</definedName>
    <definedName name="ACPAZ96">#REF!</definedName>
    <definedName name="ACTIVATE">#REF!</definedName>
    <definedName name="ActualNumberOfPayments">IFERROR(IF(LoanIsGood,IF(PaymentsPerYear=1,1,MATCH(0.01,End_Bal,-1)+1)),"")</definedName>
    <definedName name="ad" hidden="1">{"Riqfin97",#N/A,FALSE,"Tran";"Riqfinpro",#N/A,FALSE,"Tran"}</definedName>
    <definedName name="af" hidden="1">{"Tab1",#N/A,FALSE,"P";"Tab2",#N/A,FALSE,"P"}</definedName>
    <definedName name="ag" hidden="1">{"Tab1",#N/A,FALSE,"P";"Tab2",#N/A,FALSE,"P"}</definedName>
    <definedName name="ah" hidden="1">{"Riqfin97",#N/A,FALSE,"Tran";"Riqfinpro",#N/A,FALSE,"Tran"}</definedName>
    <definedName name="ahme2000">#REF!</definedName>
    <definedName name="ahme2001">#REF!</definedName>
    <definedName name="ahme2002">#REF!</definedName>
    <definedName name="ahme2003">#REF!</definedName>
    <definedName name="ahme98">[10]Programa!#REF!</definedName>
    <definedName name="ahme98s">#REF!</definedName>
    <definedName name="ahme99">#REF!</definedName>
    <definedName name="ahome">#REF!</definedName>
    <definedName name="ahome98">[10]Programa!#REF!</definedName>
    <definedName name="ahome98j">[10]Programa!#REF!</definedName>
    <definedName name="ahorro">#REF!</definedName>
    <definedName name="ahorro2000">#REF!</definedName>
    <definedName name="ahorro2001">#REF!</definedName>
    <definedName name="ahorro2002">#REF!</definedName>
    <definedName name="ahorro2003">#REF!</definedName>
    <definedName name="ahorro98">[10]Programa!#REF!</definedName>
    <definedName name="ahorro98j">[10]Programa!#REF!</definedName>
    <definedName name="ahorro98s">#REF!</definedName>
    <definedName name="ahorro99">#REF!</definedName>
    <definedName name="aj" hidden="1">{"Riqfin97",#N/A,FALSE,"Tran";"Riqfinpro",#N/A,FALSE,"Tran"}</definedName>
    <definedName name="AJUST">#REF!</definedName>
    <definedName name="ajust0">#REF!</definedName>
    <definedName name="ajust1">#REF!</definedName>
    <definedName name="ajustsal">#REF!</definedName>
    <definedName name="ajustsal_1">#REF!</definedName>
    <definedName name="al" hidden="1">{"Riqfin97",#N/A,FALSE,"Tran";"Riqfinpro",#N/A,FALSE,"Tran"}</definedName>
    <definedName name="alkor">[2]ALTERNATIVAS!#REF!</definedName>
    <definedName name="all">#REF!</definedName>
    <definedName name="alternativa">[2]ALTERNATIVAS!#REF!</definedName>
    <definedName name="AlternativaSeleccionada">'[2]ANÁLISIS DE SENSIBILIDAD'!#REF!</definedName>
    <definedName name="amortext">#REF!</definedName>
    <definedName name="amortint">#REF!</definedName>
    <definedName name="ANDA96">#REF!</definedName>
    <definedName name="AÑO_1999">#REF!</definedName>
    <definedName name="años2">'[2]EVALUACIÓN PRIVADA'!#REF!</definedName>
    <definedName name="años3">'[2]EVALUACIÓN PRIVADA'!#REF!</definedName>
    <definedName name="ANTECEDENTES">[2]PREPARACION!#REF!</definedName>
    <definedName name="ANTEL96">#REF!</definedName>
    <definedName name="ANTERIEUR">[16]mensuel_section_alinea!#REF!</definedName>
    <definedName name="ARCHIVES">'[17]NOUVEAUX-PROGRAMMES 2012-2013_'!$F$1004</definedName>
    <definedName name="areor">#REF!</definedName>
    <definedName name="as" hidden="1">{"Minpmon",#N/A,FALSE,"Monthinput"}</definedName>
    <definedName name="aug">[18]section_article!#REF!</definedName>
    <definedName name="AUTOMECA1">IFERROR(IF([19]!LoanIsGood,IF([19]!PaymentsPerYear=1,1,MATCH(0.01,End_Bal,-1)+1)),"")</definedName>
    <definedName name="Autres" hidden="1">{"Riqfin97",#N/A,FALSE,"Tran";"Riqfinpro",#N/A,FALSE,"Tran"}</definedName>
    <definedName name="b">#REF!</definedName>
    <definedName name="B_MEF">#REF!</definedName>
    <definedName name="B_S">#REF!</definedName>
    <definedName name="bancos">#REF!</definedName>
    <definedName name="BANCOS_COMERCIALES">#REF!</definedName>
    <definedName name="Bank_soundness">#REF!</definedName>
    <definedName name="BaseYear">#REF!</definedName>
    <definedName name="Basic_Data">#REF!</definedName>
    <definedName name="bb" hidden="1">{"Riqfin97",#N/A,FALSE,"Tran";"Riqfinpro",#N/A,FALSE,"Tran"}</definedName>
    <definedName name="BB__Data_Exports_from_Real__Sector_File">#REF!</definedName>
    <definedName name="BB__Data_Imports_from_BOP_File">#REF!</definedName>
    <definedName name="BB__Data_Imports_from_Fiscal_File">#REF!</definedName>
    <definedName name="BB__Data_Imports_from_Monetary_File">#REF!</definedName>
    <definedName name="BB__Data_inputs_for_projections">#REF!</definedName>
    <definedName name="bbbb" hidden="1">{"Minpmon",#N/A,FALSE,"Monthinput"}</definedName>
    <definedName name="bbbbbbbbbbbbb" hidden="1">{"Tab1",#N/A,FALSE,"P";"Tab2",#N/A,FALSE,"P"}</definedName>
    <definedName name="BCA">#N/A</definedName>
    <definedName name="BCA_GDP">#N/A</definedName>
    <definedName name="bcaeinicial2">'[2]EVALUACIÓN PRIVADA'!#REF!</definedName>
    <definedName name="bcaeinicial3">'[2]EVALUACIÓN PRIVADA'!#REF!</definedName>
    <definedName name="bcaminicial2">'[2]EVALUACIÓN PRIVADA'!#REF!</definedName>
    <definedName name="bcaminicial3">'[2]EVALUACIÓN PRIVADA'!#REF!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>[10]Programa!#REF!</definedName>
    <definedName name="BENE">[20]Liste!#REF!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K">#N/A</definedName>
    <definedName name="BKF">#N/A</definedName>
    <definedName name="BMG">[21]Q6!$E$28:$AH$28</definedName>
    <definedName name="BMII">#N/A</definedName>
    <definedName name="BMIIB">#N/A</definedName>
    <definedName name="BMIIG">#N/A</definedName>
    <definedName name="BOP">#REF!</definedName>
    <definedName name="BOP_Q96">#REF!</definedName>
    <definedName name="BOP_Q97">#REF!</definedName>
    <definedName name="BOP_SUM">#REF!</definedName>
    <definedName name="BXG">[21]Q6!$E$26:$AH$26</definedName>
    <definedName name="C_MARNDR">#REF!</definedName>
    <definedName name="caep2">'[2]EVALUACIÓN PRIVADA'!#REF!</definedName>
    <definedName name="caep3">'[2]EVALUACIÓN PRIVADA'!#REF!</definedName>
    <definedName name="caes2">'[2]EVALUACIÓN SOCIOECONÓMICA'!#REF!</definedName>
    <definedName name="caes3">'[2]EVALUACIÓN SOCIOECONÓMICA'!#REF!</definedName>
    <definedName name="CAJA">#REF!</definedName>
    <definedName name="calcNGS_NGDP">#N/A</definedName>
    <definedName name="CAT">#REF!</definedName>
    <definedName name="categorie">OFFSET([22]Code!$A$2,0,0,COUNTA([22]Code!$A:$A)-1,1)</definedName>
    <definedName name="categoriedesc">OFFSET([22]Code!$A$2,0,0,COUNTA([22]Code!$A:$A)-1,2)</definedName>
    <definedName name="cc" hidden="1">{"Riqfin97",#N/A,FALSE,"Tran";"Riqfinpro",#N/A,FALSE,"Tran"}</definedName>
    <definedName name="CC_1">#REF!</definedName>
    <definedName name="CC_1__CPI_data">#REF!</definedName>
    <definedName name="CC_1__GDP_by_Final_Demand_Component">#REF!</definedName>
    <definedName name="CC_1__Gross_Domestic_Investment">#REF!</definedName>
    <definedName name="CC_1__National_Income_at_current_prices">#REF!</definedName>
    <definedName name="CC_1__Real_GDP_by_Sector">#REF!</definedName>
    <definedName name="CC_1__Selected_Wage_Indicators">#REF!</definedName>
    <definedName name="CC_1__Statistics_Agriculture">#REF!</definedName>
    <definedName name="CC_1__Statistics_Manufacturing_Production">#REF!</definedName>
    <definedName name="CC_2">#REF!</definedName>
    <definedName name="ccbccr">#REF!</definedName>
    <definedName name="ccc">#N/A</definedName>
    <definedName name="cccc">#N/A</definedName>
    <definedName name="ccccc" hidden="1">{"Minpmon",#N/A,FALSE,"Monthinput"}</definedName>
    <definedName name="cccccccccccccc" hidden="1">{"Tab1",#N/A,FALSE,"P";"Tab2",#N/A,FALSE,"P"}</definedName>
    <definedName name="ccccccccccccccccccccccc" hidden="1">{"Minpmon",#N/A,FALSE,"Monthinput"}</definedName>
    <definedName name="cccm" hidden="1">{"Riqfin97",#N/A,FALSE,"Tran";"Riqfinpro",#N/A,FALSE,"Tran"}</definedName>
    <definedName name="ccme">#REF!</definedName>
    <definedName name="ccme2000">#REF!</definedName>
    <definedName name="ccme2001">#REF!</definedName>
    <definedName name="ccme2002">#REF!</definedName>
    <definedName name="ccme2003">#REF!</definedName>
    <definedName name="ccme98">[10]Programa!#REF!</definedName>
    <definedName name="ccme98j">[10]Programa!#REF!</definedName>
    <definedName name="ccme98s">#REF!</definedName>
    <definedName name="ccme99">#REF!</definedName>
    <definedName name="CCode">[23]Codes!$A$2</definedName>
    <definedName name="cde" hidden="1">{"Riqfin97",#N/A,FALSE,"Tran";"Riqfinpro",#N/A,FALSE,"Tran"}</definedName>
    <definedName name="celda0">[2]PREPARACION!#REF!</definedName>
    <definedName name="celda10">'[2]EVALUACIÓN SOCIOECONÓMICA'!#REF!</definedName>
    <definedName name="celda10a">'[2]EVALUACIÓN SOCIOECONÓMICA'!#REF!</definedName>
    <definedName name="celda11">'[2]EVALUACIÓN SOCIOECONÓMICA'!#REF!</definedName>
    <definedName name="celda11a">'[2]EVALUACIÓN SOCIOECONÓMICA'!#REF!</definedName>
    <definedName name="celda12">'[2]EVALUACIÓN PRIVADA'!#REF!</definedName>
    <definedName name="celda12a">'[2]EVALUACIÓN PRIVADA'!#REF!</definedName>
    <definedName name="celda13">'[2]EVALUACIÓN PRIVADA'!#REF!</definedName>
    <definedName name="celda13a">'[2]EVALUACIÓN PRIVADA'!#REF!</definedName>
    <definedName name="celda14">'[2]EVALUACIÓN PRIVADA'!#REF!</definedName>
    <definedName name="celda14a">'[2]EVALUACIÓN PRIVADA'!#REF!</definedName>
    <definedName name="celda15">'[2]EVALUACIÓN PRIVADA'!#REF!</definedName>
    <definedName name="celda16">'[2]EVALUACIÓN PRIVADA'!#REF!</definedName>
    <definedName name="celda16a">'[2]EVALUACIÓN PRIVADA'!#REF!</definedName>
    <definedName name="celda18">[2]FINANCIACIÓN!#REF!</definedName>
    <definedName name="celda18b">[2]FINANCIACIÓN!#REF!</definedName>
    <definedName name="celda19">[2]PREPARACION!#REF!</definedName>
    <definedName name="celda20">[2]ALTERNATIVAS!#REF!</definedName>
    <definedName name="celda21c">'[2]EVALUACIÓN PRIVADA'!#REF!</definedName>
    <definedName name="celda22">'[2]EVALUACIÓN PRIVADA'!#REF!</definedName>
    <definedName name="celda22a">'[2]EVALUACIÓN PRIVADA'!#REF!</definedName>
    <definedName name="celda22b">'[2]EVALUACIÓN PRIVADA'!#REF!</definedName>
    <definedName name="celda22c">'[2]EVALUACIÓN PRIVADA'!#REF!</definedName>
    <definedName name="celda22d">'[2]EVALUACIÓN PRIVADA'!#REF!</definedName>
    <definedName name="celda22e">'[2]EVALUACIÓN PRIVADA'!#REF!</definedName>
    <definedName name="celda22f">'[2]EVALUACIÓN PRIVADA'!#REF!</definedName>
    <definedName name="celda22g">'[2]EVALUACIÓN PRIVADA'!#REF!</definedName>
    <definedName name="celda22h">'[2]EVALUACIÓN PRIVADA'!#REF!</definedName>
    <definedName name="celda22i">'[2]EVALUACIÓN PRIVADA'!#REF!</definedName>
    <definedName name="celda22j">'[2]EVALUACIÓN PRIVADA'!#REF!</definedName>
    <definedName name="celda23">'[2]EVALUACIÓN SOCIOECONÓMICA'!#REF!</definedName>
    <definedName name="celda23a">'[2]EVALUACIÓN SOCIOECONÓMICA'!#REF!</definedName>
    <definedName name="celda23b">'[2]EVALUACIÓN SOCIOECONÓMICA'!#REF!</definedName>
    <definedName name="celda23c">'[2]EVALUACIÓN SOCIOECONÓMICA'!#REF!</definedName>
    <definedName name="celda24">'[2]EVALUACIÓN SOCIOECONÓMICA'!#REF!</definedName>
    <definedName name="celda24a">'[2]EVALUACIÓN SOCIOECONÓMICA'!#REF!</definedName>
    <definedName name="celda24b">'[2]EVALUACIÓN SOCIOECONÓMICA'!#REF!</definedName>
    <definedName name="celda24c">'[2]EVALUACIÓN SOCIOECONÓMICA'!#REF!</definedName>
    <definedName name="celda24d">'[2]EVALUACIÓN SOCIOECONÓMICA'!#REF!</definedName>
    <definedName name="celda24e">'[2]EVALUACIÓN SOCIOECONÓMICA'!#REF!</definedName>
    <definedName name="celda24f">'[2]EVALUACIÓN SOCIOECONÓMICA'!#REF!</definedName>
    <definedName name="celda24g">'[2]EVALUACIÓN SOCIOECONÓMICA'!#REF!</definedName>
    <definedName name="celda24h">'[2]EVALUACIÓN SOCIOECONÓMICA'!#REF!</definedName>
    <definedName name="celda25">'[2]EVALUACIÓN SOCIOECONÓMICA'!#REF!</definedName>
    <definedName name="celda26">'[2]EVALUACIÓN SOCIOECONÓMICA'!#REF!</definedName>
    <definedName name="celda27">'[2]EVALUACIÓN SOCIOECONÓMICA'!#REF!</definedName>
    <definedName name="celda28">'[2]EVALUACIÓN SOCIOECONÓMICA'!#REF!</definedName>
    <definedName name="celda29">'[2]EVALUACIÓN PRIVADA'!#REF!</definedName>
    <definedName name="celda2h">'[2]EVALUACIÓN PRIVADA'!#REF!</definedName>
    <definedName name="celda2i">'[2]EVALUACIÓN PRIVADA'!#REF!</definedName>
    <definedName name="celda30">'[2]EVALUACIÓN PRIVADA'!#REF!</definedName>
    <definedName name="celda31">'[2]EVALUACIÓN PRIVADA'!#REF!</definedName>
    <definedName name="celda31a">'[2]EVALUACIÓN PRIVADA'!#REF!</definedName>
    <definedName name="celda31b">'[2]EVALUACIÓN PRIVADA'!#REF!</definedName>
    <definedName name="celda31c">'[2]EVALUACIÓN PRIVADA'!#REF!</definedName>
    <definedName name="celda32">'[2]EVALUACIÓN PRIVADA'!#REF!</definedName>
    <definedName name="celda32a">'[2]EVALUACIÓN PRIVADA'!#REF!</definedName>
    <definedName name="celda32b">'[2]EVALUACIÓN PRIVADA'!#REF!</definedName>
    <definedName name="celda32c">'[2]EVALUACIÓN PRIVADA'!#REF!</definedName>
    <definedName name="celda32d">'[2]EVALUACIÓN PRIVADA'!#REF!</definedName>
    <definedName name="celda32e">'[2]EVALUACIÓN PRIVADA'!#REF!</definedName>
    <definedName name="celda32f">'[2]EVALUACIÓN PRIVADA'!#REF!</definedName>
    <definedName name="celda32g">'[2]EVALUACIÓN PRIVADA'!#REF!</definedName>
    <definedName name="celda32h">'[2]EVALUACIÓN PRIVADA'!#REF!</definedName>
    <definedName name="celda32i">'[2]EVALUACIÓN PRIVADA'!#REF!</definedName>
    <definedName name="celda32j">'[2]EVALUACIÓN PRIVADA'!#REF!</definedName>
    <definedName name="celda33">'[2]EVALUACIÓN SOCIOECONÓMICA'!#REF!</definedName>
    <definedName name="celda33a">'[2]EVALUACIÓN SOCIOECONÓMICA'!#REF!</definedName>
    <definedName name="celda33b">'[2]EVALUACIÓN SOCIOECONÓMICA'!#REF!</definedName>
    <definedName name="celda33c">'[2]EVALUACIÓN SOCIOECONÓMICA'!#REF!</definedName>
    <definedName name="celda34">'[2]EVALUACIÓN SOCIOECONÓMICA'!#REF!</definedName>
    <definedName name="celda34a">'[2]EVALUACIÓN SOCIOECONÓMICA'!#REF!</definedName>
    <definedName name="celda34b">'[2]EVALUACIÓN SOCIOECONÓMICA'!#REF!</definedName>
    <definedName name="celda34c">'[2]EVALUACIÓN SOCIOECONÓMICA'!#REF!</definedName>
    <definedName name="celda34d">'[2]EVALUACIÓN SOCIOECONÓMICA'!#REF!</definedName>
    <definedName name="celda34e">'[2]EVALUACIÓN SOCIOECONÓMICA'!#REF!</definedName>
    <definedName name="celda34f">'[2]EVALUACIÓN SOCIOECONÓMICA'!#REF!</definedName>
    <definedName name="celda34g">'[2]EVALUACIÓN SOCIOECONÓMICA'!#REF!</definedName>
    <definedName name="celda34h">'[2]EVALUACIÓN SOCIOECONÓMICA'!#REF!</definedName>
    <definedName name="celda35">[2]FINANCIACIÓN!#REF!</definedName>
    <definedName name="Celda36">[2]ALTERNATIVAS!#REF!</definedName>
    <definedName name="celda37">[2]ALTERNATIVAS!#REF!</definedName>
    <definedName name="celda38">[2]ALTERNATIVAS!#REF!</definedName>
    <definedName name="celda5">[2]ALTERNATIVAS!#REF!</definedName>
    <definedName name="celda6">'[2]EVALUACIÓN SOCIOECONÓMICA'!#REF!</definedName>
    <definedName name="celda6a">'[2]EVALUACIÓN SOCIOECONÓMICA'!#REF!</definedName>
    <definedName name="celda7">'[2]EVALUACIÓN SOCIOECONÓMICA'!#REF!</definedName>
    <definedName name="celda7a">'[2]EVALUACIÓN SOCIOECONÓMICA'!#REF!</definedName>
    <definedName name="celda8">'[2]EVALUACIÓN SOCIOECONÓMICA'!#REF!</definedName>
    <definedName name="celda8a">'[2]EVALUACIÓN SOCIOECONÓMICA'!#REF!</definedName>
    <definedName name="celda9">'[2]EVALUACIÓN SOCIOECONÓMICA'!#REF!</definedName>
    <definedName name="celda9a">'[2]EVALUACIÓN SOCIOECONÓMICA'!#REF!</definedName>
    <definedName name="celdacontrol2">'[2]EVALUACIÓN SOCIOECONÓMICA'!#REF!</definedName>
    <definedName name="celdacontrol3">'[2]EVALUACIÓN SOCIOECONÓMICA'!#REF!</definedName>
    <definedName name="celdatotal">'[2]EVALUACIÓN SOCIOECONÓMICA'!#REF!</definedName>
    <definedName name="celdatotal2">'[2]EVALUACIÓN SOCIOECONÓMICA'!#REF!</definedName>
    <definedName name="celdatotal3">'[2]EVALUACIÓN SOCIOECONÓMICA'!#REF!</definedName>
    <definedName name="celdatotal4">'[2]EVALUACIÓN PRIVADA'!#REF!</definedName>
    <definedName name="celdatotal5">'[2]EVALUACIÓN PRIVADA'!#REF!</definedName>
    <definedName name="celdatotal6">'[2]EVALUACIÓN PRIVADA'!#REF!</definedName>
    <definedName name="celdax">[2]PREPARACION!#REF!</definedName>
    <definedName name="celdaxa">[2]PREPARACION!#REF!</definedName>
    <definedName name="CENGOVT">#REF!</definedName>
    <definedName name="CEP">#REF!</definedName>
    <definedName name="CEPA96">#REF!</definedName>
    <definedName name="CGBUDG">#REF!</definedName>
    <definedName name="CGBUDG_">#REF!</definedName>
    <definedName name="CGEXBUDG">#REF!</definedName>
    <definedName name="CGFIS">#REF!</definedName>
    <definedName name="CGNRP">#REF!</definedName>
    <definedName name="CHAPITRE" localSheetId="0">#REF!</definedName>
    <definedName name="CHAPITRE">#REF!</definedName>
    <definedName name="CHAPITRE_" localSheetId="0">#REF!</definedName>
    <definedName name="CHAPITRE_">[24]FEV06!$B$12</definedName>
    <definedName name="CHAPITRE1" localSheetId="0">#REF!</definedName>
    <definedName name="CHAPITRE1">'[25]solde des crédits'!$B$12</definedName>
    <definedName name="chapitredesc">OFFSET([22]Code!$G$2,0,0,COUNTA([22]Code!$G:$G)-1,2)</definedName>
    <definedName name="cmbccr">#REF!</definedName>
    <definedName name="cmbcom">#REF!</definedName>
    <definedName name="cmsbn">#REF!</definedName>
    <definedName name="cnspnf">#REF!</definedName>
    <definedName name="ColumnTitle1">#REF!</definedName>
    <definedName name="componentes">[2]ALTERNATIVAS!#REF!</definedName>
    <definedName name="componentes2">[2]ALTERNATIVAS!#REF!</definedName>
    <definedName name="componentes3">[2]ALTERNATIVAS!#REF!</definedName>
    <definedName name="conor">#REF!</definedName>
    <definedName name="cons">#REF!</definedName>
    <definedName name="COUNTER">#REF!</definedName>
    <definedName name="CountryName">#REF!</definedName>
    <definedName name="CPI">#REF!</definedName>
    <definedName name="CPICUM">#REF!</definedName>
    <definedName name="cppc">'[2]EVALUACIÓN SOCIOECONÓMICA'!#REF!</definedName>
    <definedName name="cppc2">'[2]EVALUACIÓN SOCIOECONÓMICA'!#REF!</definedName>
    <definedName name="cppc3">'[2]EVALUACIÓN SOCIOECONÓMICA'!#REF!</definedName>
    <definedName name="cppcp">'[2]EVALUACIÓN PRIVADA'!#REF!</definedName>
    <definedName name="CRECWM">[26]SUPUESTOS!A$15</definedName>
    <definedName name="cred">#REF!</definedName>
    <definedName name="cred1">#REF!</definedName>
    <definedName name="cred2000">#REF!</definedName>
    <definedName name="cred2001">#REF!</definedName>
    <definedName name="cred2002">#REF!</definedName>
    <definedName name="cred2003">#REF!</definedName>
    <definedName name="cred98">[10]Programa!#REF!</definedName>
    <definedName name="cred98j">[10]Programa!#REF!</definedName>
    <definedName name="cred98s">#REF!</definedName>
    <definedName name="cred99">#REF!</definedName>
    <definedName name="CSCCA">#REF!</definedName>
    <definedName name="cuad1">#REF!</definedName>
    <definedName name="cuad10">#REF!</definedName>
    <definedName name="cuad11">#REF!</definedName>
    <definedName name="cuad12">#REF!</definedName>
    <definedName name="cuad13">#REF!</definedName>
    <definedName name="cuad14">#REF!</definedName>
    <definedName name="cuad15">#REF!</definedName>
    <definedName name="cuad16">#REF!</definedName>
    <definedName name="cuad17">#REF!</definedName>
    <definedName name="cuad18">#REF!</definedName>
    <definedName name="cuad19">#REF!</definedName>
    <definedName name="cuad2">#REF!</definedName>
    <definedName name="cuad20">#REF!</definedName>
    <definedName name="cuad21">#REF!</definedName>
    <definedName name="cuad22">#REF!</definedName>
    <definedName name="cuad23">#REF!</definedName>
    <definedName name="cuad24">#REF!</definedName>
    <definedName name="cuad25">#REF!</definedName>
    <definedName name="cuad3">#REF!</definedName>
    <definedName name="cuad4">#REF!</definedName>
    <definedName name="cuad5">#REF!</definedName>
    <definedName name="cuad6">#REF!</definedName>
    <definedName name="cuad7">#REF!</definedName>
    <definedName name="cuad8">#REF!</definedName>
    <definedName name="cuad9">#REF!</definedName>
    <definedName name="CUADR11">#REF!</definedName>
    <definedName name="CUADROI">#REF!</definedName>
    <definedName name="CUADROII">#REF!</definedName>
    <definedName name="CUADROIII">#REF!</definedName>
    <definedName name="CUADROIV">#REF!</definedName>
    <definedName name="CUADROV">#REF!</definedName>
    <definedName name="CUADROVI">#REF!</definedName>
    <definedName name="CUADROVII">#REF!</definedName>
    <definedName name="CULTES">#REF!</definedName>
    <definedName name="CurrVintage">[23]Current!$D$66</definedName>
    <definedName name="D">'[27]PIB EN CORR'!#REF!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>#REF!</definedName>
    <definedName name="dates">#REF!</definedName>
    <definedName name="DATES_A">#REF!</definedName>
    <definedName name="DBproj">#N/A</definedName>
    <definedName name="dcc98j">[10]Programa!#REF!</definedName>
    <definedName name="dcc98s">#REF!</definedName>
    <definedName name="dd" hidden="1">{"Riqfin97",#N/A,FALSE,"Tran";"Riqfinpro",#N/A,FALSE,"Tran"}</definedName>
    <definedName name="DD__Charts_area">#REF!</definedName>
    <definedName name="DD__GDI">#REF!</definedName>
    <definedName name="DD__GDP_real_by_sector_of_origin">#REF!</definedName>
    <definedName name="DD__Labor_Productivity">#REF!</definedName>
    <definedName name="DD__National_Accounts_at_1958_prices_">#REF!</definedName>
    <definedName name="DD__National_Accounts_at_Current_Prices">#REF!</definedName>
    <definedName name="DD__National_Accounts_Deflators">#REF!</definedName>
    <definedName name="DD__Prices_CPI_all_items">#REF!</definedName>
    <definedName name="DD__Prices_CPI_by_components">#REF!</definedName>
    <definedName name="DD__Prices_Wage_Indicators">#REF!</definedName>
    <definedName name="DD__Selected_Agricultural_Sector_Statistics">#REF!</definedName>
    <definedName name="DD__Selected_Agricultural_Sector_Statistics__concluded">#REF!</definedName>
    <definedName name="DD_Index_of_employment">#REF!</definedName>
    <definedName name="DD_Indicators_of_emp_wages_ulc">#REF!</definedName>
    <definedName name="DD_Labor_Productivity">#REF!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hidden="1">{"Minpmon",#N/A,FALSE,"Monthinput"}</definedName>
    <definedName name="dddddd" hidden="1">{"Tab1",#N/A,FALSE,"P";"Tab2",#N/A,FALSE,"P"}</definedName>
    <definedName name="dddddddddddd" hidden="1">{"Tab1",#N/A,FALSE,"P";"Tab2",#N/A,FALSE,"P"}</definedName>
    <definedName name="ddddddddddddd" hidden="1">{"Riqfin97",#N/A,FALSE,"Tran";"Riqfinpro",#N/A,FALSE,"Tran"}</definedName>
    <definedName name="DEBT">#REF!</definedName>
    <definedName name="DEBT_SER">#REF!</definedName>
    <definedName name="defesti">#REF!</definedName>
    <definedName name="deficit">#REF!</definedName>
    <definedName name="demandacubierta2">'[2]EVALUACIÓN SOCIOECONÓMICA'!#REF!</definedName>
    <definedName name="demandacubierta3">'[2]EVALUACIÓN SOCIOECONÓMICA'!#REF!</definedName>
    <definedName name="DemandaInicial2">'[2]EVALUACIÓN PRIVADA'!#REF!</definedName>
    <definedName name="DemandaInicial3">'[2]EVALUACIÓN PRIVADA'!#REF!</definedName>
    <definedName name="DemandaS2">'[2]EVALUACIÓN SOCIOECONÓMICA'!#REF!</definedName>
    <definedName name="DemandaS3">'[2]EVALUACIÓN SOCIOECONÓMICA'!#REF!</definedName>
    <definedName name="Department">#REF!</definedName>
    <definedName name="der" hidden="1">{"Tab1",#N/A,FALSE,"P";"Tab2",#N/A,FALSE,"P"}</definedName>
    <definedName name="DESC96">#REF!</definedName>
    <definedName name="DEVISE">[20]Liste!#REF!</definedName>
    <definedName name="dexbccr">#REF!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[28]NPV_base!$B$25</definedName>
    <definedName name="Discount_NC">[28]NPV_base!#REF!</definedName>
    <definedName name="DiscountRate">#REF!</definedName>
    <definedName name="divisas">'[2]EVALUACIÓN SOCIOECONÓMICA'!#REF!</definedName>
    <definedName name="divisas2">'[2]EVALUACIÓN SOCIOECONÓMICA'!#REF!</definedName>
    <definedName name="divisas3">'[2]EVALUACIÓN SOCIOECONÓMICA'!#REF!</definedName>
    <definedName name="DMBYS">[26]RESULTADOS!$A$86:$IV$86</definedName>
    <definedName name="dnaissance">OFFSET(#REF!,0,0,COUNTA(#REF!),2)</definedName>
    <definedName name="DNP">[26]SUPUESTOS!A$18</definedName>
    <definedName name="DPOB">[26]SUPUESTOS!A$7</definedName>
    <definedName name="DRFP">'[26]SMONET-FINANC'!$A$99:$IV$99</definedName>
    <definedName name="DXBYS">[26]RESULTADOS!$A$82:$IV$82</definedName>
    <definedName name="E">'[27]PIB EN CORR'!#REF!</definedName>
    <definedName name="E_MCI">#REF!</definedName>
    <definedName name="EDH">'[17]NOUVEAUX-PROGRAMMES 2012-2013_'!$F$1001</definedName>
    <definedName name="edr" hidden="1">{"Riqfin97",#N/A,FALSE,"Tran";"Riqfinpro",#N/A,FALSE,"Tran"}</definedName>
    <definedName name="edrrrrrrr" hidden="1">{"Riqfin97",#N/A,FALSE,"Tran";"Riqfinpro",#N/A,FALSE,"Tran"}</definedName>
    <definedName name="ee" hidden="1">{"Tab1",#N/A,FALSE,"P";"Tab2",#N/A,FALSE,"P"}</definedName>
    <definedName name="EE_Table_02.___Selected_National_Accounts_Aggregates">#REF!</definedName>
    <definedName name="EE_Table_03.___Expenditure_and_Savings">#REF!</definedName>
    <definedName name="EE_Table_04.___Consumer_Price_Indices____1">#REF!</definedName>
    <definedName name="EE_Table_16.__National_Accounts_at_Current_Prices">#REF!</definedName>
    <definedName name="EE_Table_17___Real_Gross_Domestic_Expenditure">#REF!</definedName>
    <definedName name="EE_Table_18.__Real_Gross_Domestic_Product_by_Sector">#REF!</definedName>
    <definedName name="EE_Table_19.__Gross_Domestic_Investment">#REF!</definedName>
    <definedName name="EE_Table_20.__Selected_Agricultural_Sector_Statistics">#REF!</definedName>
    <definedName name="EE_Table_20.5__Ag_Sector_Statistics__concluded">#REF!</definedName>
    <definedName name="EE_Table_21.__Manufacturing_Production">#REF!</definedName>
    <definedName name="EE_Table_22.__Production_Exports_and_Imports_of_Petroleum">#REF!</definedName>
    <definedName name="EE_Table_23.__Retail_Prices_for_Petroleum_Products">#REF!</definedName>
    <definedName name="EE_Table_24.__Consumption_of_Petroleum_and_Derivatives">#REF!</definedName>
    <definedName name="EE_Table_25.__Production_and_Distribution_Electricity">#REF!</definedName>
    <definedName name="EE_Table_26.__Average_Price_of_Electricity">#REF!</definedName>
    <definedName name="EE_Table_27.__Guatemala___Consumer_Price_Indices__1">#REF!</definedName>
    <definedName name="EE_Table_28._Guatemala___Selected_Wage_Indicators_1">#REF!</definedName>
    <definedName name="EE_Table_29.__Minimum_Monthly_Wages_by_Economic_Activity">#REF!</definedName>
    <definedName name="EE_Table_30._Guatemala___Selected_Employment_and_Labor_Productivity_Indicators">#REF!</definedName>
    <definedName name="EE_Table_31._Wage_and_Employment_Indicators_1">#REF!</definedName>
    <definedName name="EE_Table_32_ULC_PROD_indicators">#REF!</definedName>
    <definedName name="EE_Table_33_Indicators_of_Competitiveness">#REF!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eeeee" hidden="1">{"Tab1",#N/A,FALSE,"P";"Tab2",#N/A,FALSE,"P"}</definedName>
    <definedName name="eeeeeee" hidden="1">{"Riqfin97",#N/A,FALSE,"Tran";"Riqfinpro",#N/A,FALSE,"Tran"}</definedName>
    <definedName name="eeeeeeeeee" hidden="1">{"Tab1",#N/A,FALSE,"P";"Tab2",#N/A,FALSE,"P"}</definedName>
    <definedName name="eeeeeeeeeeeeeeeeeeeee" hidden="1">{"Riqfin97",#N/A,FALSE,"Tran";"Riqfinpro",#N/A,FALSE,"Tran"}</definedName>
    <definedName name="ele">#REF!</definedName>
    <definedName name="elect">#REF!</definedName>
    <definedName name="ELV">[29]FIN!#REF!</definedName>
    <definedName name="emargement">OFFSET(#REF!,0,0,COUNTA(#REF!),21)</definedName>
    <definedName name="emi98j">[10]Programa!#REF!</definedName>
    <definedName name="emi98s">#REF!</definedName>
    <definedName name="empezar">[2]ALTERNATIVAS!#REF!</definedName>
    <definedName name="encajec">#REF!</definedName>
    <definedName name="encajed">#REF!</definedName>
    <definedName name="End_Bal">#REF!</definedName>
    <definedName name="EPNF96">#REF!</definedName>
    <definedName name="ergferger" hidden="1">{"Main Economic Indicators",#N/A,FALSE,"C"}</definedName>
    <definedName name="ert" hidden="1">{"Minpmon",#N/A,FALSE,"Monthinput"}</definedName>
    <definedName name="estacional">#REF!</definedName>
    <definedName name="EXBE">[20]Liste!#REF!</definedName>
    <definedName name="Exportacion_Por_Importancia">[30]Macro1!$A$1</definedName>
    <definedName name="EXTASS_A">#REF!</definedName>
    <definedName name="EXTASS_G97">#REF!</definedName>
    <definedName name="EXTASS_Q96">#REF!</definedName>
    <definedName name="ExtraPayments">#REF!</definedName>
    <definedName name="f">#N/A</definedName>
    <definedName name="F_MDE">#REF!</definedName>
    <definedName name="feb">[10]Programa!#REF!</definedName>
    <definedName name="fecha">[10]Programa!#REF!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fffffffffff">#REF!</definedName>
    <definedName name="ffffffffffffff" hidden="1">{"Riqfin97",#N/A,FALSE,"Tran";"Riqfinpro",#N/A,FALSE,"Tran"}</definedName>
    <definedName name="fgf" hidden="1">{"Riqfin97",#N/A,FALSE,"Tran";"Riqfinpro",#N/A,FALSE,"Tran"}</definedName>
    <definedName name="Fila1">[2]PREPARACION!#REF!</definedName>
    <definedName name="Fila10">'[2]EVALUACIÓN SOCIOECONÓMICA'!#REF!</definedName>
    <definedName name="Fila11">'[2]EVALUACIÓN PRIVADA'!#REF!</definedName>
    <definedName name="Fila12">'[2]EVALUACIÓN PRIVADA'!#REF!</definedName>
    <definedName name="Fila13">'[2]EVALUACIÓN PRIVADA'!#REF!</definedName>
    <definedName name="Fila15">'[2]EVALUACIÓN PRIVADA'!#REF!</definedName>
    <definedName name="Fila17">[2]FINANCIACIÓN!#REF!</definedName>
    <definedName name="Fila18">[2]ALTERNATIVAS!#REF!</definedName>
    <definedName name="Fila19">[2]ALTERNATIVAS!#REF!</definedName>
    <definedName name="Fila2">[2]ALTERNATIVAS!#REF!</definedName>
    <definedName name="Fila20">[2]ALTERNATIVAS!#REF!</definedName>
    <definedName name="Fila3">[2]ALTERNATIVAS!#REF!</definedName>
    <definedName name="Fila4">[2]ALTERNATIVAS!#REF!</definedName>
    <definedName name="Fila5">'[2]EVALUACIÓN SOCIOECONÓMICA'!#REF!</definedName>
    <definedName name="Fila6">'[2]EVALUACIÓN SOCIOECONÓMICA'!#REF!</definedName>
    <definedName name="Fila7">'[2]EVALUACIÓN SOCIOECONÓMICA'!#REF!</definedName>
    <definedName name="Fila8">'[2]EVALUACIÓN SOCIOECONÓMICA'!#REF!</definedName>
    <definedName name="Fila9">'[2]EVALUACIÓN SOCIOECONÓMICA'!#REF!</definedName>
    <definedName name="finan">#REF!</definedName>
    <definedName name="finan1">#REF!</definedName>
    <definedName name="Financing" hidden="1">{"Tab1",#N/A,FALSE,"P";"Tab2",#N/A,FALSE,"P"}</definedName>
    <definedName name="fluct">#REF!</definedName>
    <definedName name="FLUJO">'[31]Base de Datos Proyecciones'!$A$2:$H$2</definedName>
    <definedName name="FMI">#REF!</definedName>
    <definedName name="FNE">'[17]NOUVEAUX-PROGRAMMES 2012-2013_'!$F$1003</definedName>
    <definedName name="Formula1">[2]ALTERNATIVAS!#REF!</definedName>
    <definedName name="fre" hidden="1">{"Tab1",#N/A,FALSE,"P";"Tab2",#N/A,FALSE,"P"}</definedName>
    <definedName name="ftaref">#REF!</definedName>
    <definedName name="ftconf">#REF!</definedName>
    <definedName name="ftima">#REF!</definedName>
    <definedName name="ftimaf">#REF!</definedName>
    <definedName name="ftr" hidden="1">{"Riqfin97",#N/A,FALSE,"Tran";"Riqfinpro",#N/A,FALSE,"Tran"}</definedName>
    <definedName name="fty" hidden="1">{"Riqfin97",#N/A,FALSE,"Tran";"Riqfinpro",#N/A,FALSE,"Tran"}</definedName>
    <definedName name="g">#REF!</definedName>
    <definedName name="G_TOURISME">#REF!</definedName>
    <definedName name="GATO">#REF!</definedName>
    <definedName name="GDPDEFL">[32]NA!#REF!</definedName>
    <definedName name="GDPOR">[32]NA!#REF!</definedName>
    <definedName name="GDPOR_">[32]NA!#REF!</definedName>
    <definedName name="gg" hidden="1">{"Riqfin97",#N/A,FALSE,"Tran";"Riqfinpro",#N/A,FALSE,"Tran"}</definedName>
    <definedName name="ggg" hidden="1">{"Riqfin97",#N/A,FALSE,"Tran";"Riqfinpro",#N/A,FALSE,"Tran"}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'[33]J(Priv.Cap)'!#REF!</definedName>
    <definedName name="ggggggg">#REF!</definedName>
    <definedName name="ght" hidden="1">{"Tab1",#N/A,FALSE,"P";"Tab2",#N/A,FALSE,"P"}</definedName>
    <definedName name="GOESC96">#REF!</definedName>
    <definedName name="Grace_IDA">[28]NPV_base!$B$22</definedName>
    <definedName name="Grace_NC">[28]NPV_base!#REF!</definedName>
    <definedName name="gre" hidden="1">{"Riqfin97",#N/A,FALSE,"Tran";"Riqfinpro",#N/A,FALSE,"Tran"}</definedName>
    <definedName name="gyu" hidden="1">{"Tab1",#N/A,FALSE,"P";"Tab2",#N/A,FALSE,"P"}</definedName>
    <definedName name="H_JUSTICE">#REF!</definedName>
    <definedName name="Heading39">#REF!</definedName>
    <definedName name="hhh" hidden="1">{"Minpmon",#N/A,FALSE,"Monthinput"}</definedName>
    <definedName name="hhhh">#N/A</definedName>
    <definedName name="hhhhh" hidden="1">{"Tab1",#N/A,FALSE,"P";"Tab2",#N/A,FALSE,"P"}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>#REF!</definedName>
    <definedName name="High_fiscal">#REF!</definedName>
    <definedName name="High_growth_extended">#REF!</definedName>
    <definedName name="High_growth_summary">#REF!</definedName>
    <definedName name="High_monetary">#REF!</definedName>
    <definedName name="High_real">#REF!</definedName>
    <definedName name="High_summary">#REF!</definedName>
    <definedName name="hio" hidden="1">{"Tab1",#N/A,FALSE,"P";"Tab2",#N/A,FALSE,"P"}</definedName>
    <definedName name="hora">[10]Programa!#REF!</definedName>
    <definedName name="HOSP96">#REF!</definedName>
    <definedName name="hpu" hidden="1">{"Tab1",#N/A,FALSE,"P";"Tab2",#N/A,FALSE,"P"}</definedName>
    <definedName name="hui" hidden="1">{"Tab1",#N/A,FALSE,"P";"Tab2",#N/A,FALSE,"P"}</definedName>
    <definedName name="huo" hidden="1">{"Tab1",#N/A,FALSE,"P";"Tab2",#N/A,FALSE,"P"}</definedName>
    <definedName name="i">#REF!</definedName>
    <definedName name="I_MHAVE">#REF!</definedName>
    <definedName name="ii" hidden="1">{"Tab1",#N/A,FALSE,"P";"Tab2",#N/A,FALSE,"P"}</definedName>
    <definedName name="iii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ma">#REF!</definedName>
    <definedName name="imaor">#REF!</definedName>
    <definedName name="impactoambiental">[2]PREPARACION!#REF!</definedName>
    <definedName name="Imprimir_área_IM">#REF!</definedName>
    <definedName name="IN2_">[4]Assumptions!#REF!</definedName>
    <definedName name="IN3_">[4]Assumptions!#REF!</definedName>
    <definedName name="ind">#REF!</definedName>
    <definedName name="indicador">[2]PREPARACION!#REF!</definedName>
    <definedName name="INDICE">[10]Programa!#REF!</definedName>
    <definedName name="INE">#REF!</definedName>
    <definedName name="INF">[26]SUPUESTOS!A$21</definedName>
    <definedName name="inflation">#REF!</definedName>
    <definedName name="INGOES96">#REF!</definedName>
    <definedName name="institution" localSheetId="0">#REF!</definedName>
    <definedName name="institution">#REF!</definedName>
    <definedName name="interes2">'[2]EVALUACIÓN PRIVADA'!#REF!</definedName>
    <definedName name="interes3">'[2]EVALUACIÓN PRIVADA'!#REF!</definedName>
    <definedName name="Interest_IDA">[28]NPV_base!$B$24</definedName>
    <definedName name="Interest_NC">[28]NPV_base!#REF!</definedName>
    <definedName name="InterestRate">#REF!</definedName>
    <definedName name="intext">#REF!</definedName>
    <definedName name="intint">#REF!</definedName>
    <definedName name="ipc">#REF!</definedName>
    <definedName name="ipc98j">[10]Programa!#REF!</definedName>
    <definedName name="ipc98s">#REF!</definedName>
    <definedName name="ISSS96">#REF!</definedName>
    <definedName name="ISTA96">#REF!</definedName>
    <definedName name="J_MAE">#REF!</definedName>
    <definedName name="jh">#REF!</definedName>
    <definedName name="jj" hidden="1">{"Riqfin97",#N/A,FALSE,"Tran";"Riqfinpro",#N/A,FALSE,"Tran"}</definedName>
    <definedName name="jjj" hidden="1">{"Riqfin97",#N/A,FALSE,"Tran";"Riqfinpro",#N/A,FALSE,"Tran"}</definedName>
    <definedName name="jjjj" hidden="1">{"Tab1",#N/A,FALSE,"P";"Tab2",#N/A,FALSE,"P"}</definedName>
    <definedName name="jjjjjj" hidden="1">'[33]J(Priv.Cap)'!#REF!</definedName>
    <definedName name="jjjjjjjjjjjjjjjjjj" hidden="1">{"Tab1",#N/A,FALSE,"P";"Tab2",#N/A,FALSE,"P"}</definedName>
    <definedName name="js">#REF!</definedName>
    <definedName name="jui" hidden="1">{"Riqfin97",#N/A,FALSE,"Tran";"Riqfinpro",#N/A,FALSE,"Tran"}</definedName>
    <definedName name="juy" hidden="1">{"Tab1",#N/A,FALSE,"P";"Tab2",#N/A,FALSE,"P"}</definedName>
    <definedName name="k" hidden="1">{"Riqfin97",#N/A,FALSE,"Tran";"Riqfinpro",#N/A,FALSE,"Tran"}</definedName>
    <definedName name="K_PRESIDENCE">#REF!</definedName>
    <definedName name="kio" hidden="1">{"Tab1",#N/A,FALSE,"P";"Tab2",#N/A,FALSE,"P"}</definedName>
    <definedName name="kiu" hidden="1">{"Riqfin97",#N/A,FALSE,"Tran";"Riqfinpro",#N/A,FALSE,"Tran"}</definedName>
    <definedName name="kk" hidden="1">{"Tab1",#N/A,FALSE,"P";"Tab2",#N/A,FALSE,"P"}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>#N/A</definedName>
    <definedName name="kkkkk" hidden="1">'[34]J(Priv.Cap)'!#REF!</definedName>
    <definedName name="kkkkkkkk" hidden="1">{"Riqfin97",#N/A,FALSE,"Tran";"Riqfinpro",#N/A,FALSE,"Tran"}</definedName>
    <definedName name="KMdeRed2">'[2]EVALUACIÓN PRIVADA'!#REF!</definedName>
    <definedName name="KMdeRed3">'[2]EVALUACIÓN PRIVADA'!#REF!</definedName>
    <definedName name="L_BPM">#REF!</definedName>
    <definedName name="LastCol">MATCH(REPT("z",255),#REF!)</definedName>
    <definedName name="LastRow">MATCH(9.99E+307,#REF!)</definedName>
    <definedName name="LenderName">#REF!</definedName>
    <definedName name="lettres_brh" localSheetId="0">#REF!</definedName>
    <definedName name="lettres_brh">#REF!</definedName>
    <definedName name="LIBOR3">[26]SUPUESTOS!$A$12:$IV$12</definedName>
    <definedName name="LIBOR6">[26]SUPUESTOS!A$11</definedName>
    <definedName name="liqc">[10]Programa!#REF!</definedName>
    <definedName name="liqd">[10]Programa!#REF!</definedName>
    <definedName name="ll" hidden="1">{"Tab1",#N/A,FALSE,"P";"Tab2",#N/A,FALSE,"P"}</definedName>
    <definedName name="lll" hidden="1">{"Minpmon",#N/A,FALSE,"Monthinput"}</definedName>
    <definedName name="llll" hidden="1">{"Minpmon",#N/A,FALSE,"Monthinput"}</definedName>
    <definedName name="lllll" hidden="1">{"Tab1",#N/A,FALSE,"P";"Tab2",#N/A,FALSE,"P"}</definedName>
    <definedName name="llllll" hidden="1">{"Minpmon",#N/A,FALSE,"Monthinput"}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hidden="1">{"Minpmon",#N/A,FALSE,"Monthinput"}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localisation">OFFSET([22]Code!$M$2,0,0,COUNTA([22]Code!$M:$M)-1,1)</definedName>
    <definedName name="localisationdesc">OFFSET([22]Code!$M$2,0,0,COUNT([22]Code!$M:$M)-1,2)</definedName>
    <definedName name="LONAB96">#REF!</definedName>
    <definedName name="Low_external">#REF!</definedName>
    <definedName name="Low_fiscal">#REF!</definedName>
    <definedName name="Low_growth_extended">#REF!</definedName>
    <definedName name="Low_growth_summary">#REF!</definedName>
    <definedName name="Low_monetary">#REF!</definedName>
    <definedName name="Low_real">#REF!</definedName>
    <definedName name="Low_summary">#REF!</definedName>
    <definedName name="m">#N/A</definedName>
    <definedName name="M_MICT">#REF!</definedName>
    <definedName name="MACRO">#REF!</definedName>
    <definedName name="MACROINPUT">#REF!</definedName>
    <definedName name="manodeobra">'[2]EVALUACIÓN SOCIOECONÓMICA'!#REF!</definedName>
    <definedName name="manodeobra2">'[2]EVALUACIÓN SOCIOECONÓMICA'!#REF!</definedName>
    <definedName name="manodeobra3">'[2]EVALUACIÓN SOCIOECONÓMICA'!#REF!</definedName>
    <definedName name="mar">[10]Programa!#REF!</definedName>
    <definedName name="Maturity_IDA">[28]NPV_base!$B$23</definedName>
    <definedName name="Maturity_NC">[28]NPV_base!#REF!</definedName>
    <definedName name="may">[10]Programa!#REF!</definedName>
    <definedName name="MCPI">#REF!</definedName>
    <definedName name="merde" hidden="1">{"Riqfin97",#N/A,FALSE,"Tran";"Riqfinpro",#N/A,FALSE,"Tran"}</definedName>
    <definedName name="MIDDLE">#REF!</definedName>
    <definedName name="ministere">OFFSET([22]Code!$E$2,0,0,COUNTA([22]Code!$E:$E)-1,1)</definedName>
    <definedName name="ministeredesc">OFFSET([22]Code!$E$2,0,0,COUNTA([22]Code!$E:$E)-1,2)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mmmmmmmm" hidden="1">{"Riqfin97",#N/A,FALSE,"Tran";"Riqfinpro",#N/A,FALSE,"Tran"}</definedName>
    <definedName name="mogene">#REF!</definedName>
    <definedName name="moj" hidden="1">{"Riqfin97",#N/A,FALSE,"Tran";"Riqfinpro",#N/A,FALSE,"Tran"}</definedName>
    <definedName name="Monetary_Program">#REF!</definedName>
    <definedName name="Monetary_Survey">#REF!</definedName>
    <definedName name="Monetary_Survey_Analytical_Tables">#REF!</definedName>
    <definedName name="Monetary_Survey_growth_rates">#REF!</definedName>
    <definedName name="Monthly_CG_projection">#REF!</definedName>
    <definedName name="MonthlyInf">#REF!</definedName>
    <definedName name="montoinversion2">'[2]EVALUACIÓN SOCIOECONÓMICA'!#REF!</definedName>
    <definedName name="montoinversion3">'[2]EVALUACIÓN SOCIOECONÓMICA'!#REF!</definedName>
    <definedName name="mte" hidden="1">{"Riqfin97",#N/A,FALSE,"Tran";"Riqfinpro",#N/A,FALSE,"Tran"}</definedName>
    <definedName name="MUNI96">#REF!</definedName>
    <definedName name="n" hidden="1">{"Minpmon",#N/A,FALSE,"Monthinput"}</definedName>
    <definedName name="N_MENJS">#REF!</definedName>
    <definedName name="names">#REF!</definedName>
    <definedName name="NAMES_A">#REF!</definedName>
    <definedName name="NFPS_">[12]OPS!#REF!</definedName>
    <definedName name="nn" hidden="1">{"Riqfin97",#N/A,FALSE,"Tran";"Riqfinpro",#N/A,FALSE,"Tran"}</definedName>
    <definedName name="nnn">#N/A</definedName>
    <definedName name="nnnnn">#N/A</definedName>
    <definedName name="nnnnnnnnnn" hidden="1">{"Minpmon",#N/A,FALSE,"Monthinput"}</definedName>
    <definedName name="nnnnnnnnnnnn" hidden="1">{"Riqfin97",#N/A,FALSE,"Tran";"Riqfinpro",#N/A,FALSE,"Tran"}</definedName>
    <definedName name="O_MAS">#REF!</definedName>
    <definedName name="OnShow">#N/A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ooooooooooooooooooooooooooooooooooooooooooooo">#REF!</definedName>
    <definedName name="OPC">#REF!</definedName>
    <definedName name="opu" hidden="1">{"Riqfin97",#N/A,FALSE,"Tran";"Riqfinpro",#N/A,FALSE,"Tran"}</definedName>
    <definedName name="OTRAS96">#REF!</definedName>
    <definedName name="otros2">'[2]EVALUACIÓN SOCIOECONÓMICA'!#REF!</definedName>
    <definedName name="otros2000">#REF!</definedName>
    <definedName name="otros2001">#REF!</definedName>
    <definedName name="otros2002">#REF!</definedName>
    <definedName name="otros2003">#REF!</definedName>
    <definedName name="otros3">'[2]EVALUACIÓN SOCIOECONÓMICA'!#REF!</definedName>
    <definedName name="otros98">[10]Programa!#REF!</definedName>
    <definedName name="otros98j">[10]Programa!#REF!</definedName>
    <definedName name="otros98s">#REF!</definedName>
    <definedName name="otros99">#REF!</definedName>
    <definedName name="p" hidden="1">{"Riqfin97",#N/A,FALSE,"Tran";"Riqfinpro",#N/A,FALSE,"Tran"}</definedName>
    <definedName name="P_MSPP">#REF!</definedName>
    <definedName name="paiement_direct" localSheetId="0">#REF!</definedName>
    <definedName name="paiement_direct">#REF!</definedName>
    <definedName name="parsemestre">#REF!</definedName>
    <definedName name="PARTIDA">[7]SPNF!#REF!</definedName>
    <definedName name="partrimestreIII">#REF!</definedName>
    <definedName name="parTrimIV">#REF!</definedName>
    <definedName name="Path_Data">#REF!</definedName>
    <definedName name="Path_System">#REF!</definedName>
    <definedName name="PaymentsPerYear">#REF!</definedName>
    <definedName name="pcdr">'[35]NOUVEAUX-PROGRAMMES 2012-2013_'!$F$1010</definedName>
    <definedName name="PEACEAGR">#REF!</definedName>
    <definedName name="PERE96">#REF!</definedName>
    <definedName name="petrocaribe">#REF!</definedName>
    <definedName name="PEX">[26]SUPUESTOS!A$14</definedName>
    <definedName name="pib_int">#REF!</definedName>
    <definedName name="pib98j">[10]Programa!#REF!</definedName>
    <definedName name="pib98s">[10]Programa!#REF!</definedName>
    <definedName name="PIBporSECT">#REF!</definedName>
    <definedName name="pit" hidden="1">{"Riqfin97",#N/A,FALSE,"Tran";"Riqfinpro",#N/A,FALSE,"Tran"}</definedName>
    <definedName name="plame">#REF!</definedName>
    <definedName name="plame2000">#REF!</definedName>
    <definedName name="plame2001">#REF!</definedName>
    <definedName name="plame2002">#REF!</definedName>
    <definedName name="plame2003">#REF!</definedName>
    <definedName name="plame98">[10]Programa!#REF!</definedName>
    <definedName name="plame98j">[10]Programa!#REF!</definedName>
    <definedName name="plame98s">#REF!</definedName>
    <definedName name="plame99">#REF!</definedName>
    <definedName name="plazo">#REF!</definedName>
    <definedName name="plazo2000">#REF!</definedName>
    <definedName name="plazo2001">#REF!</definedName>
    <definedName name="plazo2002">#REF!</definedName>
    <definedName name="plazo2003">#REF!</definedName>
    <definedName name="plazo98">[10]Programa!#REF!</definedName>
    <definedName name="plazo98j">[10]Programa!#REF!</definedName>
    <definedName name="plazo98s">#REF!</definedName>
    <definedName name="plazo99">#REF!</definedName>
    <definedName name="posnet2">#REF!</definedName>
    <definedName name="Potencia2">'[2]EVALUACIÓN PRIVADA'!#REF!</definedName>
    <definedName name="Potencia3">'[2]EVALUACIÓN PRIVADA'!#REF!</definedName>
    <definedName name="POUVOIR" localSheetId="0">#REF!</definedName>
    <definedName name="POUVOIR">#REF!</definedName>
    <definedName name="POUVOIR1" localSheetId="0">#REF!</definedName>
    <definedName name="POUVOIR1">'[25]solde des crédits'!$B$10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rint_Area" localSheetId="0">TEREDA_RESUME_P12!$A$1:$X$47</definedName>
    <definedName name="PrintArea_SET">OFFSET(#REF!,,,LastRow,LastCol)</definedName>
    <definedName name="PRIV0">[36]ASSUMPTIONS!#REF!</definedName>
    <definedName name="PRIV00">[36]ASSUMPTIONS!#REF!</definedName>
    <definedName name="priv1">#REF!</definedName>
    <definedName name="PRIV11">[36]ASSUMPTIONS!#REF!</definedName>
    <definedName name="priv2">#REF!</definedName>
    <definedName name="PRIV22">[36]ASSUMPTIONS!#REF!</definedName>
    <definedName name="PRIV3">[36]ASSUMPTIONS!#REF!</definedName>
    <definedName name="PRIV33">[36]ASSUMPTIONS!#REF!</definedName>
    <definedName name="privada2">'[2]EVALUACIÓN PRIVADA'!#REF!</definedName>
    <definedName name="privada3">'[2]EVALUACIÓN PRIVADA'!#REF!</definedName>
    <definedName name="PROG">[37]Assumptions:Debtind!$B$2:$J$72</definedName>
    <definedName name="progra">#REF!</definedName>
    <definedName name="PROJ">'[37]MT-Low:Income'!$B$2:$N$57</definedName>
    <definedName name="Prposition_desafectation" hidden="1">{"Riqfin97",#N/A,FALSE,"Tran";"Riqfinpro",#N/A,FALSE,"Tran"}</definedName>
    <definedName name="PUBL00">[36]ASSUMPTIONS!#REF!</definedName>
    <definedName name="PUBL11">[36]ASSUMPTIONS!#REF!</definedName>
    <definedName name="PUBL2">[36]ASSUMPTIONS!#REF!</definedName>
    <definedName name="PUBL22">[36]ASSUMPTIONS!#REF!</definedName>
    <definedName name="PUBL33">[36]ASSUMPTIONS!#REF!</definedName>
    <definedName name="PUBL5">[36]ASSUMPTIONS!#REF!</definedName>
    <definedName name="PUBL55">[36]ASSUMPTIONS!#REF!</definedName>
    <definedName name="PUBL6">[36]ASSUMPTIONS!#REF!</definedName>
    <definedName name="PUBL66">[36]ASSUMPTIONS!#REF!</definedName>
    <definedName name="Q_MCFDF">#REF!</definedName>
    <definedName name="qaz" hidden="1">{"Tab1",#N/A,FALSE,"P";"Tab2",#N/A,FALSE,"P"}</definedName>
    <definedName name="qer" hidden="1">{"Tab1",#N/A,FALSE,"P";"Tab2",#N/A,FALSE,"P"}</definedName>
    <definedName name="qq" hidden="1">'[34]J(Priv.Cap)'!#REF!</definedName>
    <definedName name="qqqqq" hidden="1">{"Minpmon",#N/A,FALSE,"Monthinput"}</definedName>
    <definedName name="qqqqqqqqqqqqq" hidden="1">{"Tab1",#N/A,FALSE,"P";"Tab2",#N/A,FALSE,"P"}</definedName>
    <definedName name="qw" hidden="1">{"Riqfin97",#N/A,FALSE,"Tran";"Riqfinpro",#N/A,FALSE,"Tran"}</definedName>
    <definedName name="R_CULTES">#REF!</definedName>
    <definedName name="RANGLIST">'[12]CGvt Rev'!#REF!</definedName>
    <definedName name="REA">[20]Liste!#REF!</definedName>
    <definedName name="Realprint">#REF!</definedName>
    <definedName name="Recorder">#REF!</definedName>
    <definedName name="reference">OFFSET(#REF!,0,0,COUNTA(#REF!),3)</definedName>
    <definedName name="renegocia">[10]Programa!#REF!</definedName>
    <definedName name="RESTNFPS">#REF!</definedName>
    <definedName name="RESTNFPS_">#REF!</definedName>
    <definedName name="RESUM_0612">#REF!</definedName>
    <definedName name="REVENUE_">'[12]CGvt Rev'!#REF!</definedName>
    <definedName name="rf">[10]Programa!#REF!</definedName>
    <definedName name="RFSP">#REF!</definedName>
    <definedName name="rft" hidden="1">{"Riqfin97",#N/A,FALSE,"Tran";"Riqfinpro",#N/A,FALSE,"Tran"}</definedName>
    <definedName name="rfv" hidden="1">{"Tab1",#N/A,FALSE,"P";"Tab2",#N/A,FALSE,"P"}</definedName>
    <definedName name="RgCcode">[38]EERProfile!$B$2</definedName>
    <definedName name="RgCName">[38]EERProfile!$A$2</definedName>
    <definedName name="RgFdBaseYr">[38]EERProfile!$O$2</definedName>
    <definedName name="RgFdBper">[38]EERProfile!$M$2</definedName>
    <definedName name="RgFdDefBaseYr">[38]EERProfile!$P$2</definedName>
    <definedName name="RgFdEper">[38]EERProfile!$N$2</definedName>
    <definedName name="RgFdGrFoot">[38]EERProfile!$AC$2</definedName>
    <definedName name="RgFdGrSeries">[38]EERProfile!$AA$2:$AA$7</definedName>
    <definedName name="RgFdGrSeriesVal">[38]EERProfile!$AB$2:$AB$7</definedName>
    <definedName name="RgFdGrType">[38]EERProfile!$Z$2</definedName>
    <definedName name="RgFdPartCseries">[38]EERProfile!$K$2</definedName>
    <definedName name="RgFdPartCsource">#REF!</definedName>
    <definedName name="RgFdPartEseries">#REF!</definedName>
    <definedName name="RgFdPartEsource">#REF!</definedName>
    <definedName name="RgFdPartUserFile">[38]EERProfile!$L$2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ReptUserFile">[38]EERProfile!$G$2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nfinpriv">#REF!</definedName>
    <definedName name="RIQFIN">#REF!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RPCDivisa2">'[2]EVALUACIÓN SOCIOECONÓMICA'!#REF!</definedName>
    <definedName name="RPCDivisa3">'[2]EVALUACIÓN SOCIOECONÓMICA'!#REF!</definedName>
    <definedName name="rpcmanodeobra">'[2]EVALUACIÓN SOCIOECONÓMICA'!#REF!</definedName>
    <definedName name="RPCManodeobra2">'[2]EVALUACIÓN SOCIOECONÓMICA'!#REF!</definedName>
    <definedName name="RPCManodeobra3">'[2]EVALUACIÓN SOCIOECONÓMICA'!#REF!</definedName>
    <definedName name="rr" hidden="1">{"Riqfin97",#N/A,FALSE,"Tran";"Riqfinpro",#N/A,FALSE,"Tran"}</definedName>
    <definedName name="rrr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rrrrrrrrrrrr" hidden="1">{"Tab1",#N/A,FALSE,"P";"Tab2",#N/A,FALSE,"P"}</definedName>
    <definedName name="rrrrrrrrrrrrrrrrrrrrrrrrrrrrrrrrrrrr" hidden="1">{"Riqfin97",#N/A,FALSE,"Tran";"Riqfinpro",#N/A,FALSE,"Tran"}</definedName>
    <definedName name="rt" hidden="1">{"Minpmon",#N/A,FALSE,"Monthinput"}</definedName>
    <definedName name="rte" hidden="1">{"Riqfin97",#N/A,FALSE,"Tran";"Riqfinpro",#N/A,FALSE,"Tran"}</definedName>
    <definedName name="rtre" hidden="1">{"Main Economic Indicators",#N/A,FALSE,"C"}</definedName>
    <definedName name="rty" hidden="1">{"Riqfin97",#N/A,FALSE,"Tran";"Riqfinpro",#N/A,FALSE,"Tran"}</definedName>
    <definedName name="s" hidden="1">{"Tab1",#N/A,FALSE,"P";"Tab2",#N/A,FALSE,"P"}</definedName>
    <definedName name="S_CULTURE">#REF!</definedName>
    <definedName name="sad" hidden="1">{"Riqfin97",#N/A,FALSE,"Tran";"Riqfinpro",#N/A,FALSE,"Tran"}</definedName>
    <definedName name="ScheduledNumberOfPayments">#REF!</definedName>
    <definedName name="ScheduledPayment">#REF!</definedName>
    <definedName name="sdr" hidden="1">{"Riqfin97",#N/A,FALSE,"Tran";"Riqfinpro",#N/A,FALSE,"Tran"}</definedName>
    <definedName name="sdsd" hidden="1">{"Riqfin97",#N/A,FALSE,"Tran";"Riqfinpro",#N/A,FALSE,"Tran"}</definedName>
    <definedName name="SECTEUR" localSheetId="0">#REF!</definedName>
    <definedName name="SECTEUR">#REF!</definedName>
    <definedName name="SECTEUR1" localSheetId="0">#REF!</definedName>
    <definedName name="SECTEUR1">'[25]solde des crédits'!$B$12</definedName>
    <definedName name="secteurdesc">OFFSET([22]Code!$C$2,0,0,COUNTA([22]Code!$C:$C)-1,2)</definedName>
    <definedName name="section">OFFSET([22]Code!$I$2,0,0,COUNTA([22]Code!$I:$I)-1,1)</definedName>
    <definedName name="sectiondesc">OFFSET([22]Code!$I$2,0,0,COUNTA([22]Code!$I:$I)-1,2)</definedName>
    <definedName name="SECTORES">[7]SPNF!#REF!</definedName>
    <definedName name="sel24a">'[2]EVALUACIÓN SOCIOECONÓMICA'!#REF!</definedName>
    <definedName name="sel34a">'[2]EVALUACIÓN SOCIOECONÓMICA'!#REF!</definedName>
    <definedName name="Selec2">'[2]EVALUACIÓN PRIVADA'!#REF!</definedName>
    <definedName name="Selec3">'[2]EVALUACIÓN PRIVADA'!#REF!</definedName>
    <definedName name="selección2">[2]ALTERNATIVAS!#REF!</definedName>
    <definedName name="selección3">[2]ALTERNATIVAS!#REF!</definedName>
    <definedName name="Selected_Economic_and_Financial_Indicators">#REF!</definedName>
    <definedName name="selImpuestos">'[2]EVALUACIÓN PRIVADA'!#REF!</definedName>
    <definedName name="selImpuestos2">'[2]EVALUACIÓN PRIVADA'!#REF!</definedName>
    <definedName name="selImpuestos3">'[2]EVALUACIÓN PRIVADA'!#REF!</definedName>
    <definedName name="selx">[2]PREPARACION!#REF!</definedName>
    <definedName name="sens41">'[2]ANÁLISIS DE SENSIBILIDAD'!#REF!</definedName>
    <definedName name="ser" hidden="1">{"Riqfin97",#N/A,FALSE,"Tran";"Riqfinpro",#N/A,FALSE,"Tran"}</definedName>
    <definedName name="service">OFFSET([22]Code!$K$2,0,0,COUNTA([22]Code!$K:$K)-1,1)</definedName>
    <definedName name="servicedesc">OFFSET([22]Code!$K$2,0,0,COUNTA([22]Code!$K:$K)-1,2)</definedName>
    <definedName name="sexe">OFFSET([22]Code!#REF!,0,0,COUNTA([22]Code!#REF!)-1,1)</definedName>
    <definedName name="SHEET_A._Contents_and_file_description">#REF!</definedName>
    <definedName name="SHEET_B._DATA_FROM_TO_OTHER_FILES">#REF!</definedName>
    <definedName name="SHEET_C._RAW_DATA1">#REF!</definedName>
    <definedName name="SHEET_C._RAW_DATA2">#REF!</definedName>
    <definedName name="SHEET_D._DATA_TRANSFORMATIONS">#REF!</definedName>
    <definedName name="SHEET_E._FINAL_TABLES">#REF!</definedName>
    <definedName name="SIDXGOB">'[26]SFISCAL-MOD'!$A$146:$IV$146</definedName>
    <definedName name="sisfin2">#REF!</definedName>
    <definedName name="SISTEMA_BANCARIO_NACIONAL">#REF!</definedName>
    <definedName name="Socioeconómica1">'[2]EVALUACIÓN SOCIOECONÓMICA'!#REF!</definedName>
    <definedName name="socioeconómica2">'[2]EVALUACIÓN SOCIOECONÓMICA'!#REF!</definedName>
    <definedName name="Socioeconomica3">'[2]EVALUACIÓN SOCIOECONÓMICA'!#REF!</definedName>
    <definedName name="socioeconómica3">'[2]EVALUACIÓN SOCIOECONÓMICA'!#REF!</definedName>
    <definedName name="SS">[39]IMATA!$B$45:$B$108</definedName>
    <definedName name="ssss" hidden="1">{"Riqfin97",#N/A,FALSE,"Tran";"Riqfinpro",#N/A,FALSE,"Tran"}</definedName>
    <definedName name="ssssss">#N/A</definedName>
    <definedName name="Staff_Report_table">#REF!</definedName>
    <definedName name="STOP">#REF!</definedName>
    <definedName name="SUMGDP">[32]NA!#REF!</definedName>
    <definedName name="Summary_Accounts_SR_table">#REF!</definedName>
    <definedName name="SUMTAB">[40]CPI:NA!$A$272:$R$990</definedName>
    <definedName name="supuestos">#REF!</definedName>
    <definedName name="swe" hidden="1">{"Tab1",#N/A,FALSE,"P";"Tab2",#N/A,FALSE,"P"}</definedName>
    <definedName name="sxc" hidden="1">{"Riqfin97",#N/A,FALSE,"Tran";"Riqfinpro",#N/A,FALSE,"Tran"}</definedName>
    <definedName name="sxe" hidden="1">{"Riqfin97",#N/A,FALSE,"Tran";"Riqfinpro",#N/A,FALSE,"Tran"}</definedName>
    <definedName name="t" hidden="1">{"Minpmon",#N/A,FALSE,"Monthinput"}</definedName>
    <definedName name="T_INTERVENTIONS">#REF!</definedName>
    <definedName name="Table">#REF!</definedName>
    <definedName name="Table_16.__Guatemala__National_Accounts_at_Current_Prices">#REF!</definedName>
    <definedName name="Table_2._Country_X___Public_Sector_Financing_1">#REF!</definedName>
    <definedName name="Table_20.cont__Guatemala___Selected_Agricultural_Sector_Statistics__concluded">#REF!</definedName>
    <definedName name="Table_28._Guatemala___Selected_Wage_Indicators_1">#REF!</definedName>
    <definedName name="Table_28a._Guatemala___Selected_Wage_Indicators_1">#REF!</definedName>
    <definedName name="Table_30a._Guatemala___Selected_Employment_and_Labor_Productivity_Indicators">#REF!</definedName>
    <definedName name="Table_31._Guatemala___Selected_Wage_and_Employment_Indicators_1">#REF!</definedName>
    <definedName name="Table_32.__Guatemala__Trends_in_Unit_Labor_Costs__ULC___Real_Wages__Productivity_and_Employment">#REF!</definedName>
    <definedName name="Table_33.__Guatemala__Indicators_of_Competitiveness">#REF!</definedName>
    <definedName name="Table_4._Guatemala___Consumer_Price_Indices__1">#REF!</definedName>
    <definedName name="Table_A.__Guatemala__Trends_in_Private_Sector_Unit_Labor_Costs__ULC___Real_Wages__Productivity_and_Employment">#REF!</definedName>
    <definedName name="Table_baseline">'[28]Table 6'!$A$3:$AR$61</definedName>
    <definedName name="Table_stress">[28]SR_Table_Stress!$A$1:$V$75</definedName>
    <definedName name="Table1">#REF!</definedName>
    <definedName name="Table2">#REF!</definedName>
    <definedName name="Table5">[41]Stfrprtables!#REF!</definedName>
    <definedName name="Table8">#REF!</definedName>
    <definedName name="Tarifa">'[2]EVALUACIÓN PRIVADA'!#REF!</definedName>
    <definedName name="Tarifa2">'[2]EVALUACIÓN PRIVADA'!#REF!</definedName>
    <definedName name="Tarifa3">'[2]EVALUACIÓN PRIVADA'!#REF!</definedName>
    <definedName name="TarifaS2">'[2]EVALUACIÓN SOCIOECONÓMICA'!#REF!</definedName>
    <definedName name="TarifaS3">'[2]EVALUACIÓN SOCIOECONÓMICA'!#REF!</definedName>
    <definedName name="TAUX">#REF!</definedName>
    <definedName name="TAUX1">#REF!</definedName>
    <definedName name="TauxdeChange" localSheetId="0">#REF!</definedName>
    <definedName name="TauxdeChange">#REF!</definedName>
    <definedName name="TCN">[26]SREAL!A$158</definedName>
    <definedName name="TECHNICIENDEPB">[20]Liste!#REF!</definedName>
    <definedName name="TINIT">IFERROR(IF([19]!LoanIsGood,IF([19]!PaymentsPerYear=1,1,MATCH(0.01,End_Bal,-1)+1)),"")</definedName>
    <definedName name="TINT">SUM(#REF!)</definedName>
    <definedName name="TINT2">#REF!</definedName>
    <definedName name="títulos">#REF!</definedName>
    <definedName name="tj" hidden="1">{"Riqfin97",#N/A,FALSE,"Tran";"Riqfinpro",#N/A,FALSE,"Tran"}</definedName>
    <definedName name="TMG_D">[21]Q5!$E$23:$AH$23</definedName>
    <definedName name="TMGO">#N/A</definedName>
    <definedName name="Total1a">'[2]EVALUACIÓN SOCIOECONÓMICA'!#REF!</definedName>
    <definedName name="Total1ap">'[2]EVALUACIÓN PRIVADA'!#REF!</definedName>
    <definedName name="Total2">'[2]EVALUACIÓN SOCIOECONÓMICA'!#REF!</definedName>
    <definedName name="Total2a">'[2]EVALUACIÓN SOCIOECONÓMICA'!#REF!</definedName>
    <definedName name="Total3">'[2]EVALUACIÓN SOCIOECONÓMICA'!#REF!</definedName>
    <definedName name="Total3a">'[2]EVALUACIÓN SOCIOECONÓMICA'!#REF!</definedName>
    <definedName name="TotalEarlyPayments">SUM(#REF!)</definedName>
    <definedName name="TotalInterest">SUM(#REF!)</definedName>
    <definedName name="TOTINT">SUM(#REF!)</definedName>
    <definedName name="trans">#REF!</definedName>
    <definedName name="TRAS">#N/A</definedName>
    <definedName name="tt" hidden="1">{"Tab1",#N/A,FALSE,"P";"Tab2",#N/A,FALSE,"P"}</definedName>
    <definedName name="ttt" hidden="1">{"Minpmon",#N/A,FALSE,"Monthinput"}</definedName>
    <definedName name="tttt" hidden="1">{"Tab1",#N/A,FALSE,"P";"Tab2",#N/A,FALSE,"P"}</definedName>
    <definedName name="ttttt" hidden="1">[42]M!#REF!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hidden="1">{"Riqfin97",#N/A,FALSE,"Tran";"Riqfinpro",#N/A,FALSE,"Tran"}</definedName>
    <definedName name="TYPETRAIT">[20]Liste!#REF!</definedName>
    <definedName name="U_DETTE">#REF!</definedName>
    <definedName name="UEH">#REF!</definedName>
    <definedName name="usuarios2">'[2]EVALUACIÓN PRIVADA'!#REF!</definedName>
    <definedName name="usuarios3">'[2]EVALUACIÓN PRIVADA'!#REF!</definedName>
    <definedName name="usuariosS2">'[2]EVALUACIÓN SOCIOECONÓMICA'!#REF!</definedName>
    <definedName name="usuariosS3">'[2]EVALUACIÓN SOCIOECONÓMICA'!#REF!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_SENAT">#REF!</definedName>
    <definedName name="vadp2">'[2]EVALUACIÓN PRIVADA'!#REF!</definedName>
    <definedName name="vadp3">'[2]EVALUACIÓN PRIVADA'!#REF!</definedName>
    <definedName name="vads2">'[2]EVALUACIÓN SOCIOECONÓMICA'!#REF!</definedName>
    <definedName name="vads3">'[2]EVALUACIÓN SOCIOECONÓMICA'!#REF!</definedName>
    <definedName name="vanp">'[2]ANÁLISIS DE SENSIBILIDAD'!#REF!</definedName>
    <definedName name="vanp2">'[2]EVALUACIÓN PRIVADA'!#REF!</definedName>
    <definedName name="vanp3">'[2]EVALUACIÓN PRIVADA'!#REF!</definedName>
    <definedName name="vans2">'[2]EVALUACIÓN SOCIOECONÓMICA'!#REF!</definedName>
    <definedName name="vans3">'[2]EVALUACIÓN SOCIOECONÓMICA'!#REF!</definedName>
    <definedName name="venci">#REF!</definedName>
    <definedName name="venci2000">#REF!</definedName>
    <definedName name="venci2001">#REF!</definedName>
    <definedName name="venci2002">#REF!</definedName>
    <definedName name="venci2003">#REF!</definedName>
    <definedName name="venci98">[10]Programa!#REF!</definedName>
    <definedName name="venci98j">[10]Programa!#REF!</definedName>
    <definedName name="venci98s">#REF!</definedName>
    <definedName name="venci99">#REF!</definedName>
    <definedName name="Vida2">'[2]EVALUACIÓN SOCIOECONÓMICA'!#REF!</definedName>
    <definedName name="Vida3">'[2]EVALUACIÓN SOCIOECONÓMICA'!#REF!</definedName>
    <definedName name="VOLET1">#REF!</definedName>
    <definedName name="VOLET10">#REF!</definedName>
    <definedName name="VOLET11">#REF!</definedName>
    <definedName name="VOLET2">#REF!</definedName>
    <definedName name="VOLET3">#REF!</definedName>
    <definedName name="VOLET4">#REF!</definedName>
    <definedName name="VOLET5">#REF!</definedName>
    <definedName name="VOLET6">#REF!</definedName>
    <definedName name="VOLET7">#REF!</definedName>
    <definedName name="VOLET8">#REF!</definedName>
    <definedName name="VOLET9">#REF!</definedName>
    <definedName name="vpcp2">'[2]EVALUACIÓN PRIVADA'!#REF!</definedName>
    <definedName name="vpcp3">'[2]EVALUACIÓN PRIVADA'!#REF!</definedName>
    <definedName name="vpcs2">'[2]EVALUACIÓN SOCIOECONÓMICA'!#REF!</definedName>
    <definedName name="vpcs3">'[2]EVALUACIÓN SOCIOECONÓMICA'!#REF!</definedName>
    <definedName name="vv" hidden="1">{"Tab1",#N/A,FALSE,"P";"Tab2",#N/A,FALSE,"P"}</definedName>
    <definedName name="vvv" hidden="1">{"Tab1",#N/A,FALSE,"P";"Tab2",#N/A,FALSE,"P"}</definedName>
    <definedName name="vvvv" hidden="1">{"Minpmon",#N/A,FALSE,"Monthinput"}</definedName>
    <definedName name="vvvvvvvvvvvv" hidden="1">{"Riqfin97",#N/A,FALSE,"Tran";"Riqfinpro",#N/A,FALSE,"Tran"}</definedName>
    <definedName name="vvvvvvvvvvvvv" hidden="1">{"Tab1",#N/A,FALSE,"P";"Tab2",#N/A,FALSE,"P"}</definedName>
    <definedName name="vvvvvvvvvvvvvvvvvvvvvv" hidden="1">{"Riqfin97",#N/A,FALSE,"Tran";"Riqfinpro",#N/A,FALSE,"Tran"}</definedName>
    <definedName name="w" hidden="1">{"Minpmon",#N/A,FALSE,"Monthinput"}</definedName>
    <definedName name="W_CHAMBRE_DEPUTES">#REF!</definedName>
    <definedName name="wer" hidden="1">{"Riqfin97",#N/A,FALSE,"Tran";"Riqfinpro",#N/A,FALSE,"Tran"}</definedName>
    <definedName name="WILD">#REF!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hidden="1">{"annual-cbr",#N/A,FALSE,"CENTBANK";"annual(banks)",#N/A,FALSE,"COMBANKS"}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hidden="1">{#N/A,#N/A,FALSE,"CelPIB"}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hidden="1">{#N/A,#N/A,FALSE,"NFPS GDP"}</definedName>
    <definedName name="wrn.EntpsPIB." hidden="1">{#N/A,#N/A,FALSE,"EntpsPIB"}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hidden="1">{"Minpmon",#N/A,FALSE,"Monthinput"}</definedName>
    <definedName name="wrn.NFPS._.GDP." hidden="1">{#N/A,#N/A,FALSE,"NFPS GDP"}</definedName>
    <definedName name="wrn.original." hidden="1">{"Original",#N/A,FALSE,"CENTBANK";"Original",#N/A,FALSE,"COMBANKS"}</definedName>
    <definedName name="wrn.Program." hidden="1">{"Tab1",#N/A,FALSE,"P";"Tab2",#N/A,FALSE,"P"}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hidden="1">{#N/A,#N/A,FALSE,"RestGGPIB"}</definedName>
    <definedName name="wrn.Riqfin." hidden="1">{"Riqfin97",#N/A,FALSE,"Tran";"Riqfinpro",#N/A,FALSE,"Tran"}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hidden="1">{#N/A,#N/A,FALSE,"SSPIB"}</definedName>
    <definedName name="wrn.Staff._.Report._.Tables." hidden="1">{#N/A,#N/A,FALSE,"SR1";#N/A,#N/A,FALSE,"SR2";#N/A,#N/A,FALSE,"SR3";#N/A,#N/A,FALSE,"SR4"}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hidden="1">[42]M!#REF!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[42]M!#REF!</definedName>
    <definedName name="wwwww" hidden="1">{"Minpmon",#N/A,FALSE,"Monthinput"}</definedName>
    <definedName name="wwwwwww" hidden="1">{"Riqfin97",#N/A,FALSE,"Tran";"Riqfinpro",#N/A,FALSE,"Tran"}</definedName>
    <definedName name="wwwwwwww" hidden="1">{"Tab1",#N/A,FALSE,"P";"Tab2",#N/A,FALSE,"P"}</definedName>
    <definedName name="X_CASSATION">#REF!</definedName>
    <definedName name="xa">'[27]PIB EN CORR'!#REF!</definedName>
    <definedName name="xaa">'[27]PIB EN CORR'!$AV$5:$AV$77</definedName>
    <definedName name="xbb">'[27]PIB EN CORR'!#REF!</definedName>
    <definedName name="XBS">[26]SREAL!A$41</definedName>
    <definedName name="XGS">#REF!</definedName>
    <definedName name="xx" hidden="1">{"Riqfin97",#N/A,FALSE,"Tran";"Riqfinpro",#N/A,FALSE,"Tran"}</definedName>
    <definedName name="xxWRS_1">'[43]Shared Data'!$A$1:$A$77</definedName>
    <definedName name="xxxx" hidden="1">{"Riqfin97",#N/A,FALSE,"Tran";"Riqfinpro",#N/A,FALSE,"Tran"}</definedName>
    <definedName name="xxxxxxxxxxxxxx" hidden="1">{"Riqfin97",#N/A,FALSE,"Tran";"Riqfinpro",#N/A,FALSE,"Tran"}</definedName>
    <definedName name="Y">#REF!</definedName>
    <definedName name="Y_CPUR_APPEL">#REF!</definedName>
    <definedName name="Year">#REF!</definedName>
    <definedName name="yu" hidden="1">{"Tab1",#N/A,FALSE,"P";"Tab2",#N/A,FALSE,"P"}</definedName>
    <definedName name="yy" hidden="1">{"Tab1",#N/A,FALSE,"P";"Tab2",#N/A,FALSE,"P"}</definedName>
    <definedName name="yyy" hidden="1">{"Tab1",#N/A,FALSE,"P";"Tab2",#N/A,FALSE,"P"}</definedName>
    <definedName name="yyyy" hidden="1">{"Tab1",#N/A,FALSE,"P";"Tab2",#N/A,FALSE,"P"}</definedName>
    <definedName name="yyyyyy" hidden="1">{"Minpmon",#N/A,FALSE,"Monthinput"}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TRIBUNAUX">#REF!</definedName>
    <definedName name="zc" hidden="1">{"Riqfin97",#N/A,FALSE,"Tran";"Riqfinpro",#N/A,FALSE,"Tran"}</definedName>
    <definedName name="zio" hidden="1">{"Tab1",#N/A,FALSE,"P";"Tab2",#N/A,FALSE,"P"}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_xlnm.Print_Area" localSheetId="0">TEREDA_RESUME_P12!$A$1:$X$47</definedName>
    <definedName name="zv" hidden="1">{"Tab1",#N/A,FALSE,"P";"Tab2",#N/A,FALSE,"P"}</definedName>
    <definedName name="zx" hidden="1">{"Tab1",#N/A,FALSE,"P";"Tab2",#N/A,FALSE,"P"}</definedName>
    <definedName name="zz" hidden="1">{"Tab1",#N/A,FALSE,"P";"Tab2",#N/A,FALSE,"P"}</definedName>
    <definedName name="zzzz" hidden="1">{"Tab1",#N/A,FALSE,"P";"Tab2",#N/A,FALSE,"P"}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" i="5" l="1"/>
  <c r="Q45" i="5"/>
  <c r="P45" i="5"/>
  <c r="N45" i="5"/>
  <c r="M45" i="5"/>
  <c r="L45" i="5"/>
  <c r="I45" i="5"/>
  <c r="H45" i="5"/>
  <c r="G45" i="5"/>
  <c r="E45" i="5"/>
  <c r="D45" i="5"/>
  <c r="C45" i="5"/>
  <c r="S40" i="5"/>
  <c r="O40" i="5"/>
  <c r="J40" i="5"/>
  <c r="F40" i="5"/>
  <c r="S39" i="5"/>
  <c r="O39" i="5"/>
  <c r="T39" i="5" s="1"/>
  <c r="J39" i="5"/>
  <c r="F39" i="5"/>
  <c r="F38" i="5" s="1"/>
  <c r="R38" i="5"/>
  <c r="S38" i="5" s="1"/>
  <c r="Q38" i="5"/>
  <c r="P38" i="5"/>
  <c r="N38" i="5"/>
  <c r="M38" i="5"/>
  <c r="L38" i="5"/>
  <c r="I38" i="5"/>
  <c r="H38" i="5"/>
  <c r="G38" i="5"/>
  <c r="E38" i="5"/>
  <c r="D38" i="5"/>
  <c r="C38" i="5"/>
  <c r="S37" i="5"/>
  <c r="O37" i="5"/>
  <c r="T37" i="5" s="1"/>
  <c r="J37" i="5"/>
  <c r="F37" i="5"/>
  <c r="K37" i="5" s="1"/>
  <c r="S36" i="5"/>
  <c r="O36" i="5"/>
  <c r="T36" i="5" s="1"/>
  <c r="J36" i="5"/>
  <c r="F36" i="5"/>
  <c r="K36" i="5" s="1"/>
  <c r="R35" i="5"/>
  <c r="Q35" i="5"/>
  <c r="P35" i="5"/>
  <c r="S35" i="5" s="1"/>
  <c r="N35" i="5"/>
  <c r="M35" i="5"/>
  <c r="L35" i="5"/>
  <c r="J35" i="5"/>
  <c r="I35" i="5"/>
  <c r="H35" i="5"/>
  <c r="G35" i="5"/>
  <c r="E35" i="5"/>
  <c r="D35" i="5"/>
  <c r="C35" i="5"/>
  <c r="W34" i="5"/>
  <c r="S34" i="5"/>
  <c r="R34" i="5"/>
  <c r="Q34" i="5"/>
  <c r="P34" i="5"/>
  <c r="N34" i="5"/>
  <c r="M34" i="5"/>
  <c r="L34" i="5"/>
  <c r="I34" i="5"/>
  <c r="H34" i="5"/>
  <c r="J34" i="5" s="1"/>
  <c r="G34" i="5"/>
  <c r="E34" i="5"/>
  <c r="D34" i="5"/>
  <c r="D29" i="5" s="1"/>
  <c r="D28" i="5" s="1"/>
  <c r="C34" i="5"/>
  <c r="F34" i="5" s="1"/>
  <c r="S33" i="5"/>
  <c r="O33" i="5"/>
  <c r="T33" i="5" s="1"/>
  <c r="J33" i="5"/>
  <c r="F33" i="5"/>
  <c r="S32" i="5"/>
  <c r="O32" i="5"/>
  <c r="T32" i="5" s="1"/>
  <c r="J32" i="5"/>
  <c r="K32" i="5" s="1"/>
  <c r="F32" i="5"/>
  <c r="S31" i="5"/>
  <c r="O31" i="5"/>
  <c r="T31" i="5" s="1"/>
  <c r="J31" i="5"/>
  <c r="F31" i="5"/>
  <c r="S30" i="5"/>
  <c r="O30" i="5"/>
  <c r="T30" i="5" s="1"/>
  <c r="J30" i="5"/>
  <c r="F30" i="5"/>
  <c r="R29" i="5"/>
  <c r="Q29" i="5"/>
  <c r="Q28" i="5" s="1"/>
  <c r="P29" i="5"/>
  <c r="N29" i="5"/>
  <c r="M29" i="5"/>
  <c r="I29" i="5"/>
  <c r="G29" i="5"/>
  <c r="E29" i="5"/>
  <c r="R28" i="5"/>
  <c r="N28" i="5"/>
  <c r="G28" i="5"/>
  <c r="R27" i="5"/>
  <c r="S27" i="5" s="1"/>
  <c r="T27" i="5" s="1"/>
  <c r="Q27" i="5"/>
  <c r="P27" i="5"/>
  <c r="O27" i="5"/>
  <c r="J27" i="5"/>
  <c r="F27" i="5"/>
  <c r="F25" i="5" s="1"/>
  <c r="R26" i="5"/>
  <c r="Q26" i="5"/>
  <c r="P26" i="5"/>
  <c r="S26" i="5" s="1"/>
  <c r="O26" i="5"/>
  <c r="J26" i="5"/>
  <c r="F26" i="5"/>
  <c r="N25" i="5"/>
  <c r="M25" i="5"/>
  <c r="L25" i="5"/>
  <c r="I25" i="5"/>
  <c r="H25" i="5"/>
  <c r="G25" i="5"/>
  <c r="E25" i="5"/>
  <c r="D25" i="5"/>
  <c r="C25" i="5"/>
  <c r="S24" i="5"/>
  <c r="T24" i="5" s="1"/>
  <c r="O24" i="5"/>
  <c r="J24" i="5"/>
  <c r="K24" i="5" s="1"/>
  <c r="F24" i="5"/>
  <c r="S23" i="5"/>
  <c r="O23" i="5"/>
  <c r="J23" i="5"/>
  <c r="K23" i="5" s="1"/>
  <c r="F23" i="5"/>
  <c r="R22" i="5"/>
  <c r="Q22" i="5"/>
  <c r="P22" i="5"/>
  <c r="O22" i="5"/>
  <c r="N22" i="5"/>
  <c r="N19" i="5" s="1"/>
  <c r="M22" i="5"/>
  <c r="M19" i="5" s="1"/>
  <c r="L22" i="5"/>
  <c r="L19" i="5" s="1"/>
  <c r="I22" i="5"/>
  <c r="H22" i="5"/>
  <c r="G22" i="5"/>
  <c r="G19" i="5" s="1"/>
  <c r="F22" i="5"/>
  <c r="E22" i="5"/>
  <c r="E19" i="5" s="1"/>
  <c r="D22" i="5"/>
  <c r="D19" i="5" s="1"/>
  <c r="C22" i="5"/>
  <c r="C19" i="5" s="1"/>
  <c r="S21" i="5"/>
  <c r="O21" i="5"/>
  <c r="T21" i="5" s="1"/>
  <c r="J21" i="5"/>
  <c r="F21" i="5"/>
  <c r="S20" i="5"/>
  <c r="O20" i="5"/>
  <c r="T20" i="5" s="1"/>
  <c r="J20" i="5"/>
  <c r="F20" i="5"/>
  <c r="F19" i="5" s="1"/>
  <c r="R19" i="5"/>
  <c r="Q19" i="5"/>
  <c r="P19" i="5"/>
  <c r="I19" i="5"/>
  <c r="I14" i="5" s="1"/>
  <c r="H19" i="5"/>
  <c r="H14" i="5" s="1"/>
  <c r="S18" i="5"/>
  <c r="S45" i="5" s="1"/>
  <c r="O18" i="5"/>
  <c r="J18" i="5"/>
  <c r="F18" i="5"/>
  <c r="F45" i="5" s="1"/>
  <c r="S17" i="5"/>
  <c r="O17" i="5"/>
  <c r="J17" i="5"/>
  <c r="J16" i="5" s="1"/>
  <c r="F17" i="5"/>
  <c r="R16" i="5"/>
  <c r="Q16" i="5"/>
  <c r="P16" i="5"/>
  <c r="N16" i="5"/>
  <c r="M16" i="5"/>
  <c r="L16" i="5"/>
  <c r="O16" i="5" s="1"/>
  <c r="I16" i="5"/>
  <c r="H16" i="5"/>
  <c r="G16" i="5"/>
  <c r="E16" i="5"/>
  <c r="D16" i="5"/>
  <c r="C16" i="5"/>
  <c r="C14" i="5" s="1"/>
  <c r="S15" i="5"/>
  <c r="O15" i="5"/>
  <c r="J15" i="5"/>
  <c r="F15" i="5"/>
  <c r="S12" i="5"/>
  <c r="O12" i="5"/>
  <c r="T12" i="5" s="1"/>
  <c r="J12" i="5"/>
  <c r="F12" i="5"/>
  <c r="K12" i="5" s="1"/>
  <c r="S11" i="5"/>
  <c r="O11" i="5"/>
  <c r="T11" i="5" s="1"/>
  <c r="J11" i="5"/>
  <c r="F11" i="5"/>
  <c r="K11" i="5" s="1"/>
  <c r="U11" i="5" s="1"/>
  <c r="S10" i="5"/>
  <c r="O10" i="5"/>
  <c r="T10" i="5" s="1"/>
  <c r="J10" i="5"/>
  <c r="K10" i="5" s="1"/>
  <c r="U10" i="5" s="1"/>
  <c r="F10" i="5"/>
  <c r="S9" i="5"/>
  <c r="O9" i="5"/>
  <c r="K9" i="5"/>
  <c r="J9" i="5"/>
  <c r="F9" i="5"/>
  <c r="S8" i="5"/>
  <c r="O8" i="5"/>
  <c r="J8" i="5"/>
  <c r="K8" i="5" s="1"/>
  <c r="F8" i="5"/>
  <c r="S7" i="5"/>
  <c r="O7" i="5"/>
  <c r="T7" i="5" s="1"/>
  <c r="J7" i="5"/>
  <c r="F7" i="5"/>
  <c r="K7" i="5" s="1"/>
  <c r="S6" i="5"/>
  <c r="T6" i="5" s="1"/>
  <c r="O6" i="5"/>
  <c r="J6" i="5"/>
  <c r="F6" i="5"/>
  <c r="S5" i="5"/>
  <c r="O5" i="5"/>
  <c r="J5" i="5"/>
  <c r="F5" i="5"/>
  <c r="T4" i="5"/>
  <c r="S4" i="5"/>
  <c r="O4" i="5"/>
  <c r="J4" i="5"/>
  <c r="F4" i="5"/>
  <c r="K4" i="5" s="1"/>
  <c r="R3" i="5"/>
  <c r="Q3" i="5"/>
  <c r="Q2" i="5" s="1"/>
  <c r="P3" i="5"/>
  <c r="S3" i="5" s="1"/>
  <c r="N3" i="5"/>
  <c r="O3" i="5" s="1"/>
  <c r="T3" i="5" s="1"/>
  <c r="M3" i="5"/>
  <c r="L3" i="5"/>
  <c r="I3" i="5"/>
  <c r="I2" i="5" s="1"/>
  <c r="H3" i="5"/>
  <c r="G3" i="5"/>
  <c r="G2" i="5" s="1"/>
  <c r="F3" i="5"/>
  <c r="E3" i="5"/>
  <c r="D3" i="5"/>
  <c r="D2" i="5" s="1"/>
  <c r="C3" i="5"/>
  <c r="R2" i="5"/>
  <c r="P2" i="5"/>
  <c r="M2" i="5"/>
  <c r="L2" i="5"/>
  <c r="H2" i="5"/>
  <c r="E2" i="5"/>
  <c r="C2" i="5"/>
  <c r="K15" i="5" l="1"/>
  <c r="J22" i="5"/>
  <c r="J19" i="5" s="1"/>
  <c r="R25" i="5"/>
  <c r="R14" i="5" s="1"/>
  <c r="R13" i="5" s="1"/>
  <c r="R42" i="5" s="1"/>
  <c r="S29" i="5"/>
  <c r="K31" i="5"/>
  <c r="U31" i="5" s="1"/>
  <c r="T40" i="5"/>
  <c r="U7" i="5"/>
  <c r="T8" i="5"/>
  <c r="U8" i="5" s="1"/>
  <c r="T15" i="5"/>
  <c r="U15" i="5" s="1"/>
  <c r="T17" i="5"/>
  <c r="D14" i="5"/>
  <c r="D13" i="5" s="1"/>
  <c r="D47" i="5" s="1"/>
  <c r="M14" i="5"/>
  <c r="M13" i="5" s="1"/>
  <c r="M47" i="5" s="1"/>
  <c r="O25" i="5"/>
  <c r="J25" i="5"/>
  <c r="K33" i="5"/>
  <c r="U33" i="5" s="1"/>
  <c r="W33" i="5" s="1"/>
  <c r="O38" i="5"/>
  <c r="T38" i="5" s="1"/>
  <c r="F2" i="5"/>
  <c r="K5" i="5"/>
  <c r="E14" i="5"/>
  <c r="N14" i="5"/>
  <c r="N13" i="5" s="1"/>
  <c r="N47" i="5" s="1"/>
  <c r="S22" i="5"/>
  <c r="K26" i="5"/>
  <c r="K25" i="5" s="1"/>
  <c r="O34" i="5"/>
  <c r="T34" i="5" s="1"/>
  <c r="M28" i="5"/>
  <c r="K39" i="5"/>
  <c r="U39" i="5" s="1"/>
  <c r="U12" i="5"/>
  <c r="U37" i="5"/>
  <c r="X37" i="5" s="1"/>
  <c r="T5" i="5"/>
  <c r="J45" i="5"/>
  <c r="K21" i="5"/>
  <c r="U21" i="5" s="1"/>
  <c r="T23" i="5"/>
  <c r="H29" i="5"/>
  <c r="H28" i="5" s="1"/>
  <c r="H13" i="5" s="1"/>
  <c r="K22" i="5"/>
  <c r="U9" i="5"/>
  <c r="V9" i="5" s="1"/>
  <c r="O45" i="5"/>
  <c r="G14" i="5"/>
  <c r="G13" i="5" s="1"/>
  <c r="G47" i="5" s="1"/>
  <c r="T26" i="5"/>
  <c r="I28" i="5"/>
  <c r="I13" i="5" s="1"/>
  <c r="O35" i="5"/>
  <c r="T35" i="5" s="1"/>
  <c r="E28" i="5"/>
  <c r="E13" i="5" s="1"/>
  <c r="E47" i="5" s="1"/>
  <c r="S16" i="5"/>
  <c r="T16" i="5" s="1"/>
  <c r="F35" i="5"/>
  <c r="U24" i="5"/>
  <c r="K6" i="5"/>
  <c r="T9" i="5"/>
  <c r="F16" i="5"/>
  <c r="T18" i="5"/>
  <c r="T45" i="5" s="1"/>
  <c r="Q25" i="5"/>
  <c r="Q14" i="5" s="1"/>
  <c r="Q13" i="5" s="1"/>
  <c r="Q47" i="5" s="1"/>
  <c r="J38" i="5"/>
  <c r="J14" i="5"/>
  <c r="X31" i="5"/>
  <c r="W31" i="5"/>
  <c r="V31" i="5"/>
  <c r="W37" i="5"/>
  <c r="V37" i="5"/>
  <c r="S2" i="5"/>
  <c r="F29" i="5"/>
  <c r="F28" i="5" s="1"/>
  <c r="W24" i="5"/>
  <c r="V24" i="5"/>
  <c r="X10" i="5"/>
  <c r="W10" i="5"/>
  <c r="V10" i="5"/>
  <c r="G42" i="5"/>
  <c r="X21" i="5"/>
  <c r="W21" i="5"/>
  <c r="V21" i="5"/>
  <c r="T22" i="5"/>
  <c r="M42" i="5"/>
  <c r="K3" i="5"/>
  <c r="U4" i="5"/>
  <c r="X9" i="5"/>
  <c r="V11" i="5"/>
  <c r="W11" i="5"/>
  <c r="K34" i="5"/>
  <c r="U34" i="5" s="1"/>
  <c r="V34" i="5" s="1"/>
  <c r="U32" i="5"/>
  <c r="V12" i="5"/>
  <c r="W12" i="5"/>
  <c r="X12" i="5"/>
  <c r="O19" i="5"/>
  <c r="L14" i="5"/>
  <c r="K35" i="5"/>
  <c r="U35" i="5" s="1"/>
  <c r="U36" i="5"/>
  <c r="W7" i="5"/>
  <c r="V7" i="5"/>
  <c r="U6" i="5"/>
  <c r="F14" i="5"/>
  <c r="N2" i="5"/>
  <c r="N42" i="5" s="1"/>
  <c r="P25" i="5"/>
  <c r="K27" i="5"/>
  <c r="U27" i="5" s="1"/>
  <c r="P28" i="5"/>
  <c r="S28" i="5" s="1"/>
  <c r="J29" i="5"/>
  <c r="J28" i="5" s="1"/>
  <c r="K40" i="5"/>
  <c r="K18" i="5"/>
  <c r="S19" i="5"/>
  <c r="K20" i="5"/>
  <c r="C29" i="5"/>
  <c r="C28" i="5" s="1"/>
  <c r="C13" i="5" s="1"/>
  <c r="K30" i="5"/>
  <c r="U23" i="5"/>
  <c r="J3" i="5"/>
  <c r="J2" i="5" s="1"/>
  <c r="L29" i="5"/>
  <c r="K17" i="5"/>
  <c r="I47" i="5" l="1"/>
  <c r="I42" i="5"/>
  <c r="X39" i="5"/>
  <c r="W39" i="5"/>
  <c r="V39" i="5"/>
  <c r="H47" i="5"/>
  <c r="H42" i="5"/>
  <c r="W9" i="5"/>
  <c r="S25" i="5"/>
  <c r="T25" i="5" s="1"/>
  <c r="U26" i="5"/>
  <c r="V33" i="5"/>
  <c r="R47" i="5"/>
  <c r="U5" i="5"/>
  <c r="F13" i="5"/>
  <c r="F47" i="5" s="1"/>
  <c r="D42" i="5"/>
  <c r="C42" i="5"/>
  <c r="C47" i="5"/>
  <c r="U25" i="5"/>
  <c r="X36" i="5"/>
  <c r="W36" i="5"/>
  <c r="V36" i="5"/>
  <c r="W35" i="5"/>
  <c r="X35" i="5"/>
  <c r="V35" i="5"/>
  <c r="E42" i="5"/>
  <c r="U18" i="5"/>
  <c r="K45" i="5"/>
  <c r="T19" i="5"/>
  <c r="U3" i="5"/>
  <c r="K2" i="5"/>
  <c r="J13" i="5"/>
  <c r="J47" i="5" s="1"/>
  <c r="U30" i="5"/>
  <c r="K29" i="5"/>
  <c r="X32" i="5"/>
  <c r="W32" i="5"/>
  <c r="V32" i="5"/>
  <c r="X27" i="5"/>
  <c r="W27" i="5"/>
  <c r="V27" i="5"/>
  <c r="O14" i="5"/>
  <c r="O29" i="5"/>
  <c r="T29" i="5" s="1"/>
  <c r="L28" i="5"/>
  <c r="O28" i="5" s="1"/>
  <c r="T28" i="5" s="1"/>
  <c r="K38" i="5"/>
  <c r="U38" i="5" s="1"/>
  <c r="U40" i="5"/>
  <c r="P14" i="5"/>
  <c r="W6" i="5"/>
  <c r="V6" i="5"/>
  <c r="X6" i="5"/>
  <c r="Q42" i="5"/>
  <c r="W15" i="5"/>
  <c r="V15" i="5"/>
  <c r="X15" i="5"/>
  <c r="U20" i="5"/>
  <c r="K19" i="5"/>
  <c r="U19" i="5" s="1"/>
  <c r="X4" i="5"/>
  <c r="W4" i="5"/>
  <c r="V4" i="5"/>
  <c r="U17" i="5"/>
  <c r="K16" i="5"/>
  <c r="U22" i="5"/>
  <c r="W23" i="5"/>
  <c r="V23" i="5"/>
  <c r="V22" i="5" s="1"/>
  <c r="O2" i="5"/>
  <c r="X26" i="5"/>
  <c r="W26" i="5"/>
  <c r="V26" i="5"/>
  <c r="X8" i="5"/>
  <c r="V8" i="5"/>
  <c r="W8" i="5"/>
  <c r="F42" i="5" l="1"/>
  <c r="W5" i="5"/>
  <c r="V5" i="5"/>
  <c r="X5" i="5"/>
  <c r="W40" i="5"/>
  <c r="V40" i="5"/>
  <c r="X40" i="5"/>
  <c r="X38" i="5"/>
  <c r="W38" i="5"/>
  <c r="V38" i="5"/>
  <c r="U16" i="5"/>
  <c r="K14" i="5"/>
  <c r="T2" i="5"/>
  <c r="V18" i="5"/>
  <c r="V45" i="5" s="1"/>
  <c r="W18" i="5"/>
  <c r="U45" i="5"/>
  <c r="X18" i="5"/>
  <c r="X22" i="5"/>
  <c r="W22" i="5"/>
  <c r="S14" i="5"/>
  <c r="P13" i="5"/>
  <c r="W17" i="5"/>
  <c r="V17" i="5"/>
  <c r="X17" i="5"/>
  <c r="W3" i="5"/>
  <c r="X3" i="5"/>
  <c r="V3" i="5"/>
  <c r="W19" i="5"/>
  <c r="V19" i="5"/>
  <c r="X19" i="5"/>
  <c r="L13" i="5"/>
  <c r="U29" i="5"/>
  <c r="K28" i="5"/>
  <c r="U28" i="5" s="1"/>
  <c r="W25" i="5"/>
  <c r="V25" i="5"/>
  <c r="X25" i="5"/>
  <c r="W20" i="5"/>
  <c r="V20" i="5"/>
  <c r="X20" i="5"/>
  <c r="J42" i="5"/>
  <c r="T14" i="5"/>
  <c r="W30" i="5"/>
  <c r="X30" i="5"/>
  <c r="V30" i="5"/>
  <c r="V28" i="5" l="1"/>
  <c r="X28" i="5"/>
  <c r="W28" i="5"/>
  <c r="X45" i="5"/>
  <c r="W45" i="5"/>
  <c r="O13" i="5"/>
  <c r="L47" i="5"/>
  <c r="L42" i="5"/>
  <c r="X16" i="5"/>
  <c r="W16" i="5"/>
  <c r="V16" i="5"/>
  <c r="S13" i="5"/>
  <c r="P47" i="5"/>
  <c r="P42" i="5"/>
  <c r="U14" i="5"/>
  <c r="K13" i="5"/>
  <c r="W29" i="5"/>
  <c r="V29" i="5"/>
  <c r="X29" i="5"/>
  <c r="U2" i="5"/>
  <c r="K47" i="5" l="1"/>
  <c r="K42" i="5"/>
  <c r="X14" i="5"/>
  <c r="W14" i="5"/>
  <c r="V14" i="5"/>
  <c r="O47" i="5"/>
  <c r="T13" i="5"/>
  <c r="O42" i="5"/>
  <c r="X2" i="5"/>
  <c r="W2" i="5"/>
  <c r="V2" i="5"/>
  <c r="S47" i="5"/>
  <c r="S42" i="5"/>
  <c r="T47" i="5" l="1"/>
  <c r="T42" i="5"/>
  <c r="U13" i="5"/>
  <c r="W13" i="5" l="1"/>
  <c r="X13" i="5"/>
  <c r="U47" i="5"/>
  <c r="V13" i="5"/>
  <c r="U42" i="5"/>
  <c r="X42" i="5" s="1"/>
  <c r="X47" i="5" l="1"/>
  <c r="W47" i="5"/>
  <c r="V47" i="5"/>
  <c r="V4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jeanroody.marcelin</author>
  </authors>
  <commentList>
    <comment ref="V3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jeanroody.marcelin:</t>
        </r>
        <r>
          <rPr>
            <sz val="9"/>
            <color indexed="81"/>
            <rFont val="Tahoma"/>
            <family val="2"/>
          </rPr>
          <t xml:space="preserve">
Ecart négatif justifié par la prise en compte des dépenses effectuées par lettre au Trésor.</t>
        </r>
      </text>
    </comment>
  </commentList>
</comments>
</file>

<file path=xl/sharedStrings.xml><?xml version="1.0" encoding="utf-8"?>
<sst xmlns="http://schemas.openxmlformats.org/spreadsheetml/2006/main" count="66" uniqueCount="62">
  <si>
    <t>Solde</t>
  </si>
  <si>
    <t>CREDITS 
2021-2022</t>
  </si>
  <si>
    <t>Exécution
Oct. 2021</t>
  </si>
  <si>
    <t>Exécution
Nov. 2021</t>
  </si>
  <si>
    <t>Exécution
Déc. 2021</t>
  </si>
  <si>
    <t>Trimestre I</t>
  </si>
  <si>
    <t>Exécution
Janvier 2022</t>
  </si>
  <si>
    <t>Exécution
Février 2022</t>
  </si>
  <si>
    <t>Exécution
Mars 2022</t>
  </si>
  <si>
    <t>Trimestre II</t>
  </si>
  <si>
    <t>Semestre I</t>
  </si>
  <si>
    <t>Exécution
Avril 2022</t>
  </si>
  <si>
    <t>Exécution
Mai 2022</t>
  </si>
  <si>
    <t>Exécution 
Juin 2022</t>
  </si>
  <si>
    <t>Trimestre III</t>
  </si>
  <si>
    <t>Exécution
Juillet 2022</t>
  </si>
  <si>
    <t>Exécution
Aout 2022</t>
  </si>
  <si>
    <t>Exécution
Septembre 2021</t>
  </si>
  <si>
    <t>Trimestre IV</t>
  </si>
  <si>
    <t>Semestre II</t>
  </si>
  <si>
    <t>Exécution au 30
Septembre 2022</t>
  </si>
  <si>
    <t>% d'exécution</t>
  </si>
  <si>
    <t>Variation en glissement annuel</t>
  </si>
  <si>
    <t>Exécution au 30
Septembre 2021</t>
  </si>
  <si>
    <t>Total Ressources</t>
  </si>
  <si>
    <t>Recettes Courantes</t>
  </si>
  <si>
    <t xml:space="preserve">  Recettes internes</t>
  </si>
  <si>
    <t xml:space="preserve">  Recettes douanières</t>
  </si>
  <si>
    <t xml:space="preserve"> Autres ressources domestiques</t>
  </si>
  <si>
    <t>Support budgétaire</t>
  </si>
  <si>
    <t>Annulation dette FMI</t>
  </si>
  <si>
    <t>Autre Financement Interne des projets</t>
  </si>
  <si>
    <t>Don&amp;emp. (hors PETROCARIBE)</t>
  </si>
  <si>
    <t>Res. Petrocaribe</t>
  </si>
  <si>
    <t>Bons du Trésor</t>
  </si>
  <si>
    <t>Dépenses Totales</t>
  </si>
  <si>
    <t>Depenses courantes</t>
  </si>
  <si>
    <t>Dépenses de personnel</t>
  </si>
  <si>
    <t xml:space="preserve">Dépenses Biens et services </t>
  </si>
  <si>
    <t xml:space="preserve">Hors interventions publiques </t>
  </si>
  <si>
    <t>Sur Interventions Publiques</t>
  </si>
  <si>
    <t xml:space="preserve">Quote Part  et Subventions </t>
  </si>
  <si>
    <t>Institutions à crédit ventilé</t>
  </si>
  <si>
    <t>Interventions publiques</t>
  </si>
  <si>
    <t>Dotation spéciale secteur de l'énergie</t>
  </si>
  <si>
    <t xml:space="preserve">      Electricité d'Etat d'Haiti</t>
  </si>
  <si>
    <t xml:space="preserve">      Produits Pétroliers</t>
  </si>
  <si>
    <t>Intérêt de la Dette</t>
  </si>
  <si>
    <t>Intérêt Interne</t>
  </si>
  <si>
    <t>Intérêt Externe</t>
  </si>
  <si>
    <t>Dépenses de Capital</t>
  </si>
  <si>
    <t>Programmes et projets</t>
  </si>
  <si>
    <t>Sur Trésor Public</t>
  </si>
  <si>
    <t>Sur Annulation dette FMI</t>
  </si>
  <si>
    <t>Sur Autres financement interne</t>
  </si>
  <si>
    <t>Sur dons et emprunts (hors PETROCARIBE)</t>
  </si>
  <si>
    <t>Sur PETROCARIBE</t>
  </si>
  <si>
    <t>Immobilisation</t>
  </si>
  <si>
    <t>Amortissement de la Dette</t>
  </si>
  <si>
    <t>Amort. Interne</t>
  </si>
  <si>
    <t>Amort. Externe</t>
  </si>
  <si>
    <t>Total dépenses (hors programmes et projets)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</si>
</sst>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 * #,##0.00_)\ _$_ ;_ * \(#,##0.00\)\ _$_ ;_ * &quot;-&quot;??_)\ _$_ ;_ @_ "/>
    <numFmt numFmtId="166" formatCode="_ * #,##0_)\ _$_ ;_ * \(#,##0\)\ _$_ ;_ * &quot;-&quot;??_)\ _$_ ;_ @_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color indexed="4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theme="4" tint="-0.499984740745262"/>
      <name val="Times New Roman"/>
      <family val="1"/>
    </font>
    <font>
      <i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1"/>
        <bgColor indexed="44"/>
      </patternFill>
    </fill>
    <fill>
      <patternFill patternType="solid">
        <fgColor theme="5" tint="0.79998168889431442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31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3" xfId="2" applyFont="1" applyBorder="1"/>
    <xf numFmtId="17" fontId="5" fillId="0" borderId="4" xfId="2" applyNumberFormat="1" applyFont="1" applyBorder="1" applyAlignment="1">
      <alignment horizontal="center" vertical="center" wrapText="1"/>
    </xf>
    <xf numFmtId="17" fontId="5" fillId="0" borderId="5" xfId="2" applyNumberFormat="1" applyFont="1" applyBorder="1" applyAlignment="1">
      <alignment horizontal="center" vertical="center" wrapText="1"/>
    </xf>
    <xf numFmtId="0" fontId="1" fillId="0" borderId="0" xfId="2"/>
    <xf numFmtId="0" fontId="6" fillId="3" borderId="6" xfId="2" applyFont="1" applyFill="1" applyBorder="1"/>
    <xf numFmtId="3" fontId="6" fillId="3" borderId="7" xfId="2" applyNumberFormat="1" applyFont="1" applyFill="1" applyBorder="1"/>
    <xf numFmtId="10" fontId="6" fillId="3" borderId="8" xfId="11" applyNumberFormat="1" applyFont="1" applyFill="1" applyBorder="1"/>
    <xf numFmtId="0" fontId="7" fillId="4" borderId="9" xfId="2" applyFont="1" applyFill="1" applyBorder="1" applyAlignment="1">
      <alignment horizontal="left" indent="1"/>
    </xf>
    <xf numFmtId="3" fontId="7" fillId="4" borderId="10" xfId="2" applyNumberFormat="1" applyFont="1" applyFill="1" applyBorder="1"/>
    <xf numFmtId="3" fontId="7" fillId="4" borderId="11" xfId="2" applyNumberFormat="1" applyFont="1" applyFill="1" applyBorder="1"/>
    <xf numFmtId="3" fontId="7" fillId="4" borderId="12" xfId="2" applyNumberFormat="1" applyFont="1" applyFill="1" applyBorder="1"/>
    <xf numFmtId="10" fontId="7" fillId="4" borderId="13" xfId="11" applyNumberFormat="1" applyFont="1" applyFill="1" applyBorder="1"/>
    <xf numFmtId="10" fontId="0" fillId="0" borderId="0" xfId="11" applyNumberFormat="1" applyFont="1"/>
    <xf numFmtId="0" fontId="8" fillId="4" borderId="9" xfId="2" applyFont="1" applyFill="1" applyBorder="1" applyAlignment="1">
      <alignment horizontal="left" indent="1"/>
    </xf>
    <xf numFmtId="10" fontId="7" fillId="4" borderId="14" xfId="11" applyNumberFormat="1" applyFont="1" applyFill="1" applyBorder="1"/>
    <xf numFmtId="165" fontId="7" fillId="4" borderId="12" xfId="12" applyFont="1" applyFill="1" applyBorder="1"/>
    <xf numFmtId="10" fontId="7" fillId="4" borderId="15" xfId="11" applyNumberFormat="1" applyFont="1" applyFill="1" applyBorder="1"/>
    <xf numFmtId="0" fontId="7" fillId="4" borderId="16" xfId="2" applyFont="1" applyFill="1" applyBorder="1" applyAlignment="1">
      <alignment horizontal="left" indent="1"/>
    </xf>
    <xf numFmtId="165" fontId="7" fillId="4" borderId="17" xfId="12" applyFont="1" applyFill="1" applyBorder="1"/>
    <xf numFmtId="0" fontId="7" fillId="4" borderId="18" xfId="2" applyFont="1" applyFill="1" applyBorder="1" applyAlignment="1">
      <alignment horizontal="left" indent="1"/>
    </xf>
    <xf numFmtId="3" fontId="7" fillId="4" borderId="17" xfId="2" applyNumberFormat="1" applyFont="1" applyFill="1" applyBorder="1"/>
    <xf numFmtId="10" fontId="7" fillId="4" borderId="19" xfId="11" applyNumberFormat="1" applyFont="1" applyFill="1" applyBorder="1"/>
    <xf numFmtId="3" fontId="1" fillId="0" borderId="0" xfId="2" applyNumberFormat="1"/>
    <xf numFmtId="3" fontId="1" fillId="0" borderId="0" xfId="2" applyNumberFormat="1" applyBorder="1"/>
    <xf numFmtId="165" fontId="7" fillId="4" borderId="19" xfId="12" applyFont="1" applyFill="1" applyBorder="1" applyAlignment="1">
      <alignment horizontal="right"/>
    </xf>
    <xf numFmtId="0" fontId="7" fillId="5" borderId="18" xfId="2" applyFont="1" applyFill="1" applyBorder="1" applyAlignment="1">
      <alignment horizontal="left" indent="1"/>
    </xf>
    <xf numFmtId="3" fontId="7" fillId="5" borderId="17" xfId="2" applyNumberFormat="1" applyFont="1" applyFill="1" applyBorder="1"/>
    <xf numFmtId="165" fontId="7" fillId="5" borderId="17" xfId="12" applyFont="1" applyFill="1" applyBorder="1"/>
    <xf numFmtId="10" fontId="7" fillId="5" borderId="19" xfId="11" applyNumberFormat="1" applyFont="1" applyFill="1" applyBorder="1"/>
    <xf numFmtId="0" fontId="5" fillId="6" borderId="20" xfId="2" applyFont="1" applyFill="1" applyBorder="1"/>
    <xf numFmtId="3" fontId="5" fillId="6" borderId="1" xfId="2" applyNumberFormat="1" applyFont="1" applyFill="1" applyBorder="1"/>
    <xf numFmtId="10" fontId="5" fillId="6" borderId="21" xfId="11" applyNumberFormat="1" applyFont="1" applyFill="1" applyBorder="1"/>
    <xf numFmtId="0" fontId="9" fillId="0" borderId="18" xfId="2" applyFont="1" applyBorder="1" applyAlignment="1">
      <alignment horizontal="left" indent="1"/>
    </xf>
    <xf numFmtId="3" fontId="9" fillId="0" borderId="22" xfId="2" applyNumberFormat="1" applyFont="1" applyBorder="1"/>
    <xf numFmtId="10" fontId="9" fillId="0" borderId="23" xfId="11" applyNumberFormat="1" applyFont="1" applyBorder="1"/>
    <xf numFmtId="0" fontId="8" fillId="0" borderId="16" xfId="2" applyFont="1" applyBorder="1" applyAlignment="1">
      <alignment horizontal="left" indent="2"/>
    </xf>
    <xf numFmtId="3" fontId="8" fillId="0" borderId="17" xfId="2" applyNumberFormat="1" applyFont="1" applyBorder="1"/>
    <xf numFmtId="3" fontId="8" fillId="0" borderId="17" xfId="2" applyNumberFormat="1" applyFont="1" applyFill="1" applyBorder="1"/>
    <xf numFmtId="10" fontId="8" fillId="0" borderId="19" xfId="11" applyNumberFormat="1" applyFont="1" applyBorder="1"/>
    <xf numFmtId="0" fontId="10" fillId="0" borderId="16" xfId="2" applyFont="1" applyBorder="1" applyAlignment="1">
      <alignment horizontal="left" indent="2"/>
    </xf>
    <xf numFmtId="3" fontId="10" fillId="0" borderId="17" xfId="2" applyNumberFormat="1" applyFont="1" applyBorder="1"/>
    <xf numFmtId="10" fontId="10" fillId="0" borderId="19" xfId="11" applyNumberFormat="1" applyFont="1" applyBorder="1"/>
    <xf numFmtId="0" fontId="11" fillId="0" borderId="18" xfId="2" applyFont="1" applyBorder="1" applyAlignment="1">
      <alignment horizontal="left" indent="2"/>
    </xf>
    <xf numFmtId="3" fontId="11" fillId="0" borderId="22" xfId="2" applyNumberFormat="1" applyFont="1" applyBorder="1"/>
    <xf numFmtId="165" fontId="11" fillId="0" borderId="22" xfId="12" applyFont="1" applyBorder="1"/>
    <xf numFmtId="9" fontId="10" fillId="0" borderId="22" xfId="11" applyFont="1" applyBorder="1"/>
    <xf numFmtId="0" fontId="12" fillId="0" borderId="18" xfId="2" applyFont="1" applyBorder="1" applyAlignment="1">
      <alignment horizontal="left" indent="2"/>
    </xf>
    <xf numFmtId="3" fontId="10" fillId="0" borderId="22" xfId="2" applyNumberFormat="1" applyFont="1" applyBorder="1"/>
    <xf numFmtId="165" fontId="10" fillId="0" borderId="22" xfId="12" applyFont="1" applyBorder="1"/>
    <xf numFmtId="3" fontId="10" fillId="0" borderId="22" xfId="2" applyNumberFormat="1" applyFont="1" applyFill="1" applyBorder="1"/>
    <xf numFmtId="10" fontId="10" fillId="0" borderId="23" xfId="11" applyNumberFormat="1" applyFont="1" applyBorder="1"/>
    <xf numFmtId="0" fontId="5" fillId="6" borderId="24" xfId="2" applyFont="1" applyFill="1" applyBorder="1"/>
    <xf numFmtId="3" fontId="5" fillId="6" borderId="2" xfId="2" applyNumberFormat="1" applyFont="1" applyFill="1" applyBorder="1"/>
    <xf numFmtId="10" fontId="5" fillId="6" borderId="25" xfId="11" applyNumberFormat="1" applyFont="1" applyFill="1" applyBorder="1"/>
    <xf numFmtId="0" fontId="9" fillId="7" borderId="26" xfId="2" applyFont="1" applyFill="1" applyBorder="1" applyAlignment="1">
      <alignment horizontal="left" indent="1"/>
    </xf>
    <xf numFmtId="3" fontId="2" fillId="7" borderId="10" xfId="2" applyNumberFormat="1" applyFont="1" applyFill="1" applyBorder="1"/>
    <xf numFmtId="165" fontId="2" fillId="7" borderId="27" xfId="12" applyFont="1" applyFill="1" applyBorder="1"/>
    <xf numFmtId="3" fontId="2" fillId="7" borderId="27" xfId="2" applyNumberFormat="1" applyFont="1" applyFill="1" applyBorder="1"/>
    <xf numFmtId="10" fontId="2" fillId="7" borderId="28" xfId="11" applyNumberFormat="1" applyFont="1" applyFill="1" applyBorder="1"/>
    <xf numFmtId="0" fontId="7" fillId="0" borderId="9" xfId="2" applyFont="1" applyBorder="1" applyAlignment="1">
      <alignment horizontal="left" indent="2"/>
    </xf>
    <xf numFmtId="3" fontId="7" fillId="0" borderId="12" xfId="2" applyNumberFormat="1" applyFont="1" applyBorder="1"/>
    <xf numFmtId="165" fontId="7" fillId="0" borderId="12" xfId="12" applyFont="1" applyBorder="1"/>
    <xf numFmtId="3" fontId="7" fillId="0" borderId="12" xfId="2" applyNumberFormat="1" applyFont="1" applyFill="1" applyBorder="1"/>
    <xf numFmtId="10" fontId="7" fillId="0" borderId="15" xfId="11" applyNumberFormat="1" applyFont="1" applyBorder="1"/>
    <xf numFmtId="165" fontId="10" fillId="0" borderId="14" xfId="12" applyFont="1" applyBorder="1"/>
    <xf numFmtId="0" fontId="9" fillId="7" borderId="16" xfId="2" applyFont="1" applyFill="1" applyBorder="1" applyAlignment="1">
      <alignment horizontal="left" indent="1"/>
    </xf>
    <xf numFmtId="3" fontId="9" fillId="7" borderId="17" xfId="2" applyNumberFormat="1" applyFont="1" applyFill="1" applyBorder="1"/>
    <xf numFmtId="10" fontId="9" fillId="7" borderId="19" xfId="11" applyNumberFormat="1" applyFont="1" applyFill="1" applyBorder="1"/>
    <xf numFmtId="165" fontId="10" fillId="0" borderId="17" xfId="12" applyFont="1" applyBorder="1"/>
    <xf numFmtId="3" fontId="10" fillId="0" borderId="17" xfId="2" applyNumberFormat="1" applyFont="1" applyFill="1" applyBorder="1"/>
    <xf numFmtId="3" fontId="10" fillId="0" borderId="29" xfId="2" applyNumberFormat="1" applyFont="1" applyFill="1" applyBorder="1"/>
    <xf numFmtId="165" fontId="10" fillId="0" borderId="29" xfId="12" applyFont="1" applyFill="1" applyBorder="1"/>
    <xf numFmtId="10" fontId="10" fillId="0" borderId="30" xfId="11" applyNumberFormat="1" applyFont="1" applyBorder="1"/>
    <xf numFmtId="166" fontId="6" fillId="3" borderId="7" xfId="12" applyNumberFormat="1" applyFont="1" applyFill="1" applyBorder="1"/>
    <xf numFmtId="0" fontId="5" fillId="0" borderId="31" xfId="5" applyFont="1" applyFill="1" applyBorder="1" applyAlignment="1">
      <alignment horizontal="left" indent="1"/>
    </xf>
    <xf numFmtId="0" fontId="2" fillId="0" borderId="0" xfId="5" applyFont="1" applyBorder="1"/>
    <xf numFmtId="3" fontId="2" fillId="0" borderId="0" xfId="5" applyNumberFormat="1" applyFont="1" applyBorder="1"/>
    <xf numFmtId="10" fontId="2" fillId="0" borderId="28" xfId="11" applyNumberFormat="1" applyFont="1" applyBorder="1"/>
    <xf numFmtId="0" fontId="5" fillId="0" borderId="31" xfId="2" applyFont="1" applyFill="1" applyBorder="1" applyAlignment="1">
      <alignment horizontal="left" indent="1"/>
    </xf>
    <xf numFmtId="0" fontId="2" fillId="0" borderId="0" xfId="2" applyFont="1" applyBorder="1"/>
    <xf numFmtId="3" fontId="2" fillId="0" borderId="0" xfId="2" applyNumberFormat="1" applyFont="1" applyBorder="1"/>
    <xf numFmtId="0" fontId="5" fillId="6" borderId="31" xfId="2" applyFont="1" applyFill="1" applyBorder="1"/>
    <xf numFmtId="3" fontId="5" fillId="6" borderId="0" xfId="2" applyNumberFormat="1" applyFont="1" applyFill="1" applyBorder="1"/>
    <xf numFmtId="10" fontId="5" fillId="6" borderId="28" xfId="11" applyNumberFormat="1" applyFont="1" applyFill="1" applyBorder="1"/>
    <xf numFmtId="0" fontId="5" fillId="8" borderId="31" xfId="2" applyFont="1" applyFill="1" applyBorder="1"/>
    <xf numFmtId="3" fontId="5" fillId="8" borderId="0" xfId="2" applyNumberFormat="1" applyFont="1" applyFill="1" applyBorder="1"/>
    <xf numFmtId="10" fontId="5" fillId="8" borderId="28" xfId="11" applyNumberFormat="1" applyFont="1" applyFill="1" applyBorder="1"/>
    <xf numFmtId="0" fontId="5" fillId="6" borderId="32" xfId="2" applyFont="1" applyFill="1" applyBorder="1" applyAlignment="1">
      <alignment wrapText="1"/>
    </xf>
    <xf numFmtId="3" fontId="5" fillId="6" borderId="33" xfId="2" applyNumberFormat="1" applyFont="1" applyFill="1" applyBorder="1"/>
    <xf numFmtId="10" fontId="5" fillId="6" borderId="34" xfId="11" applyNumberFormat="1" applyFont="1" applyFill="1" applyBorder="1"/>
    <xf numFmtId="0" fontId="1" fillId="0" borderId="0" xfId="2" applyFont="1"/>
    <xf numFmtId="3" fontId="1" fillId="2" borderId="0" xfId="2" applyNumberFormat="1" applyFill="1"/>
    <xf numFmtId="165" fontId="0" fillId="0" borderId="0" xfId="12" applyFont="1"/>
  </cellXfs>
  <cellStyles count="13">
    <cellStyle name="Comma 2" xfId="1" xr:uid="{00000000-0005-0000-0000-000001000000}"/>
    <cellStyle name="Comma_soldecrédits Section_Article 2007-2008_20_9_08" xfId="6" xr:uid="{00000000-0005-0000-0000-000002000000}"/>
    <cellStyle name="Milliers 2" xfId="10" xr:uid="{00000000-0005-0000-0000-000003000000}"/>
    <cellStyle name="Milliers 3" xfId="12" xr:uid="{00000000-0005-0000-0000-000004000000}"/>
    <cellStyle name="Normal" xfId="0" builtinId="0"/>
    <cellStyle name="Normal 2" xfId="2" xr:uid="{00000000-0005-0000-0000-000008000000}"/>
    <cellStyle name="Normal 2 2 2" xfId="7" xr:uid="{00000000-0005-0000-0000-000009000000}"/>
    <cellStyle name="Normal 2 3" xfId="4" xr:uid="{00000000-0005-0000-0000-00000A000000}"/>
    <cellStyle name="Normal 3" xfId="3" xr:uid="{00000000-0005-0000-0000-00000B000000}"/>
    <cellStyle name="Normal 4" xfId="5" xr:uid="{00000000-0005-0000-0000-00000C000000}"/>
    <cellStyle name="Normal 4 2" xfId="8" xr:uid="{00000000-0005-0000-0000-00000D000000}"/>
    <cellStyle name="Normal 5" xfId="9" xr:uid="{00000000-0005-0000-0000-00000E000000}"/>
    <cellStyle name="Pourcentage 2" xfId="11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eur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TEREDA_INITIAL%202020-2021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_Article 2122"/>
      <sheetName val="Solde Crédits_Oct.&amp;Sept. 2122"/>
      <sheetName val="Dépenses de Subventions 2122"/>
      <sheetName val="Dépenses Sociales 2122"/>
      <sheetName val="Feuil1"/>
    </sheetNames>
    <definedNames>
      <definedName name="LoanIsGood" refersTo="#REF!"/>
      <definedName name="PaymentsPerYear" refersTo="#REF!"/>
    </defined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>
            <v>0</v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el SHADOW"/>
      <sheetName val="mensuel"/>
      <sheetName val="AUTRES RESS "/>
      <sheetName val="DON ET PRET"/>
      <sheetName val="TEREDA_RESUME_P1"/>
      <sheetName val="TEREDA_RESUME_P2"/>
      <sheetName val="TEREDA_RESUME_P3"/>
      <sheetName val="TEREDA_RESUME_P4"/>
      <sheetName val="TEREDA_RESUME_P5"/>
      <sheetName val="TEREDA_RESUME_P6"/>
      <sheetName val="TEREDA_RESUME_P7"/>
      <sheetName val="TEREDA_RESUME_P8"/>
      <sheetName val="TEREDA_RESUME_P9"/>
      <sheetName val="TEREDA_RESUME_P10"/>
      <sheetName val="TEREDA_RESUME_P11"/>
      <sheetName val="TEREDA_RESUME_P12"/>
      <sheetName val="TEREDA_RESUME_P11 (2)"/>
    </sheetNames>
    <sheetDataSet>
      <sheetData sheetId="0"/>
      <sheetData sheetId="1">
        <row r="41">
          <cell r="K41">
            <v>15130990.4</v>
          </cell>
          <cell r="L41">
            <v>4508726.93</v>
          </cell>
          <cell r="M41">
            <v>0</v>
          </cell>
        </row>
        <row r="44">
          <cell r="K44">
            <v>134940618.78999999</v>
          </cell>
          <cell r="L44">
            <v>207662323.08000001</v>
          </cell>
          <cell r="M44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28"/>
  <sheetViews>
    <sheetView tabSelected="1" view="pageBreakPreview" topLeftCell="A14" zoomScale="84" zoomScaleNormal="100" zoomScaleSheetLayoutView="84" workbookViewId="0">
      <pane xSplit="1" topLeftCell="B1" activePane="topRight" state="frozen"/>
      <selection activeCell="M50" sqref="M50"/>
      <selection pane="topRight" activeCell="V24" sqref="V24"/>
    </sheetView>
  </sheetViews>
  <sheetFormatPr baseColWidth="10" defaultColWidth="9.140625" defaultRowHeight="15" x14ac:dyDescent="0.25"/>
  <cols>
    <col min="1" max="1" width="37.7109375" style="4" customWidth="1"/>
    <col min="2" max="2" width="21" style="4" customWidth="1"/>
    <col min="3" max="3" width="19.5703125" style="4" customWidth="1"/>
    <col min="4" max="4" width="19" style="4" customWidth="1"/>
    <col min="5" max="5" width="17.7109375" style="4" customWidth="1"/>
    <col min="6" max="6" width="17.7109375" style="4" hidden="1" customWidth="1"/>
    <col min="7" max="9" width="17.7109375" style="4" customWidth="1"/>
    <col min="10" max="11" width="17.7109375" style="4" hidden="1" customWidth="1"/>
    <col min="12" max="14" width="17.7109375" style="4" customWidth="1"/>
    <col min="15" max="15" width="17.7109375" style="4" hidden="1" customWidth="1"/>
    <col min="16" max="16" width="17.7109375" style="4" customWidth="1"/>
    <col min="17" max="17" width="19" style="4" bestFit="1" customWidth="1"/>
    <col min="18" max="18" width="17.7109375" style="4" customWidth="1"/>
    <col min="19" max="20" width="17.7109375" style="4" hidden="1" customWidth="1"/>
    <col min="21" max="21" width="18.7109375" style="4" bestFit="1" customWidth="1"/>
    <col min="22" max="22" width="17.7109375" style="4" customWidth="1"/>
    <col min="23" max="23" width="18.140625" style="13" customWidth="1"/>
    <col min="24" max="24" width="17.28515625" style="13" customWidth="1"/>
    <col min="25" max="25" width="18.7109375" style="4" hidden="1" customWidth="1"/>
    <col min="26" max="26" width="17.7109375" style="4" hidden="1" customWidth="1"/>
    <col min="27" max="28" width="11.140625" style="4" bestFit="1" customWidth="1"/>
    <col min="29" max="256" width="9.140625" style="4"/>
    <col min="257" max="257" width="37.7109375" style="4" customWidth="1"/>
    <col min="258" max="258" width="21" style="4" customWidth="1"/>
    <col min="259" max="259" width="19.5703125" style="4" customWidth="1"/>
    <col min="260" max="260" width="19" style="4" customWidth="1"/>
    <col min="261" max="272" width="17.7109375" style="4" customWidth="1"/>
    <col min="273" max="273" width="19" style="4" bestFit="1" customWidth="1"/>
    <col min="274" max="276" width="17.7109375" style="4" customWidth="1"/>
    <col min="277" max="277" width="18.7109375" style="4" bestFit="1" customWidth="1"/>
    <col min="278" max="278" width="17.7109375" style="4" customWidth="1"/>
    <col min="279" max="279" width="18.140625" style="4" customWidth="1"/>
    <col min="280" max="280" width="17.28515625" style="4" customWidth="1"/>
    <col min="281" max="281" width="18.7109375" style="4" customWidth="1"/>
    <col min="282" max="282" width="17.7109375" style="4" customWidth="1"/>
    <col min="283" max="284" width="11.140625" style="4" bestFit="1" customWidth="1"/>
    <col min="285" max="512" width="9.140625" style="4"/>
    <col min="513" max="513" width="37.7109375" style="4" customWidth="1"/>
    <col min="514" max="514" width="21" style="4" customWidth="1"/>
    <col min="515" max="515" width="19.5703125" style="4" customWidth="1"/>
    <col min="516" max="516" width="19" style="4" customWidth="1"/>
    <col min="517" max="528" width="17.7109375" style="4" customWidth="1"/>
    <col min="529" max="529" width="19" style="4" bestFit="1" customWidth="1"/>
    <col min="530" max="532" width="17.7109375" style="4" customWidth="1"/>
    <col min="533" max="533" width="18.7109375" style="4" bestFit="1" customWidth="1"/>
    <col min="534" max="534" width="17.7109375" style="4" customWidth="1"/>
    <col min="535" max="535" width="18.140625" style="4" customWidth="1"/>
    <col min="536" max="536" width="17.28515625" style="4" customWidth="1"/>
    <col min="537" max="537" width="18.7109375" style="4" customWidth="1"/>
    <col min="538" max="538" width="17.7109375" style="4" customWidth="1"/>
    <col min="539" max="540" width="11.140625" style="4" bestFit="1" customWidth="1"/>
    <col min="541" max="768" width="9.140625" style="4"/>
    <col min="769" max="769" width="37.7109375" style="4" customWidth="1"/>
    <col min="770" max="770" width="21" style="4" customWidth="1"/>
    <col min="771" max="771" width="19.5703125" style="4" customWidth="1"/>
    <col min="772" max="772" width="19" style="4" customWidth="1"/>
    <col min="773" max="784" width="17.7109375" style="4" customWidth="1"/>
    <col min="785" max="785" width="19" style="4" bestFit="1" customWidth="1"/>
    <col min="786" max="788" width="17.7109375" style="4" customWidth="1"/>
    <col min="789" max="789" width="18.7109375" style="4" bestFit="1" customWidth="1"/>
    <col min="790" max="790" width="17.7109375" style="4" customWidth="1"/>
    <col min="791" max="791" width="18.140625" style="4" customWidth="1"/>
    <col min="792" max="792" width="17.28515625" style="4" customWidth="1"/>
    <col min="793" max="793" width="18.7109375" style="4" customWidth="1"/>
    <col min="794" max="794" width="17.7109375" style="4" customWidth="1"/>
    <col min="795" max="796" width="11.140625" style="4" bestFit="1" customWidth="1"/>
    <col min="797" max="1024" width="9.140625" style="4"/>
    <col min="1025" max="1025" width="37.7109375" style="4" customWidth="1"/>
    <col min="1026" max="1026" width="21" style="4" customWidth="1"/>
    <col min="1027" max="1027" width="19.5703125" style="4" customWidth="1"/>
    <col min="1028" max="1028" width="19" style="4" customWidth="1"/>
    <col min="1029" max="1040" width="17.7109375" style="4" customWidth="1"/>
    <col min="1041" max="1041" width="19" style="4" bestFit="1" customWidth="1"/>
    <col min="1042" max="1044" width="17.7109375" style="4" customWidth="1"/>
    <col min="1045" max="1045" width="18.7109375" style="4" bestFit="1" customWidth="1"/>
    <col min="1046" max="1046" width="17.7109375" style="4" customWidth="1"/>
    <col min="1047" max="1047" width="18.140625" style="4" customWidth="1"/>
    <col min="1048" max="1048" width="17.28515625" style="4" customWidth="1"/>
    <col min="1049" max="1049" width="18.7109375" style="4" customWidth="1"/>
    <col min="1050" max="1050" width="17.7109375" style="4" customWidth="1"/>
    <col min="1051" max="1052" width="11.140625" style="4" bestFit="1" customWidth="1"/>
    <col min="1053" max="1280" width="9.140625" style="4"/>
    <col min="1281" max="1281" width="37.7109375" style="4" customWidth="1"/>
    <col min="1282" max="1282" width="21" style="4" customWidth="1"/>
    <col min="1283" max="1283" width="19.5703125" style="4" customWidth="1"/>
    <col min="1284" max="1284" width="19" style="4" customWidth="1"/>
    <col min="1285" max="1296" width="17.7109375" style="4" customWidth="1"/>
    <col min="1297" max="1297" width="19" style="4" bestFit="1" customWidth="1"/>
    <col min="1298" max="1300" width="17.7109375" style="4" customWidth="1"/>
    <col min="1301" max="1301" width="18.7109375" style="4" bestFit="1" customWidth="1"/>
    <col min="1302" max="1302" width="17.7109375" style="4" customWidth="1"/>
    <col min="1303" max="1303" width="18.140625" style="4" customWidth="1"/>
    <col min="1304" max="1304" width="17.28515625" style="4" customWidth="1"/>
    <col min="1305" max="1305" width="18.7109375" style="4" customWidth="1"/>
    <col min="1306" max="1306" width="17.7109375" style="4" customWidth="1"/>
    <col min="1307" max="1308" width="11.140625" style="4" bestFit="1" customWidth="1"/>
    <col min="1309" max="1536" width="9.140625" style="4"/>
    <col min="1537" max="1537" width="37.7109375" style="4" customWidth="1"/>
    <col min="1538" max="1538" width="21" style="4" customWidth="1"/>
    <col min="1539" max="1539" width="19.5703125" style="4" customWidth="1"/>
    <col min="1540" max="1540" width="19" style="4" customWidth="1"/>
    <col min="1541" max="1552" width="17.7109375" style="4" customWidth="1"/>
    <col min="1553" max="1553" width="19" style="4" bestFit="1" customWidth="1"/>
    <col min="1554" max="1556" width="17.7109375" style="4" customWidth="1"/>
    <col min="1557" max="1557" width="18.7109375" style="4" bestFit="1" customWidth="1"/>
    <col min="1558" max="1558" width="17.7109375" style="4" customWidth="1"/>
    <col min="1559" max="1559" width="18.140625" style="4" customWidth="1"/>
    <col min="1560" max="1560" width="17.28515625" style="4" customWidth="1"/>
    <col min="1561" max="1561" width="18.7109375" style="4" customWidth="1"/>
    <col min="1562" max="1562" width="17.7109375" style="4" customWidth="1"/>
    <col min="1563" max="1564" width="11.140625" style="4" bestFit="1" customWidth="1"/>
    <col min="1565" max="1792" width="9.140625" style="4"/>
    <col min="1793" max="1793" width="37.7109375" style="4" customWidth="1"/>
    <col min="1794" max="1794" width="21" style="4" customWidth="1"/>
    <col min="1795" max="1795" width="19.5703125" style="4" customWidth="1"/>
    <col min="1796" max="1796" width="19" style="4" customWidth="1"/>
    <col min="1797" max="1808" width="17.7109375" style="4" customWidth="1"/>
    <col min="1809" max="1809" width="19" style="4" bestFit="1" customWidth="1"/>
    <col min="1810" max="1812" width="17.7109375" style="4" customWidth="1"/>
    <col min="1813" max="1813" width="18.7109375" style="4" bestFit="1" customWidth="1"/>
    <col min="1814" max="1814" width="17.7109375" style="4" customWidth="1"/>
    <col min="1815" max="1815" width="18.140625" style="4" customWidth="1"/>
    <col min="1816" max="1816" width="17.28515625" style="4" customWidth="1"/>
    <col min="1817" max="1817" width="18.7109375" style="4" customWidth="1"/>
    <col min="1818" max="1818" width="17.7109375" style="4" customWidth="1"/>
    <col min="1819" max="1820" width="11.140625" style="4" bestFit="1" customWidth="1"/>
    <col min="1821" max="2048" width="9.140625" style="4"/>
    <col min="2049" max="2049" width="37.7109375" style="4" customWidth="1"/>
    <col min="2050" max="2050" width="21" style="4" customWidth="1"/>
    <col min="2051" max="2051" width="19.5703125" style="4" customWidth="1"/>
    <col min="2052" max="2052" width="19" style="4" customWidth="1"/>
    <col min="2053" max="2064" width="17.7109375" style="4" customWidth="1"/>
    <col min="2065" max="2065" width="19" style="4" bestFit="1" customWidth="1"/>
    <col min="2066" max="2068" width="17.7109375" style="4" customWidth="1"/>
    <col min="2069" max="2069" width="18.7109375" style="4" bestFit="1" customWidth="1"/>
    <col min="2070" max="2070" width="17.7109375" style="4" customWidth="1"/>
    <col min="2071" max="2071" width="18.140625" style="4" customWidth="1"/>
    <col min="2072" max="2072" width="17.28515625" style="4" customWidth="1"/>
    <col min="2073" max="2073" width="18.7109375" style="4" customWidth="1"/>
    <col min="2074" max="2074" width="17.7109375" style="4" customWidth="1"/>
    <col min="2075" max="2076" width="11.140625" style="4" bestFit="1" customWidth="1"/>
    <col min="2077" max="2304" width="9.140625" style="4"/>
    <col min="2305" max="2305" width="37.7109375" style="4" customWidth="1"/>
    <col min="2306" max="2306" width="21" style="4" customWidth="1"/>
    <col min="2307" max="2307" width="19.5703125" style="4" customWidth="1"/>
    <col min="2308" max="2308" width="19" style="4" customWidth="1"/>
    <col min="2309" max="2320" width="17.7109375" style="4" customWidth="1"/>
    <col min="2321" max="2321" width="19" style="4" bestFit="1" customWidth="1"/>
    <col min="2322" max="2324" width="17.7109375" style="4" customWidth="1"/>
    <col min="2325" max="2325" width="18.7109375" style="4" bestFit="1" customWidth="1"/>
    <col min="2326" max="2326" width="17.7109375" style="4" customWidth="1"/>
    <col min="2327" max="2327" width="18.140625" style="4" customWidth="1"/>
    <col min="2328" max="2328" width="17.28515625" style="4" customWidth="1"/>
    <col min="2329" max="2329" width="18.7109375" style="4" customWidth="1"/>
    <col min="2330" max="2330" width="17.7109375" style="4" customWidth="1"/>
    <col min="2331" max="2332" width="11.140625" style="4" bestFit="1" customWidth="1"/>
    <col min="2333" max="2560" width="9.140625" style="4"/>
    <col min="2561" max="2561" width="37.7109375" style="4" customWidth="1"/>
    <col min="2562" max="2562" width="21" style="4" customWidth="1"/>
    <col min="2563" max="2563" width="19.5703125" style="4" customWidth="1"/>
    <col min="2564" max="2564" width="19" style="4" customWidth="1"/>
    <col min="2565" max="2576" width="17.7109375" style="4" customWidth="1"/>
    <col min="2577" max="2577" width="19" style="4" bestFit="1" customWidth="1"/>
    <col min="2578" max="2580" width="17.7109375" style="4" customWidth="1"/>
    <col min="2581" max="2581" width="18.7109375" style="4" bestFit="1" customWidth="1"/>
    <col min="2582" max="2582" width="17.7109375" style="4" customWidth="1"/>
    <col min="2583" max="2583" width="18.140625" style="4" customWidth="1"/>
    <col min="2584" max="2584" width="17.28515625" style="4" customWidth="1"/>
    <col min="2585" max="2585" width="18.7109375" style="4" customWidth="1"/>
    <col min="2586" max="2586" width="17.7109375" style="4" customWidth="1"/>
    <col min="2587" max="2588" width="11.140625" style="4" bestFit="1" customWidth="1"/>
    <col min="2589" max="2816" width="9.140625" style="4"/>
    <col min="2817" max="2817" width="37.7109375" style="4" customWidth="1"/>
    <col min="2818" max="2818" width="21" style="4" customWidth="1"/>
    <col min="2819" max="2819" width="19.5703125" style="4" customWidth="1"/>
    <col min="2820" max="2820" width="19" style="4" customWidth="1"/>
    <col min="2821" max="2832" width="17.7109375" style="4" customWidth="1"/>
    <col min="2833" max="2833" width="19" style="4" bestFit="1" customWidth="1"/>
    <col min="2834" max="2836" width="17.7109375" style="4" customWidth="1"/>
    <col min="2837" max="2837" width="18.7109375" style="4" bestFit="1" customWidth="1"/>
    <col min="2838" max="2838" width="17.7109375" style="4" customWidth="1"/>
    <col min="2839" max="2839" width="18.140625" style="4" customWidth="1"/>
    <col min="2840" max="2840" width="17.28515625" style="4" customWidth="1"/>
    <col min="2841" max="2841" width="18.7109375" style="4" customWidth="1"/>
    <col min="2842" max="2842" width="17.7109375" style="4" customWidth="1"/>
    <col min="2843" max="2844" width="11.140625" style="4" bestFit="1" customWidth="1"/>
    <col min="2845" max="3072" width="9.140625" style="4"/>
    <col min="3073" max="3073" width="37.7109375" style="4" customWidth="1"/>
    <col min="3074" max="3074" width="21" style="4" customWidth="1"/>
    <col min="3075" max="3075" width="19.5703125" style="4" customWidth="1"/>
    <col min="3076" max="3076" width="19" style="4" customWidth="1"/>
    <col min="3077" max="3088" width="17.7109375" style="4" customWidth="1"/>
    <col min="3089" max="3089" width="19" style="4" bestFit="1" customWidth="1"/>
    <col min="3090" max="3092" width="17.7109375" style="4" customWidth="1"/>
    <col min="3093" max="3093" width="18.7109375" style="4" bestFit="1" customWidth="1"/>
    <col min="3094" max="3094" width="17.7109375" style="4" customWidth="1"/>
    <col min="3095" max="3095" width="18.140625" style="4" customWidth="1"/>
    <col min="3096" max="3096" width="17.28515625" style="4" customWidth="1"/>
    <col min="3097" max="3097" width="18.7109375" style="4" customWidth="1"/>
    <col min="3098" max="3098" width="17.7109375" style="4" customWidth="1"/>
    <col min="3099" max="3100" width="11.140625" style="4" bestFit="1" customWidth="1"/>
    <col min="3101" max="3328" width="9.140625" style="4"/>
    <col min="3329" max="3329" width="37.7109375" style="4" customWidth="1"/>
    <col min="3330" max="3330" width="21" style="4" customWidth="1"/>
    <col min="3331" max="3331" width="19.5703125" style="4" customWidth="1"/>
    <col min="3332" max="3332" width="19" style="4" customWidth="1"/>
    <col min="3333" max="3344" width="17.7109375" style="4" customWidth="1"/>
    <col min="3345" max="3345" width="19" style="4" bestFit="1" customWidth="1"/>
    <col min="3346" max="3348" width="17.7109375" style="4" customWidth="1"/>
    <col min="3349" max="3349" width="18.7109375" style="4" bestFit="1" customWidth="1"/>
    <col min="3350" max="3350" width="17.7109375" style="4" customWidth="1"/>
    <col min="3351" max="3351" width="18.140625" style="4" customWidth="1"/>
    <col min="3352" max="3352" width="17.28515625" style="4" customWidth="1"/>
    <col min="3353" max="3353" width="18.7109375" style="4" customWidth="1"/>
    <col min="3354" max="3354" width="17.7109375" style="4" customWidth="1"/>
    <col min="3355" max="3356" width="11.140625" style="4" bestFit="1" customWidth="1"/>
    <col min="3357" max="3584" width="9.140625" style="4"/>
    <col min="3585" max="3585" width="37.7109375" style="4" customWidth="1"/>
    <col min="3586" max="3586" width="21" style="4" customWidth="1"/>
    <col min="3587" max="3587" width="19.5703125" style="4" customWidth="1"/>
    <col min="3588" max="3588" width="19" style="4" customWidth="1"/>
    <col min="3589" max="3600" width="17.7109375" style="4" customWidth="1"/>
    <col min="3601" max="3601" width="19" style="4" bestFit="1" customWidth="1"/>
    <col min="3602" max="3604" width="17.7109375" style="4" customWidth="1"/>
    <col min="3605" max="3605" width="18.7109375" style="4" bestFit="1" customWidth="1"/>
    <col min="3606" max="3606" width="17.7109375" style="4" customWidth="1"/>
    <col min="3607" max="3607" width="18.140625" style="4" customWidth="1"/>
    <col min="3608" max="3608" width="17.28515625" style="4" customWidth="1"/>
    <col min="3609" max="3609" width="18.7109375" style="4" customWidth="1"/>
    <col min="3610" max="3610" width="17.7109375" style="4" customWidth="1"/>
    <col min="3611" max="3612" width="11.140625" style="4" bestFit="1" customWidth="1"/>
    <col min="3613" max="3840" width="9.140625" style="4"/>
    <col min="3841" max="3841" width="37.7109375" style="4" customWidth="1"/>
    <col min="3842" max="3842" width="21" style="4" customWidth="1"/>
    <col min="3843" max="3843" width="19.5703125" style="4" customWidth="1"/>
    <col min="3844" max="3844" width="19" style="4" customWidth="1"/>
    <col min="3845" max="3856" width="17.7109375" style="4" customWidth="1"/>
    <col min="3857" max="3857" width="19" style="4" bestFit="1" customWidth="1"/>
    <col min="3858" max="3860" width="17.7109375" style="4" customWidth="1"/>
    <col min="3861" max="3861" width="18.7109375" style="4" bestFit="1" customWidth="1"/>
    <col min="3862" max="3862" width="17.7109375" style="4" customWidth="1"/>
    <col min="3863" max="3863" width="18.140625" style="4" customWidth="1"/>
    <col min="3864" max="3864" width="17.28515625" style="4" customWidth="1"/>
    <col min="3865" max="3865" width="18.7109375" style="4" customWidth="1"/>
    <col min="3866" max="3866" width="17.7109375" style="4" customWidth="1"/>
    <col min="3867" max="3868" width="11.140625" style="4" bestFit="1" customWidth="1"/>
    <col min="3869" max="4096" width="9.140625" style="4"/>
    <col min="4097" max="4097" width="37.7109375" style="4" customWidth="1"/>
    <col min="4098" max="4098" width="21" style="4" customWidth="1"/>
    <col min="4099" max="4099" width="19.5703125" style="4" customWidth="1"/>
    <col min="4100" max="4100" width="19" style="4" customWidth="1"/>
    <col min="4101" max="4112" width="17.7109375" style="4" customWidth="1"/>
    <col min="4113" max="4113" width="19" style="4" bestFit="1" customWidth="1"/>
    <col min="4114" max="4116" width="17.7109375" style="4" customWidth="1"/>
    <col min="4117" max="4117" width="18.7109375" style="4" bestFit="1" customWidth="1"/>
    <col min="4118" max="4118" width="17.7109375" style="4" customWidth="1"/>
    <col min="4119" max="4119" width="18.140625" style="4" customWidth="1"/>
    <col min="4120" max="4120" width="17.28515625" style="4" customWidth="1"/>
    <col min="4121" max="4121" width="18.7109375" style="4" customWidth="1"/>
    <col min="4122" max="4122" width="17.7109375" style="4" customWidth="1"/>
    <col min="4123" max="4124" width="11.140625" style="4" bestFit="1" customWidth="1"/>
    <col min="4125" max="4352" width="9.140625" style="4"/>
    <col min="4353" max="4353" width="37.7109375" style="4" customWidth="1"/>
    <col min="4354" max="4354" width="21" style="4" customWidth="1"/>
    <col min="4355" max="4355" width="19.5703125" style="4" customWidth="1"/>
    <col min="4356" max="4356" width="19" style="4" customWidth="1"/>
    <col min="4357" max="4368" width="17.7109375" style="4" customWidth="1"/>
    <col min="4369" max="4369" width="19" style="4" bestFit="1" customWidth="1"/>
    <col min="4370" max="4372" width="17.7109375" style="4" customWidth="1"/>
    <col min="4373" max="4373" width="18.7109375" style="4" bestFit="1" customWidth="1"/>
    <col min="4374" max="4374" width="17.7109375" style="4" customWidth="1"/>
    <col min="4375" max="4375" width="18.140625" style="4" customWidth="1"/>
    <col min="4376" max="4376" width="17.28515625" style="4" customWidth="1"/>
    <col min="4377" max="4377" width="18.7109375" style="4" customWidth="1"/>
    <col min="4378" max="4378" width="17.7109375" style="4" customWidth="1"/>
    <col min="4379" max="4380" width="11.140625" style="4" bestFit="1" customWidth="1"/>
    <col min="4381" max="4608" width="9.140625" style="4"/>
    <col min="4609" max="4609" width="37.7109375" style="4" customWidth="1"/>
    <col min="4610" max="4610" width="21" style="4" customWidth="1"/>
    <col min="4611" max="4611" width="19.5703125" style="4" customWidth="1"/>
    <col min="4612" max="4612" width="19" style="4" customWidth="1"/>
    <col min="4613" max="4624" width="17.7109375" style="4" customWidth="1"/>
    <col min="4625" max="4625" width="19" style="4" bestFit="1" customWidth="1"/>
    <col min="4626" max="4628" width="17.7109375" style="4" customWidth="1"/>
    <col min="4629" max="4629" width="18.7109375" style="4" bestFit="1" customWidth="1"/>
    <col min="4630" max="4630" width="17.7109375" style="4" customWidth="1"/>
    <col min="4631" max="4631" width="18.140625" style="4" customWidth="1"/>
    <col min="4632" max="4632" width="17.28515625" style="4" customWidth="1"/>
    <col min="4633" max="4633" width="18.7109375" style="4" customWidth="1"/>
    <col min="4634" max="4634" width="17.7109375" style="4" customWidth="1"/>
    <col min="4635" max="4636" width="11.140625" style="4" bestFit="1" customWidth="1"/>
    <col min="4637" max="4864" width="9.140625" style="4"/>
    <col min="4865" max="4865" width="37.7109375" style="4" customWidth="1"/>
    <col min="4866" max="4866" width="21" style="4" customWidth="1"/>
    <col min="4867" max="4867" width="19.5703125" style="4" customWidth="1"/>
    <col min="4868" max="4868" width="19" style="4" customWidth="1"/>
    <col min="4869" max="4880" width="17.7109375" style="4" customWidth="1"/>
    <col min="4881" max="4881" width="19" style="4" bestFit="1" customWidth="1"/>
    <col min="4882" max="4884" width="17.7109375" style="4" customWidth="1"/>
    <col min="4885" max="4885" width="18.7109375" style="4" bestFit="1" customWidth="1"/>
    <col min="4886" max="4886" width="17.7109375" style="4" customWidth="1"/>
    <col min="4887" max="4887" width="18.140625" style="4" customWidth="1"/>
    <col min="4888" max="4888" width="17.28515625" style="4" customWidth="1"/>
    <col min="4889" max="4889" width="18.7109375" style="4" customWidth="1"/>
    <col min="4890" max="4890" width="17.7109375" style="4" customWidth="1"/>
    <col min="4891" max="4892" width="11.140625" style="4" bestFit="1" customWidth="1"/>
    <col min="4893" max="5120" width="9.140625" style="4"/>
    <col min="5121" max="5121" width="37.7109375" style="4" customWidth="1"/>
    <col min="5122" max="5122" width="21" style="4" customWidth="1"/>
    <col min="5123" max="5123" width="19.5703125" style="4" customWidth="1"/>
    <col min="5124" max="5124" width="19" style="4" customWidth="1"/>
    <col min="5125" max="5136" width="17.7109375" style="4" customWidth="1"/>
    <col min="5137" max="5137" width="19" style="4" bestFit="1" customWidth="1"/>
    <col min="5138" max="5140" width="17.7109375" style="4" customWidth="1"/>
    <col min="5141" max="5141" width="18.7109375" style="4" bestFit="1" customWidth="1"/>
    <col min="5142" max="5142" width="17.7109375" style="4" customWidth="1"/>
    <col min="5143" max="5143" width="18.140625" style="4" customWidth="1"/>
    <col min="5144" max="5144" width="17.28515625" style="4" customWidth="1"/>
    <col min="5145" max="5145" width="18.7109375" style="4" customWidth="1"/>
    <col min="5146" max="5146" width="17.7109375" style="4" customWidth="1"/>
    <col min="5147" max="5148" width="11.140625" style="4" bestFit="1" customWidth="1"/>
    <col min="5149" max="5376" width="9.140625" style="4"/>
    <col min="5377" max="5377" width="37.7109375" style="4" customWidth="1"/>
    <col min="5378" max="5378" width="21" style="4" customWidth="1"/>
    <col min="5379" max="5379" width="19.5703125" style="4" customWidth="1"/>
    <col min="5380" max="5380" width="19" style="4" customWidth="1"/>
    <col min="5381" max="5392" width="17.7109375" style="4" customWidth="1"/>
    <col min="5393" max="5393" width="19" style="4" bestFit="1" customWidth="1"/>
    <col min="5394" max="5396" width="17.7109375" style="4" customWidth="1"/>
    <col min="5397" max="5397" width="18.7109375" style="4" bestFit="1" customWidth="1"/>
    <col min="5398" max="5398" width="17.7109375" style="4" customWidth="1"/>
    <col min="5399" max="5399" width="18.140625" style="4" customWidth="1"/>
    <col min="5400" max="5400" width="17.28515625" style="4" customWidth="1"/>
    <col min="5401" max="5401" width="18.7109375" style="4" customWidth="1"/>
    <col min="5402" max="5402" width="17.7109375" style="4" customWidth="1"/>
    <col min="5403" max="5404" width="11.140625" style="4" bestFit="1" customWidth="1"/>
    <col min="5405" max="5632" width="9.140625" style="4"/>
    <col min="5633" max="5633" width="37.7109375" style="4" customWidth="1"/>
    <col min="5634" max="5634" width="21" style="4" customWidth="1"/>
    <col min="5635" max="5635" width="19.5703125" style="4" customWidth="1"/>
    <col min="5636" max="5636" width="19" style="4" customWidth="1"/>
    <col min="5637" max="5648" width="17.7109375" style="4" customWidth="1"/>
    <col min="5649" max="5649" width="19" style="4" bestFit="1" customWidth="1"/>
    <col min="5650" max="5652" width="17.7109375" style="4" customWidth="1"/>
    <col min="5653" max="5653" width="18.7109375" style="4" bestFit="1" customWidth="1"/>
    <col min="5654" max="5654" width="17.7109375" style="4" customWidth="1"/>
    <col min="5655" max="5655" width="18.140625" style="4" customWidth="1"/>
    <col min="5656" max="5656" width="17.28515625" style="4" customWidth="1"/>
    <col min="5657" max="5657" width="18.7109375" style="4" customWidth="1"/>
    <col min="5658" max="5658" width="17.7109375" style="4" customWidth="1"/>
    <col min="5659" max="5660" width="11.140625" style="4" bestFit="1" customWidth="1"/>
    <col min="5661" max="5888" width="9.140625" style="4"/>
    <col min="5889" max="5889" width="37.7109375" style="4" customWidth="1"/>
    <col min="5890" max="5890" width="21" style="4" customWidth="1"/>
    <col min="5891" max="5891" width="19.5703125" style="4" customWidth="1"/>
    <col min="5892" max="5892" width="19" style="4" customWidth="1"/>
    <col min="5893" max="5904" width="17.7109375" style="4" customWidth="1"/>
    <col min="5905" max="5905" width="19" style="4" bestFit="1" customWidth="1"/>
    <col min="5906" max="5908" width="17.7109375" style="4" customWidth="1"/>
    <col min="5909" max="5909" width="18.7109375" style="4" bestFit="1" customWidth="1"/>
    <col min="5910" max="5910" width="17.7109375" style="4" customWidth="1"/>
    <col min="5911" max="5911" width="18.140625" style="4" customWidth="1"/>
    <col min="5912" max="5912" width="17.28515625" style="4" customWidth="1"/>
    <col min="5913" max="5913" width="18.7109375" style="4" customWidth="1"/>
    <col min="5914" max="5914" width="17.7109375" style="4" customWidth="1"/>
    <col min="5915" max="5916" width="11.140625" style="4" bestFit="1" customWidth="1"/>
    <col min="5917" max="6144" width="9.140625" style="4"/>
    <col min="6145" max="6145" width="37.7109375" style="4" customWidth="1"/>
    <col min="6146" max="6146" width="21" style="4" customWidth="1"/>
    <col min="6147" max="6147" width="19.5703125" style="4" customWidth="1"/>
    <col min="6148" max="6148" width="19" style="4" customWidth="1"/>
    <col min="6149" max="6160" width="17.7109375" style="4" customWidth="1"/>
    <col min="6161" max="6161" width="19" style="4" bestFit="1" customWidth="1"/>
    <col min="6162" max="6164" width="17.7109375" style="4" customWidth="1"/>
    <col min="6165" max="6165" width="18.7109375" style="4" bestFit="1" customWidth="1"/>
    <col min="6166" max="6166" width="17.7109375" style="4" customWidth="1"/>
    <col min="6167" max="6167" width="18.140625" style="4" customWidth="1"/>
    <col min="6168" max="6168" width="17.28515625" style="4" customWidth="1"/>
    <col min="6169" max="6169" width="18.7109375" style="4" customWidth="1"/>
    <col min="6170" max="6170" width="17.7109375" style="4" customWidth="1"/>
    <col min="6171" max="6172" width="11.140625" style="4" bestFit="1" customWidth="1"/>
    <col min="6173" max="6400" width="9.140625" style="4"/>
    <col min="6401" max="6401" width="37.7109375" style="4" customWidth="1"/>
    <col min="6402" max="6402" width="21" style="4" customWidth="1"/>
    <col min="6403" max="6403" width="19.5703125" style="4" customWidth="1"/>
    <col min="6404" max="6404" width="19" style="4" customWidth="1"/>
    <col min="6405" max="6416" width="17.7109375" style="4" customWidth="1"/>
    <col min="6417" max="6417" width="19" style="4" bestFit="1" customWidth="1"/>
    <col min="6418" max="6420" width="17.7109375" style="4" customWidth="1"/>
    <col min="6421" max="6421" width="18.7109375" style="4" bestFit="1" customWidth="1"/>
    <col min="6422" max="6422" width="17.7109375" style="4" customWidth="1"/>
    <col min="6423" max="6423" width="18.140625" style="4" customWidth="1"/>
    <col min="6424" max="6424" width="17.28515625" style="4" customWidth="1"/>
    <col min="6425" max="6425" width="18.7109375" style="4" customWidth="1"/>
    <col min="6426" max="6426" width="17.7109375" style="4" customWidth="1"/>
    <col min="6427" max="6428" width="11.140625" style="4" bestFit="1" customWidth="1"/>
    <col min="6429" max="6656" width="9.140625" style="4"/>
    <col min="6657" max="6657" width="37.7109375" style="4" customWidth="1"/>
    <col min="6658" max="6658" width="21" style="4" customWidth="1"/>
    <col min="6659" max="6659" width="19.5703125" style="4" customWidth="1"/>
    <col min="6660" max="6660" width="19" style="4" customWidth="1"/>
    <col min="6661" max="6672" width="17.7109375" style="4" customWidth="1"/>
    <col min="6673" max="6673" width="19" style="4" bestFit="1" customWidth="1"/>
    <col min="6674" max="6676" width="17.7109375" style="4" customWidth="1"/>
    <col min="6677" max="6677" width="18.7109375" style="4" bestFit="1" customWidth="1"/>
    <col min="6678" max="6678" width="17.7109375" style="4" customWidth="1"/>
    <col min="6679" max="6679" width="18.140625" style="4" customWidth="1"/>
    <col min="6680" max="6680" width="17.28515625" style="4" customWidth="1"/>
    <col min="6681" max="6681" width="18.7109375" style="4" customWidth="1"/>
    <col min="6682" max="6682" width="17.7109375" style="4" customWidth="1"/>
    <col min="6683" max="6684" width="11.140625" style="4" bestFit="1" customWidth="1"/>
    <col min="6685" max="6912" width="9.140625" style="4"/>
    <col min="6913" max="6913" width="37.7109375" style="4" customWidth="1"/>
    <col min="6914" max="6914" width="21" style="4" customWidth="1"/>
    <col min="6915" max="6915" width="19.5703125" style="4" customWidth="1"/>
    <col min="6916" max="6916" width="19" style="4" customWidth="1"/>
    <col min="6917" max="6928" width="17.7109375" style="4" customWidth="1"/>
    <col min="6929" max="6929" width="19" style="4" bestFit="1" customWidth="1"/>
    <col min="6930" max="6932" width="17.7109375" style="4" customWidth="1"/>
    <col min="6933" max="6933" width="18.7109375" style="4" bestFit="1" customWidth="1"/>
    <col min="6934" max="6934" width="17.7109375" style="4" customWidth="1"/>
    <col min="6935" max="6935" width="18.140625" style="4" customWidth="1"/>
    <col min="6936" max="6936" width="17.28515625" style="4" customWidth="1"/>
    <col min="6937" max="6937" width="18.7109375" style="4" customWidth="1"/>
    <col min="6938" max="6938" width="17.7109375" style="4" customWidth="1"/>
    <col min="6939" max="6940" width="11.140625" style="4" bestFit="1" customWidth="1"/>
    <col min="6941" max="7168" width="9.140625" style="4"/>
    <col min="7169" max="7169" width="37.7109375" style="4" customWidth="1"/>
    <col min="7170" max="7170" width="21" style="4" customWidth="1"/>
    <col min="7171" max="7171" width="19.5703125" style="4" customWidth="1"/>
    <col min="7172" max="7172" width="19" style="4" customWidth="1"/>
    <col min="7173" max="7184" width="17.7109375" style="4" customWidth="1"/>
    <col min="7185" max="7185" width="19" style="4" bestFit="1" customWidth="1"/>
    <col min="7186" max="7188" width="17.7109375" style="4" customWidth="1"/>
    <col min="7189" max="7189" width="18.7109375" style="4" bestFit="1" customWidth="1"/>
    <col min="7190" max="7190" width="17.7109375" style="4" customWidth="1"/>
    <col min="7191" max="7191" width="18.140625" style="4" customWidth="1"/>
    <col min="7192" max="7192" width="17.28515625" style="4" customWidth="1"/>
    <col min="7193" max="7193" width="18.7109375" style="4" customWidth="1"/>
    <col min="7194" max="7194" width="17.7109375" style="4" customWidth="1"/>
    <col min="7195" max="7196" width="11.140625" style="4" bestFit="1" customWidth="1"/>
    <col min="7197" max="7424" width="9.140625" style="4"/>
    <col min="7425" max="7425" width="37.7109375" style="4" customWidth="1"/>
    <col min="7426" max="7426" width="21" style="4" customWidth="1"/>
    <col min="7427" max="7427" width="19.5703125" style="4" customWidth="1"/>
    <col min="7428" max="7428" width="19" style="4" customWidth="1"/>
    <col min="7429" max="7440" width="17.7109375" style="4" customWidth="1"/>
    <col min="7441" max="7441" width="19" style="4" bestFit="1" customWidth="1"/>
    <col min="7442" max="7444" width="17.7109375" style="4" customWidth="1"/>
    <col min="7445" max="7445" width="18.7109375" style="4" bestFit="1" customWidth="1"/>
    <col min="7446" max="7446" width="17.7109375" style="4" customWidth="1"/>
    <col min="7447" max="7447" width="18.140625" style="4" customWidth="1"/>
    <col min="7448" max="7448" width="17.28515625" style="4" customWidth="1"/>
    <col min="7449" max="7449" width="18.7109375" style="4" customWidth="1"/>
    <col min="7450" max="7450" width="17.7109375" style="4" customWidth="1"/>
    <col min="7451" max="7452" width="11.140625" style="4" bestFit="1" customWidth="1"/>
    <col min="7453" max="7680" width="9.140625" style="4"/>
    <col min="7681" max="7681" width="37.7109375" style="4" customWidth="1"/>
    <col min="7682" max="7682" width="21" style="4" customWidth="1"/>
    <col min="7683" max="7683" width="19.5703125" style="4" customWidth="1"/>
    <col min="7684" max="7684" width="19" style="4" customWidth="1"/>
    <col min="7685" max="7696" width="17.7109375" style="4" customWidth="1"/>
    <col min="7697" max="7697" width="19" style="4" bestFit="1" customWidth="1"/>
    <col min="7698" max="7700" width="17.7109375" style="4" customWidth="1"/>
    <col min="7701" max="7701" width="18.7109375" style="4" bestFit="1" customWidth="1"/>
    <col min="7702" max="7702" width="17.7109375" style="4" customWidth="1"/>
    <col min="7703" max="7703" width="18.140625" style="4" customWidth="1"/>
    <col min="7704" max="7704" width="17.28515625" style="4" customWidth="1"/>
    <col min="7705" max="7705" width="18.7109375" style="4" customWidth="1"/>
    <col min="7706" max="7706" width="17.7109375" style="4" customWidth="1"/>
    <col min="7707" max="7708" width="11.140625" style="4" bestFit="1" customWidth="1"/>
    <col min="7709" max="7936" width="9.140625" style="4"/>
    <col min="7937" max="7937" width="37.7109375" style="4" customWidth="1"/>
    <col min="7938" max="7938" width="21" style="4" customWidth="1"/>
    <col min="7939" max="7939" width="19.5703125" style="4" customWidth="1"/>
    <col min="7940" max="7940" width="19" style="4" customWidth="1"/>
    <col min="7941" max="7952" width="17.7109375" style="4" customWidth="1"/>
    <col min="7953" max="7953" width="19" style="4" bestFit="1" customWidth="1"/>
    <col min="7954" max="7956" width="17.7109375" style="4" customWidth="1"/>
    <col min="7957" max="7957" width="18.7109375" style="4" bestFit="1" customWidth="1"/>
    <col min="7958" max="7958" width="17.7109375" style="4" customWidth="1"/>
    <col min="7959" max="7959" width="18.140625" style="4" customWidth="1"/>
    <col min="7960" max="7960" width="17.28515625" style="4" customWidth="1"/>
    <col min="7961" max="7961" width="18.7109375" style="4" customWidth="1"/>
    <col min="7962" max="7962" width="17.7109375" style="4" customWidth="1"/>
    <col min="7963" max="7964" width="11.140625" style="4" bestFit="1" customWidth="1"/>
    <col min="7965" max="8192" width="9.140625" style="4"/>
    <col min="8193" max="8193" width="37.7109375" style="4" customWidth="1"/>
    <col min="8194" max="8194" width="21" style="4" customWidth="1"/>
    <col min="8195" max="8195" width="19.5703125" style="4" customWidth="1"/>
    <col min="8196" max="8196" width="19" style="4" customWidth="1"/>
    <col min="8197" max="8208" width="17.7109375" style="4" customWidth="1"/>
    <col min="8209" max="8209" width="19" style="4" bestFit="1" customWidth="1"/>
    <col min="8210" max="8212" width="17.7109375" style="4" customWidth="1"/>
    <col min="8213" max="8213" width="18.7109375" style="4" bestFit="1" customWidth="1"/>
    <col min="8214" max="8214" width="17.7109375" style="4" customWidth="1"/>
    <col min="8215" max="8215" width="18.140625" style="4" customWidth="1"/>
    <col min="8216" max="8216" width="17.28515625" style="4" customWidth="1"/>
    <col min="8217" max="8217" width="18.7109375" style="4" customWidth="1"/>
    <col min="8218" max="8218" width="17.7109375" style="4" customWidth="1"/>
    <col min="8219" max="8220" width="11.140625" style="4" bestFit="1" customWidth="1"/>
    <col min="8221" max="8448" width="9.140625" style="4"/>
    <col min="8449" max="8449" width="37.7109375" style="4" customWidth="1"/>
    <col min="8450" max="8450" width="21" style="4" customWidth="1"/>
    <col min="8451" max="8451" width="19.5703125" style="4" customWidth="1"/>
    <col min="8452" max="8452" width="19" style="4" customWidth="1"/>
    <col min="8453" max="8464" width="17.7109375" style="4" customWidth="1"/>
    <col min="8465" max="8465" width="19" style="4" bestFit="1" customWidth="1"/>
    <col min="8466" max="8468" width="17.7109375" style="4" customWidth="1"/>
    <col min="8469" max="8469" width="18.7109375" style="4" bestFit="1" customWidth="1"/>
    <col min="8470" max="8470" width="17.7109375" style="4" customWidth="1"/>
    <col min="8471" max="8471" width="18.140625" style="4" customWidth="1"/>
    <col min="8472" max="8472" width="17.28515625" style="4" customWidth="1"/>
    <col min="8473" max="8473" width="18.7109375" style="4" customWidth="1"/>
    <col min="8474" max="8474" width="17.7109375" style="4" customWidth="1"/>
    <col min="8475" max="8476" width="11.140625" style="4" bestFit="1" customWidth="1"/>
    <col min="8477" max="8704" width="9.140625" style="4"/>
    <col min="8705" max="8705" width="37.7109375" style="4" customWidth="1"/>
    <col min="8706" max="8706" width="21" style="4" customWidth="1"/>
    <col min="8707" max="8707" width="19.5703125" style="4" customWidth="1"/>
    <col min="8708" max="8708" width="19" style="4" customWidth="1"/>
    <col min="8709" max="8720" width="17.7109375" style="4" customWidth="1"/>
    <col min="8721" max="8721" width="19" style="4" bestFit="1" customWidth="1"/>
    <col min="8722" max="8724" width="17.7109375" style="4" customWidth="1"/>
    <col min="8725" max="8725" width="18.7109375" style="4" bestFit="1" customWidth="1"/>
    <col min="8726" max="8726" width="17.7109375" style="4" customWidth="1"/>
    <col min="8727" max="8727" width="18.140625" style="4" customWidth="1"/>
    <col min="8728" max="8728" width="17.28515625" style="4" customWidth="1"/>
    <col min="8729" max="8729" width="18.7109375" style="4" customWidth="1"/>
    <col min="8730" max="8730" width="17.7109375" style="4" customWidth="1"/>
    <col min="8731" max="8732" width="11.140625" style="4" bestFit="1" customWidth="1"/>
    <col min="8733" max="8960" width="9.140625" style="4"/>
    <col min="8961" max="8961" width="37.7109375" style="4" customWidth="1"/>
    <col min="8962" max="8962" width="21" style="4" customWidth="1"/>
    <col min="8963" max="8963" width="19.5703125" style="4" customWidth="1"/>
    <col min="8964" max="8964" width="19" style="4" customWidth="1"/>
    <col min="8965" max="8976" width="17.7109375" style="4" customWidth="1"/>
    <col min="8977" max="8977" width="19" style="4" bestFit="1" customWidth="1"/>
    <col min="8978" max="8980" width="17.7109375" style="4" customWidth="1"/>
    <col min="8981" max="8981" width="18.7109375" style="4" bestFit="1" customWidth="1"/>
    <col min="8982" max="8982" width="17.7109375" style="4" customWidth="1"/>
    <col min="8983" max="8983" width="18.140625" style="4" customWidth="1"/>
    <col min="8984" max="8984" width="17.28515625" style="4" customWidth="1"/>
    <col min="8985" max="8985" width="18.7109375" style="4" customWidth="1"/>
    <col min="8986" max="8986" width="17.7109375" style="4" customWidth="1"/>
    <col min="8987" max="8988" width="11.140625" style="4" bestFit="1" customWidth="1"/>
    <col min="8989" max="9216" width="9.140625" style="4"/>
    <col min="9217" max="9217" width="37.7109375" style="4" customWidth="1"/>
    <col min="9218" max="9218" width="21" style="4" customWidth="1"/>
    <col min="9219" max="9219" width="19.5703125" style="4" customWidth="1"/>
    <col min="9220" max="9220" width="19" style="4" customWidth="1"/>
    <col min="9221" max="9232" width="17.7109375" style="4" customWidth="1"/>
    <col min="9233" max="9233" width="19" style="4" bestFit="1" customWidth="1"/>
    <col min="9234" max="9236" width="17.7109375" style="4" customWidth="1"/>
    <col min="9237" max="9237" width="18.7109375" style="4" bestFit="1" customWidth="1"/>
    <col min="9238" max="9238" width="17.7109375" style="4" customWidth="1"/>
    <col min="9239" max="9239" width="18.140625" style="4" customWidth="1"/>
    <col min="9240" max="9240" width="17.28515625" style="4" customWidth="1"/>
    <col min="9241" max="9241" width="18.7109375" style="4" customWidth="1"/>
    <col min="9242" max="9242" width="17.7109375" style="4" customWidth="1"/>
    <col min="9243" max="9244" width="11.140625" style="4" bestFit="1" customWidth="1"/>
    <col min="9245" max="9472" width="9.140625" style="4"/>
    <col min="9473" max="9473" width="37.7109375" style="4" customWidth="1"/>
    <col min="9474" max="9474" width="21" style="4" customWidth="1"/>
    <col min="9475" max="9475" width="19.5703125" style="4" customWidth="1"/>
    <col min="9476" max="9476" width="19" style="4" customWidth="1"/>
    <col min="9477" max="9488" width="17.7109375" style="4" customWidth="1"/>
    <col min="9489" max="9489" width="19" style="4" bestFit="1" customWidth="1"/>
    <col min="9490" max="9492" width="17.7109375" style="4" customWidth="1"/>
    <col min="9493" max="9493" width="18.7109375" style="4" bestFit="1" customWidth="1"/>
    <col min="9494" max="9494" width="17.7109375" style="4" customWidth="1"/>
    <col min="9495" max="9495" width="18.140625" style="4" customWidth="1"/>
    <col min="9496" max="9496" width="17.28515625" style="4" customWidth="1"/>
    <col min="9497" max="9497" width="18.7109375" style="4" customWidth="1"/>
    <col min="9498" max="9498" width="17.7109375" style="4" customWidth="1"/>
    <col min="9499" max="9500" width="11.140625" style="4" bestFit="1" customWidth="1"/>
    <col min="9501" max="9728" width="9.140625" style="4"/>
    <col min="9729" max="9729" width="37.7109375" style="4" customWidth="1"/>
    <col min="9730" max="9730" width="21" style="4" customWidth="1"/>
    <col min="9731" max="9731" width="19.5703125" style="4" customWidth="1"/>
    <col min="9732" max="9732" width="19" style="4" customWidth="1"/>
    <col min="9733" max="9744" width="17.7109375" style="4" customWidth="1"/>
    <col min="9745" max="9745" width="19" style="4" bestFit="1" customWidth="1"/>
    <col min="9746" max="9748" width="17.7109375" style="4" customWidth="1"/>
    <col min="9749" max="9749" width="18.7109375" style="4" bestFit="1" customWidth="1"/>
    <col min="9750" max="9750" width="17.7109375" style="4" customWidth="1"/>
    <col min="9751" max="9751" width="18.140625" style="4" customWidth="1"/>
    <col min="9752" max="9752" width="17.28515625" style="4" customWidth="1"/>
    <col min="9753" max="9753" width="18.7109375" style="4" customWidth="1"/>
    <col min="9754" max="9754" width="17.7109375" style="4" customWidth="1"/>
    <col min="9755" max="9756" width="11.140625" style="4" bestFit="1" customWidth="1"/>
    <col min="9757" max="9984" width="9.140625" style="4"/>
    <col min="9985" max="9985" width="37.7109375" style="4" customWidth="1"/>
    <col min="9986" max="9986" width="21" style="4" customWidth="1"/>
    <col min="9987" max="9987" width="19.5703125" style="4" customWidth="1"/>
    <col min="9988" max="9988" width="19" style="4" customWidth="1"/>
    <col min="9989" max="10000" width="17.7109375" style="4" customWidth="1"/>
    <col min="10001" max="10001" width="19" style="4" bestFit="1" customWidth="1"/>
    <col min="10002" max="10004" width="17.7109375" style="4" customWidth="1"/>
    <col min="10005" max="10005" width="18.7109375" style="4" bestFit="1" customWidth="1"/>
    <col min="10006" max="10006" width="17.7109375" style="4" customWidth="1"/>
    <col min="10007" max="10007" width="18.140625" style="4" customWidth="1"/>
    <col min="10008" max="10008" width="17.28515625" style="4" customWidth="1"/>
    <col min="10009" max="10009" width="18.7109375" style="4" customWidth="1"/>
    <col min="10010" max="10010" width="17.7109375" style="4" customWidth="1"/>
    <col min="10011" max="10012" width="11.140625" style="4" bestFit="1" customWidth="1"/>
    <col min="10013" max="10240" width="9.140625" style="4"/>
    <col min="10241" max="10241" width="37.7109375" style="4" customWidth="1"/>
    <col min="10242" max="10242" width="21" style="4" customWidth="1"/>
    <col min="10243" max="10243" width="19.5703125" style="4" customWidth="1"/>
    <col min="10244" max="10244" width="19" style="4" customWidth="1"/>
    <col min="10245" max="10256" width="17.7109375" style="4" customWidth="1"/>
    <col min="10257" max="10257" width="19" style="4" bestFit="1" customWidth="1"/>
    <col min="10258" max="10260" width="17.7109375" style="4" customWidth="1"/>
    <col min="10261" max="10261" width="18.7109375" style="4" bestFit="1" customWidth="1"/>
    <col min="10262" max="10262" width="17.7109375" style="4" customWidth="1"/>
    <col min="10263" max="10263" width="18.140625" style="4" customWidth="1"/>
    <col min="10264" max="10264" width="17.28515625" style="4" customWidth="1"/>
    <col min="10265" max="10265" width="18.7109375" style="4" customWidth="1"/>
    <col min="10266" max="10266" width="17.7109375" style="4" customWidth="1"/>
    <col min="10267" max="10268" width="11.140625" style="4" bestFit="1" customWidth="1"/>
    <col min="10269" max="10496" width="9.140625" style="4"/>
    <col min="10497" max="10497" width="37.7109375" style="4" customWidth="1"/>
    <col min="10498" max="10498" width="21" style="4" customWidth="1"/>
    <col min="10499" max="10499" width="19.5703125" style="4" customWidth="1"/>
    <col min="10500" max="10500" width="19" style="4" customWidth="1"/>
    <col min="10501" max="10512" width="17.7109375" style="4" customWidth="1"/>
    <col min="10513" max="10513" width="19" style="4" bestFit="1" customWidth="1"/>
    <col min="10514" max="10516" width="17.7109375" style="4" customWidth="1"/>
    <col min="10517" max="10517" width="18.7109375" style="4" bestFit="1" customWidth="1"/>
    <col min="10518" max="10518" width="17.7109375" style="4" customWidth="1"/>
    <col min="10519" max="10519" width="18.140625" style="4" customWidth="1"/>
    <col min="10520" max="10520" width="17.28515625" style="4" customWidth="1"/>
    <col min="10521" max="10521" width="18.7109375" style="4" customWidth="1"/>
    <col min="10522" max="10522" width="17.7109375" style="4" customWidth="1"/>
    <col min="10523" max="10524" width="11.140625" style="4" bestFit="1" customWidth="1"/>
    <col min="10525" max="10752" width="9.140625" style="4"/>
    <col min="10753" max="10753" width="37.7109375" style="4" customWidth="1"/>
    <col min="10754" max="10754" width="21" style="4" customWidth="1"/>
    <col min="10755" max="10755" width="19.5703125" style="4" customWidth="1"/>
    <col min="10756" max="10756" width="19" style="4" customWidth="1"/>
    <col min="10757" max="10768" width="17.7109375" style="4" customWidth="1"/>
    <col min="10769" max="10769" width="19" style="4" bestFit="1" customWidth="1"/>
    <col min="10770" max="10772" width="17.7109375" style="4" customWidth="1"/>
    <col min="10773" max="10773" width="18.7109375" style="4" bestFit="1" customWidth="1"/>
    <col min="10774" max="10774" width="17.7109375" style="4" customWidth="1"/>
    <col min="10775" max="10775" width="18.140625" style="4" customWidth="1"/>
    <col min="10776" max="10776" width="17.28515625" style="4" customWidth="1"/>
    <col min="10777" max="10777" width="18.7109375" style="4" customWidth="1"/>
    <col min="10778" max="10778" width="17.7109375" style="4" customWidth="1"/>
    <col min="10779" max="10780" width="11.140625" style="4" bestFit="1" customWidth="1"/>
    <col min="10781" max="11008" width="9.140625" style="4"/>
    <col min="11009" max="11009" width="37.7109375" style="4" customWidth="1"/>
    <col min="11010" max="11010" width="21" style="4" customWidth="1"/>
    <col min="11011" max="11011" width="19.5703125" style="4" customWidth="1"/>
    <col min="11012" max="11012" width="19" style="4" customWidth="1"/>
    <col min="11013" max="11024" width="17.7109375" style="4" customWidth="1"/>
    <col min="11025" max="11025" width="19" style="4" bestFit="1" customWidth="1"/>
    <col min="11026" max="11028" width="17.7109375" style="4" customWidth="1"/>
    <col min="11029" max="11029" width="18.7109375" style="4" bestFit="1" customWidth="1"/>
    <col min="11030" max="11030" width="17.7109375" style="4" customWidth="1"/>
    <col min="11031" max="11031" width="18.140625" style="4" customWidth="1"/>
    <col min="11032" max="11032" width="17.28515625" style="4" customWidth="1"/>
    <col min="11033" max="11033" width="18.7109375" style="4" customWidth="1"/>
    <col min="11034" max="11034" width="17.7109375" style="4" customWidth="1"/>
    <col min="11035" max="11036" width="11.140625" style="4" bestFit="1" customWidth="1"/>
    <col min="11037" max="11264" width="9.140625" style="4"/>
    <col min="11265" max="11265" width="37.7109375" style="4" customWidth="1"/>
    <col min="11266" max="11266" width="21" style="4" customWidth="1"/>
    <col min="11267" max="11267" width="19.5703125" style="4" customWidth="1"/>
    <col min="11268" max="11268" width="19" style="4" customWidth="1"/>
    <col min="11269" max="11280" width="17.7109375" style="4" customWidth="1"/>
    <col min="11281" max="11281" width="19" style="4" bestFit="1" customWidth="1"/>
    <col min="11282" max="11284" width="17.7109375" style="4" customWidth="1"/>
    <col min="11285" max="11285" width="18.7109375" style="4" bestFit="1" customWidth="1"/>
    <col min="11286" max="11286" width="17.7109375" style="4" customWidth="1"/>
    <col min="11287" max="11287" width="18.140625" style="4" customWidth="1"/>
    <col min="11288" max="11288" width="17.28515625" style="4" customWidth="1"/>
    <col min="11289" max="11289" width="18.7109375" style="4" customWidth="1"/>
    <col min="11290" max="11290" width="17.7109375" style="4" customWidth="1"/>
    <col min="11291" max="11292" width="11.140625" style="4" bestFit="1" customWidth="1"/>
    <col min="11293" max="11520" width="9.140625" style="4"/>
    <col min="11521" max="11521" width="37.7109375" style="4" customWidth="1"/>
    <col min="11522" max="11522" width="21" style="4" customWidth="1"/>
    <col min="11523" max="11523" width="19.5703125" style="4" customWidth="1"/>
    <col min="11524" max="11524" width="19" style="4" customWidth="1"/>
    <col min="11525" max="11536" width="17.7109375" style="4" customWidth="1"/>
    <col min="11537" max="11537" width="19" style="4" bestFit="1" customWidth="1"/>
    <col min="11538" max="11540" width="17.7109375" style="4" customWidth="1"/>
    <col min="11541" max="11541" width="18.7109375" style="4" bestFit="1" customWidth="1"/>
    <col min="11542" max="11542" width="17.7109375" style="4" customWidth="1"/>
    <col min="11543" max="11543" width="18.140625" style="4" customWidth="1"/>
    <col min="11544" max="11544" width="17.28515625" style="4" customWidth="1"/>
    <col min="11545" max="11545" width="18.7109375" style="4" customWidth="1"/>
    <col min="11546" max="11546" width="17.7109375" style="4" customWidth="1"/>
    <col min="11547" max="11548" width="11.140625" style="4" bestFit="1" customWidth="1"/>
    <col min="11549" max="11776" width="9.140625" style="4"/>
    <col min="11777" max="11777" width="37.7109375" style="4" customWidth="1"/>
    <col min="11778" max="11778" width="21" style="4" customWidth="1"/>
    <col min="11779" max="11779" width="19.5703125" style="4" customWidth="1"/>
    <col min="11780" max="11780" width="19" style="4" customWidth="1"/>
    <col min="11781" max="11792" width="17.7109375" style="4" customWidth="1"/>
    <col min="11793" max="11793" width="19" style="4" bestFit="1" customWidth="1"/>
    <col min="11794" max="11796" width="17.7109375" style="4" customWidth="1"/>
    <col min="11797" max="11797" width="18.7109375" style="4" bestFit="1" customWidth="1"/>
    <col min="11798" max="11798" width="17.7109375" style="4" customWidth="1"/>
    <col min="11799" max="11799" width="18.140625" style="4" customWidth="1"/>
    <col min="11800" max="11800" width="17.28515625" style="4" customWidth="1"/>
    <col min="11801" max="11801" width="18.7109375" style="4" customWidth="1"/>
    <col min="11802" max="11802" width="17.7109375" style="4" customWidth="1"/>
    <col min="11803" max="11804" width="11.140625" style="4" bestFit="1" customWidth="1"/>
    <col min="11805" max="12032" width="9.140625" style="4"/>
    <col min="12033" max="12033" width="37.7109375" style="4" customWidth="1"/>
    <col min="12034" max="12034" width="21" style="4" customWidth="1"/>
    <col min="12035" max="12035" width="19.5703125" style="4" customWidth="1"/>
    <col min="12036" max="12036" width="19" style="4" customWidth="1"/>
    <col min="12037" max="12048" width="17.7109375" style="4" customWidth="1"/>
    <col min="12049" max="12049" width="19" style="4" bestFit="1" customWidth="1"/>
    <col min="12050" max="12052" width="17.7109375" style="4" customWidth="1"/>
    <col min="12053" max="12053" width="18.7109375" style="4" bestFit="1" customWidth="1"/>
    <col min="12054" max="12054" width="17.7109375" style="4" customWidth="1"/>
    <col min="12055" max="12055" width="18.140625" style="4" customWidth="1"/>
    <col min="12056" max="12056" width="17.28515625" style="4" customWidth="1"/>
    <col min="12057" max="12057" width="18.7109375" style="4" customWidth="1"/>
    <col min="12058" max="12058" width="17.7109375" style="4" customWidth="1"/>
    <col min="12059" max="12060" width="11.140625" style="4" bestFit="1" customWidth="1"/>
    <col min="12061" max="12288" width="9.140625" style="4"/>
    <col min="12289" max="12289" width="37.7109375" style="4" customWidth="1"/>
    <col min="12290" max="12290" width="21" style="4" customWidth="1"/>
    <col min="12291" max="12291" width="19.5703125" style="4" customWidth="1"/>
    <col min="12292" max="12292" width="19" style="4" customWidth="1"/>
    <col min="12293" max="12304" width="17.7109375" style="4" customWidth="1"/>
    <col min="12305" max="12305" width="19" style="4" bestFit="1" customWidth="1"/>
    <col min="12306" max="12308" width="17.7109375" style="4" customWidth="1"/>
    <col min="12309" max="12309" width="18.7109375" style="4" bestFit="1" customWidth="1"/>
    <col min="12310" max="12310" width="17.7109375" style="4" customWidth="1"/>
    <col min="12311" max="12311" width="18.140625" style="4" customWidth="1"/>
    <col min="12312" max="12312" width="17.28515625" style="4" customWidth="1"/>
    <col min="12313" max="12313" width="18.7109375" style="4" customWidth="1"/>
    <col min="12314" max="12314" width="17.7109375" style="4" customWidth="1"/>
    <col min="12315" max="12316" width="11.140625" style="4" bestFit="1" customWidth="1"/>
    <col min="12317" max="12544" width="9.140625" style="4"/>
    <col min="12545" max="12545" width="37.7109375" style="4" customWidth="1"/>
    <col min="12546" max="12546" width="21" style="4" customWidth="1"/>
    <col min="12547" max="12547" width="19.5703125" style="4" customWidth="1"/>
    <col min="12548" max="12548" width="19" style="4" customWidth="1"/>
    <col min="12549" max="12560" width="17.7109375" style="4" customWidth="1"/>
    <col min="12561" max="12561" width="19" style="4" bestFit="1" customWidth="1"/>
    <col min="12562" max="12564" width="17.7109375" style="4" customWidth="1"/>
    <col min="12565" max="12565" width="18.7109375" style="4" bestFit="1" customWidth="1"/>
    <col min="12566" max="12566" width="17.7109375" style="4" customWidth="1"/>
    <col min="12567" max="12567" width="18.140625" style="4" customWidth="1"/>
    <col min="12568" max="12568" width="17.28515625" style="4" customWidth="1"/>
    <col min="12569" max="12569" width="18.7109375" style="4" customWidth="1"/>
    <col min="12570" max="12570" width="17.7109375" style="4" customWidth="1"/>
    <col min="12571" max="12572" width="11.140625" style="4" bestFit="1" customWidth="1"/>
    <col min="12573" max="12800" width="9.140625" style="4"/>
    <col min="12801" max="12801" width="37.7109375" style="4" customWidth="1"/>
    <col min="12802" max="12802" width="21" style="4" customWidth="1"/>
    <col min="12803" max="12803" width="19.5703125" style="4" customWidth="1"/>
    <col min="12804" max="12804" width="19" style="4" customWidth="1"/>
    <col min="12805" max="12816" width="17.7109375" style="4" customWidth="1"/>
    <col min="12817" max="12817" width="19" style="4" bestFit="1" customWidth="1"/>
    <col min="12818" max="12820" width="17.7109375" style="4" customWidth="1"/>
    <col min="12821" max="12821" width="18.7109375" style="4" bestFit="1" customWidth="1"/>
    <col min="12822" max="12822" width="17.7109375" style="4" customWidth="1"/>
    <col min="12823" max="12823" width="18.140625" style="4" customWidth="1"/>
    <col min="12824" max="12824" width="17.28515625" style="4" customWidth="1"/>
    <col min="12825" max="12825" width="18.7109375" style="4" customWidth="1"/>
    <col min="12826" max="12826" width="17.7109375" style="4" customWidth="1"/>
    <col min="12827" max="12828" width="11.140625" style="4" bestFit="1" customWidth="1"/>
    <col min="12829" max="13056" width="9.140625" style="4"/>
    <col min="13057" max="13057" width="37.7109375" style="4" customWidth="1"/>
    <col min="13058" max="13058" width="21" style="4" customWidth="1"/>
    <col min="13059" max="13059" width="19.5703125" style="4" customWidth="1"/>
    <col min="13060" max="13060" width="19" style="4" customWidth="1"/>
    <col min="13061" max="13072" width="17.7109375" style="4" customWidth="1"/>
    <col min="13073" max="13073" width="19" style="4" bestFit="1" customWidth="1"/>
    <col min="13074" max="13076" width="17.7109375" style="4" customWidth="1"/>
    <col min="13077" max="13077" width="18.7109375" style="4" bestFit="1" customWidth="1"/>
    <col min="13078" max="13078" width="17.7109375" style="4" customWidth="1"/>
    <col min="13079" max="13079" width="18.140625" style="4" customWidth="1"/>
    <col min="13080" max="13080" width="17.28515625" style="4" customWidth="1"/>
    <col min="13081" max="13081" width="18.7109375" style="4" customWidth="1"/>
    <col min="13082" max="13082" width="17.7109375" style="4" customWidth="1"/>
    <col min="13083" max="13084" width="11.140625" style="4" bestFit="1" customWidth="1"/>
    <col min="13085" max="13312" width="9.140625" style="4"/>
    <col min="13313" max="13313" width="37.7109375" style="4" customWidth="1"/>
    <col min="13314" max="13314" width="21" style="4" customWidth="1"/>
    <col min="13315" max="13315" width="19.5703125" style="4" customWidth="1"/>
    <col min="13316" max="13316" width="19" style="4" customWidth="1"/>
    <col min="13317" max="13328" width="17.7109375" style="4" customWidth="1"/>
    <col min="13329" max="13329" width="19" style="4" bestFit="1" customWidth="1"/>
    <col min="13330" max="13332" width="17.7109375" style="4" customWidth="1"/>
    <col min="13333" max="13333" width="18.7109375" style="4" bestFit="1" customWidth="1"/>
    <col min="13334" max="13334" width="17.7109375" style="4" customWidth="1"/>
    <col min="13335" max="13335" width="18.140625" style="4" customWidth="1"/>
    <col min="13336" max="13336" width="17.28515625" style="4" customWidth="1"/>
    <col min="13337" max="13337" width="18.7109375" style="4" customWidth="1"/>
    <col min="13338" max="13338" width="17.7109375" style="4" customWidth="1"/>
    <col min="13339" max="13340" width="11.140625" style="4" bestFit="1" customWidth="1"/>
    <col min="13341" max="13568" width="9.140625" style="4"/>
    <col min="13569" max="13569" width="37.7109375" style="4" customWidth="1"/>
    <col min="13570" max="13570" width="21" style="4" customWidth="1"/>
    <col min="13571" max="13571" width="19.5703125" style="4" customWidth="1"/>
    <col min="13572" max="13572" width="19" style="4" customWidth="1"/>
    <col min="13573" max="13584" width="17.7109375" style="4" customWidth="1"/>
    <col min="13585" max="13585" width="19" style="4" bestFit="1" customWidth="1"/>
    <col min="13586" max="13588" width="17.7109375" style="4" customWidth="1"/>
    <col min="13589" max="13589" width="18.7109375" style="4" bestFit="1" customWidth="1"/>
    <col min="13590" max="13590" width="17.7109375" style="4" customWidth="1"/>
    <col min="13591" max="13591" width="18.140625" style="4" customWidth="1"/>
    <col min="13592" max="13592" width="17.28515625" style="4" customWidth="1"/>
    <col min="13593" max="13593" width="18.7109375" style="4" customWidth="1"/>
    <col min="13594" max="13594" width="17.7109375" style="4" customWidth="1"/>
    <col min="13595" max="13596" width="11.140625" style="4" bestFit="1" customWidth="1"/>
    <col min="13597" max="13824" width="9.140625" style="4"/>
    <col min="13825" max="13825" width="37.7109375" style="4" customWidth="1"/>
    <col min="13826" max="13826" width="21" style="4" customWidth="1"/>
    <col min="13827" max="13827" width="19.5703125" style="4" customWidth="1"/>
    <col min="13828" max="13828" width="19" style="4" customWidth="1"/>
    <col min="13829" max="13840" width="17.7109375" style="4" customWidth="1"/>
    <col min="13841" max="13841" width="19" style="4" bestFit="1" customWidth="1"/>
    <col min="13842" max="13844" width="17.7109375" style="4" customWidth="1"/>
    <col min="13845" max="13845" width="18.7109375" style="4" bestFit="1" customWidth="1"/>
    <col min="13846" max="13846" width="17.7109375" style="4" customWidth="1"/>
    <col min="13847" max="13847" width="18.140625" style="4" customWidth="1"/>
    <col min="13848" max="13848" width="17.28515625" style="4" customWidth="1"/>
    <col min="13849" max="13849" width="18.7109375" style="4" customWidth="1"/>
    <col min="13850" max="13850" width="17.7109375" style="4" customWidth="1"/>
    <col min="13851" max="13852" width="11.140625" style="4" bestFit="1" customWidth="1"/>
    <col min="13853" max="14080" width="9.140625" style="4"/>
    <col min="14081" max="14081" width="37.7109375" style="4" customWidth="1"/>
    <col min="14082" max="14082" width="21" style="4" customWidth="1"/>
    <col min="14083" max="14083" width="19.5703125" style="4" customWidth="1"/>
    <col min="14084" max="14084" width="19" style="4" customWidth="1"/>
    <col min="14085" max="14096" width="17.7109375" style="4" customWidth="1"/>
    <col min="14097" max="14097" width="19" style="4" bestFit="1" customWidth="1"/>
    <col min="14098" max="14100" width="17.7109375" style="4" customWidth="1"/>
    <col min="14101" max="14101" width="18.7109375" style="4" bestFit="1" customWidth="1"/>
    <col min="14102" max="14102" width="17.7109375" style="4" customWidth="1"/>
    <col min="14103" max="14103" width="18.140625" style="4" customWidth="1"/>
    <col min="14104" max="14104" width="17.28515625" style="4" customWidth="1"/>
    <col min="14105" max="14105" width="18.7109375" style="4" customWidth="1"/>
    <col min="14106" max="14106" width="17.7109375" style="4" customWidth="1"/>
    <col min="14107" max="14108" width="11.140625" style="4" bestFit="1" customWidth="1"/>
    <col min="14109" max="14336" width="9.140625" style="4"/>
    <col min="14337" max="14337" width="37.7109375" style="4" customWidth="1"/>
    <col min="14338" max="14338" width="21" style="4" customWidth="1"/>
    <col min="14339" max="14339" width="19.5703125" style="4" customWidth="1"/>
    <col min="14340" max="14340" width="19" style="4" customWidth="1"/>
    <col min="14341" max="14352" width="17.7109375" style="4" customWidth="1"/>
    <col min="14353" max="14353" width="19" style="4" bestFit="1" customWidth="1"/>
    <col min="14354" max="14356" width="17.7109375" style="4" customWidth="1"/>
    <col min="14357" max="14357" width="18.7109375" style="4" bestFit="1" customWidth="1"/>
    <col min="14358" max="14358" width="17.7109375" style="4" customWidth="1"/>
    <col min="14359" max="14359" width="18.140625" style="4" customWidth="1"/>
    <col min="14360" max="14360" width="17.28515625" style="4" customWidth="1"/>
    <col min="14361" max="14361" width="18.7109375" style="4" customWidth="1"/>
    <col min="14362" max="14362" width="17.7109375" style="4" customWidth="1"/>
    <col min="14363" max="14364" width="11.140625" style="4" bestFit="1" customWidth="1"/>
    <col min="14365" max="14592" width="9.140625" style="4"/>
    <col min="14593" max="14593" width="37.7109375" style="4" customWidth="1"/>
    <col min="14594" max="14594" width="21" style="4" customWidth="1"/>
    <col min="14595" max="14595" width="19.5703125" style="4" customWidth="1"/>
    <col min="14596" max="14596" width="19" style="4" customWidth="1"/>
    <col min="14597" max="14608" width="17.7109375" style="4" customWidth="1"/>
    <col min="14609" max="14609" width="19" style="4" bestFit="1" customWidth="1"/>
    <col min="14610" max="14612" width="17.7109375" style="4" customWidth="1"/>
    <col min="14613" max="14613" width="18.7109375" style="4" bestFit="1" customWidth="1"/>
    <col min="14614" max="14614" width="17.7109375" style="4" customWidth="1"/>
    <col min="14615" max="14615" width="18.140625" style="4" customWidth="1"/>
    <col min="14616" max="14616" width="17.28515625" style="4" customWidth="1"/>
    <col min="14617" max="14617" width="18.7109375" style="4" customWidth="1"/>
    <col min="14618" max="14618" width="17.7109375" style="4" customWidth="1"/>
    <col min="14619" max="14620" width="11.140625" style="4" bestFit="1" customWidth="1"/>
    <col min="14621" max="14848" width="9.140625" style="4"/>
    <col min="14849" max="14849" width="37.7109375" style="4" customWidth="1"/>
    <col min="14850" max="14850" width="21" style="4" customWidth="1"/>
    <col min="14851" max="14851" width="19.5703125" style="4" customWidth="1"/>
    <col min="14852" max="14852" width="19" style="4" customWidth="1"/>
    <col min="14853" max="14864" width="17.7109375" style="4" customWidth="1"/>
    <col min="14865" max="14865" width="19" style="4" bestFit="1" customWidth="1"/>
    <col min="14866" max="14868" width="17.7109375" style="4" customWidth="1"/>
    <col min="14869" max="14869" width="18.7109375" style="4" bestFit="1" customWidth="1"/>
    <col min="14870" max="14870" width="17.7109375" style="4" customWidth="1"/>
    <col min="14871" max="14871" width="18.140625" style="4" customWidth="1"/>
    <col min="14872" max="14872" width="17.28515625" style="4" customWidth="1"/>
    <col min="14873" max="14873" width="18.7109375" style="4" customWidth="1"/>
    <col min="14874" max="14874" width="17.7109375" style="4" customWidth="1"/>
    <col min="14875" max="14876" width="11.140625" style="4" bestFit="1" customWidth="1"/>
    <col min="14877" max="15104" width="9.140625" style="4"/>
    <col min="15105" max="15105" width="37.7109375" style="4" customWidth="1"/>
    <col min="15106" max="15106" width="21" style="4" customWidth="1"/>
    <col min="15107" max="15107" width="19.5703125" style="4" customWidth="1"/>
    <col min="15108" max="15108" width="19" style="4" customWidth="1"/>
    <col min="15109" max="15120" width="17.7109375" style="4" customWidth="1"/>
    <col min="15121" max="15121" width="19" style="4" bestFit="1" customWidth="1"/>
    <col min="15122" max="15124" width="17.7109375" style="4" customWidth="1"/>
    <col min="15125" max="15125" width="18.7109375" style="4" bestFit="1" customWidth="1"/>
    <col min="15126" max="15126" width="17.7109375" style="4" customWidth="1"/>
    <col min="15127" max="15127" width="18.140625" style="4" customWidth="1"/>
    <col min="15128" max="15128" width="17.28515625" style="4" customWidth="1"/>
    <col min="15129" max="15129" width="18.7109375" style="4" customWidth="1"/>
    <col min="15130" max="15130" width="17.7109375" style="4" customWidth="1"/>
    <col min="15131" max="15132" width="11.140625" style="4" bestFit="1" customWidth="1"/>
    <col min="15133" max="15360" width="9.140625" style="4"/>
    <col min="15361" max="15361" width="37.7109375" style="4" customWidth="1"/>
    <col min="15362" max="15362" width="21" style="4" customWidth="1"/>
    <col min="15363" max="15363" width="19.5703125" style="4" customWidth="1"/>
    <col min="15364" max="15364" width="19" style="4" customWidth="1"/>
    <col min="15365" max="15376" width="17.7109375" style="4" customWidth="1"/>
    <col min="15377" max="15377" width="19" style="4" bestFit="1" customWidth="1"/>
    <col min="15378" max="15380" width="17.7109375" style="4" customWidth="1"/>
    <col min="15381" max="15381" width="18.7109375" style="4" bestFit="1" customWidth="1"/>
    <col min="15382" max="15382" width="17.7109375" style="4" customWidth="1"/>
    <col min="15383" max="15383" width="18.140625" style="4" customWidth="1"/>
    <col min="15384" max="15384" width="17.28515625" style="4" customWidth="1"/>
    <col min="15385" max="15385" width="18.7109375" style="4" customWidth="1"/>
    <col min="15386" max="15386" width="17.7109375" style="4" customWidth="1"/>
    <col min="15387" max="15388" width="11.140625" style="4" bestFit="1" customWidth="1"/>
    <col min="15389" max="15616" width="9.140625" style="4"/>
    <col min="15617" max="15617" width="37.7109375" style="4" customWidth="1"/>
    <col min="15618" max="15618" width="21" style="4" customWidth="1"/>
    <col min="15619" max="15619" width="19.5703125" style="4" customWidth="1"/>
    <col min="15620" max="15620" width="19" style="4" customWidth="1"/>
    <col min="15621" max="15632" width="17.7109375" style="4" customWidth="1"/>
    <col min="15633" max="15633" width="19" style="4" bestFit="1" customWidth="1"/>
    <col min="15634" max="15636" width="17.7109375" style="4" customWidth="1"/>
    <col min="15637" max="15637" width="18.7109375" style="4" bestFit="1" customWidth="1"/>
    <col min="15638" max="15638" width="17.7109375" style="4" customWidth="1"/>
    <col min="15639" max="15639" width="18.140625" style="4" customWidth="1"/>
    <col min="15640" max="15640" width="17.28515625" style="4" customWidth="1"/>
    <col min="15641" max="15641" width="18.7109375" style="4" customWidth="1"/>
    <col min="15642" max="15642" width="17.7109375" style="4" customWidth="1"/>
    <col min="15643" max="15644" width="11.140625" style="4" bestFit="1" customWidth="1"/>
    <col min="15645" max="15872" width="9.140625" style="4"/>
    <col min="15873" max="15873" width="37.7109375" style="4" customWidth="1"/>
    <col min="15874" max="15874" width="21" style="4" customWidth="1"/>
    <col min="15875" max="15875" width="19.5703125" style="4" customWidth="1"/>
    <col min="15876" max="15876" width="19" style="4" customWidth="1"/>
    <col min="15877" max="15888" width="17.7109375" style="4" customWidth="1"/>
    <col min="15889" max="15889" width="19" style="4" bestFit="1" customWidth="1"/>
    <col min="15890" max="15892" width="17.7109375" style="4" customWidth="1"/>
    <col min="15893" max="15893" width="18.7109375" style="4" bestFit="1" customWidth="1"/>
    <col min="15894" max="15894" width="17.7109375" style="4" customWidth="1"/>
    <col min="15895" max="15895" width="18.140625" style="4" customWidth="1"/>
    <col min="15896" max="15896" width="17.28515625" style="4" customWidth="1"/>
    <col min="15897" max="15897" width="18.7109375" style="4" customWidth="1"/>
    <col min="15898" max="15898" width="17.7109375" style="4" customWidth="1"/>
    <col min="15899" max="15900" width="11.140625" style="4" bestFit="1" customWidth="1"/>
    <col min="15901" max="16128" width="9.140625" style="4"/>
    <col min="16129" max="16129" width="37.7109375" style="4" customWidth="1"/>
    <col min="16130" max="16130" width="21" style="4" customWidth="1"/>
    <col min="16131" max="16131" width="19.5703125" style="4" customWidth="1"/>
    <col min="16132" max="16132" width="19" style="4" customWidth="1"/>
    <col min="16133" max="16144" width="17.7109375" style="4" customWidth="1"/>
    <col min="16145" max="16145" width="19" style="4" bestFit="1" customWidth="1"/>
    <col min="16146" max="16148" width="17.7109375" style="4" customWidth="1"/>
    <col min="16149" max="16149" width="18.7109375" style="4" bestFit="1" customWidth="1"/>
    <col min="16150" max="16150" width="17.7109375" style="4" customWidth="1"/>
    <col min="16151" max="16151" width="18.140625" style="4" customWidth="1"/>
    <col min="16152" max="16152" width="17.28515625" style="4" customWidth="1"/>
    <col min="16153" max="16153" width="18.7109375" style="4" customWidth="1"/>
    <col min="16154" max="16154" width="17.7109375" style="4" customWidth="1"/>
    <col min="16155" max="16156" width="11.140625" style="4" bestFit="1" customWidth="1"/>
    <col min="16157" max="16384" width="9.140625" style="4"/>
  </cols>
  <sheetData>
    <row r="1" spans="1:27" ht="48" thickBot="1" x14ac:dyDescent="0.25">
      <c r="A1" s="1"/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0</v>
      </c>
      <c r="W1" s="3" t="s">
        <v>21</v>
      </c>
      <c r="X1" s="3" t="s">
        <v>22</v>
      </c>
      <c r="Z1" s="2" t="s">
        <v>23</v>
      </c>
    </row>
    <row r="2" spans="1:27" ht="17.25" thickTop="1" thickBot="1" x14ac:dyDescent="0.3">
      <c r="A2" s="5" t="s">
        <v>24</v>
      </c>
      <c r="B2" s="6">
        <v>210588000001</v>
      </c>
      <c r="C2" s="6">
        <f t="shared" ref="C2:M2" si="0">C3+C7+C8+C9+C10+C11+C12</f>
        <v>6050935861.3599987</v>
      </c>
      <c r="D2" s="6">
        <f>D3+D7+D8+D9+D10+D11+D12</f>
        <v>12631564593.23</v>
      </c>
      <c r="E2" s="6">
        <f t="shared" si="0"/>
        <v>10280060654.959999</v>
      </c>
      <c r="F2" s="6">
        <f t="shared" si="0"/>
        <v>28962561109.549999</v>
      </c>
      <c r="G2" s="6">
        <f t="shared" si="0"/>
        <v>10439962832.039999</v>
      </c>
      <c r="H2" s="6">
        <f t="shared" si="0"/>
        <v>14428015244.16</v>
      </c>
      <c r="I2" s="6">
        <f t="shared" si="0"/>
        <v>9252266528.1900005</v>
      </c>
      <c r="J2" s="6">
        <f t="shared" si="0"/>
        <v>34120244604.389999</v>
      </c>
      <c r="K2" s="6">
        <f t="shared" si="0"/>
        <v>63082805713.939995</v>
      </c>
      <c r="L2" s="6">
        <f t="shared" si="0"/>
        <v>6358329333.0600014</v>
      </c>
      <c r="M2" s="6">
        <f t="shared" si="0"/>
        <v>8853507928.6499977</v>
      </c>
      <c r="N2" s="6">
        <f>N3+N7+N8+N9+N10+N11+N12</f>
        <v>13686577407.6</v>
      </c>
      <c r="O2" s="6">
        <f>L2+M2+N2</f>
        <v>28898414669.309998</v>
      </c>
      <c r="P2" s="6">
        <f>P3+P7+P8+P9+P10+P11+P12</f>
        <v>8761849674.4599991</v>
      </c>
      <c r="Q2" s="6">
        <f>Q3+Q7+Q8+Q9+Q10+Q11+Q12</f>
        <v>15712666272.219999</v>
      </c>
      <c r="R2" s="6">
        <f>R3+R7+R8+R9+R10+R11+R12</f>
        <v>4418086000.3999996</v>
      </c>
      <c r="S2" s="6">
        <f>P2+Q2+R2</f>
        <v>28892601947.080002</v>
      </c>
      <c r="T2" s="6">
        <f>O2+S2</f>
        <v>57791016616.389999</v>
      </c>
      <c r="U2" s="6">
        <f>K2+T2</f>
        <v>120873822330.32999</v>
      </c>
      <c r="V2" s="6">
        <f>B2-U2</f>
        <v>89714177670.670013</v>
      </c>
      <c r="W2" s="7">
        <f t="shared" ref="W2:W40" si="1">IF(B2&lt;&gt;0,U2/B2,0)</f>
        <v>0.57398247919993539</v>
      </c>
      <c r="X2" s="7">
        <f>U2/Z2-1</f>
        <v>0.17248192378046334</v>
      </c>
      <c r="Z2" s="6">
        <v>103092269380.66</v>
      </c>
    </row>
    <row r="3" spans="1:27" ht="16.5" thickTop="1" x14ac:dyDescent="0.25">
      <c r="A3" s="8" t="s">
        <v>25</v>
      </c>
      <c r="B3" s="9">
        <v>120135261417</v>
      </c>
      <c r="C3" s="10">
        <f t="shared" ref="C3:M3" si="2">C4+C5+C6</f>
        <v>7332763965.2799988</v>
      </c>
      <c r="D3" s="10">
        <f t="shared" si="2"/>
        <v>8049975461.7699995</v>
      </c>
      <c r="E3" s="10">
        <f t="shared" si="2"/>
        <v>10812271173.779999</v>
      </c>
      <c r="F3" s="10">
        <f t="shared" si="2"/>
        <v>26195010600.829998</v>
      </c>
      <c r="G3" s="10">
        <f t="shared" si="2"/>
        <v>9955717777.6900005</v>
      </c>
      <c r="H3" s="10">
        <f t="shared" si="2"/>
        <v>11353881635.07</v>
      </c>
      <c r="I3" s="10">
        <f t="shared" si="2"/>
        <v>9183946597.4200001</v>
      </c>
      <c r="J3" s="10">
        <f t="shared" si="2"/>
        <v>30493546010.18</v>
      </c>
      <c r="K3" s="10">
        <f t="shared" si="2"/>
        <v>56688556611.009995</v>
      </c>
      <c r="L3" s="10">
        <f t="shared" si="2"/>
        <v>8811787062.8000011</v>
      </c>
      <c r="M3" s="10">
        <f t="shared" si="2"/>
        <v>8731745416.539999</v>
      </c>
      <c r="N3" s="10">
        <f>N4+N5+N6</f>
        <v>9158556364.2399998</v>
      </c>
      <c r="O3" s="10">
        <f t="shared" ref="O3:O40" si="3">L3+M3+N3</f>
        <v>26702088843.580002</v>
      </c>
      <c r="P3" s="10">
        <f>P4+P5+P6</f>
        <v>9105973934.460001</v>
      </c>
      <c r="Q3" s="10">
        <f>Q4+Q5+Q6</f>
        <v>12447663372.219999</v>
      </c>
      <c r="R3" s="10">
        <f>R4+R5+R6</f>
        <v>5534915200.3999996</v>
      </c>
      <c r="S3" s="10">
        <f t="shared" ref="S3:S40" si="4">P3+Q3+R3</f>
        <v>27088552507.080002</v>
      </c>
      <c r="T3" s="10">
        <f t="shared" ref="T3:T40" si="5">O3+S3</f>
        <v>53790641350.660004</v>
      </c>
      <c r="U3" s="10">
        <f t="shared" ref="U3:U40" si="6">K3+T3</f>
        <v>110479197961.67</v>
      </c>
      <c r="V3" s="11">
        <f t="shared" ref="V3:V40" si="7">B3-U3</f>
        <v>9656063455.3300018</v>
      </c>
      <c r="W3" s="12">
        <f>IF(B3&lt;&gt;0,U3/B3,0)</f>
        <v>0.91962340330860093</v>
      </c>
      <c r="X3" s="12">
        <f>U3/Z3-1</f>
        <v>0.14650637260936139</v>
      </c>
      <c r="Y3" s="13"/>
      <c r="Z3" s="10">
        <v>96361608274.559998</v>
      </c>
    </row>
    <row r="4" spans="1:27" ht="15.75" x14ac:dyDescent="0.25">
      <c r="A4" s="14" t="s">
        <v>26</v>
      </c>
      <c r="B4" s="11">
        <v>89914257641</v>
      </c>
      <c r="C4" s="11">
        <v>4870340741.5199995</v>
      </c>
      <c r="D4" s="11">
        <v>4530032861.8699999</v>
      </c>
      <c r="E4" s="11">
        <v>6137528564.1899996</v>
      </c>
      <c r="F4" s="11">
        <f>C4+D4+E4</f>
        <v>15537902167.579998</v>
      </c>
      <c r="G4" s="11">
        <v>5846756395.7800007</v>
      </c>
      <c r="H4" s="11">
        <v>7362351490.1999998</v>
      </c>
      <c r="I4" s="11">
        <v>5577645459.9099998</v>
      </c>
      <c r="J4" s="11">
        <f t="shared" ref="J4:J40" si="8">G4+H4+I4</f>
        <v>18786753345.889999</v>
      </c>
      <c r="K4" s="11">
        <f t="shared" ref="K4:K40" si="9">F4+J4</f>
        <v>34324655513.469997</v>
      </c>
      <c r="L4" s="11">
        <v>4854806144.8699999</v>
      </c>
      <c r="M4" s="11">
        <v>4905710865.54</v>
      </c>
      <c r="N4" s="11">
        <v>4003876859.9499998</v>
      </c>
      <c r="O4" s="11">
        <f t="shared" si="3"/>
        <v>13764393870.360001</v>
      </c>
      <c r="P4" s="11">
        <v>4517506090.3299999</v>
      </c>
      <c r="Q4" s="11">
        <v>4547600244.2199993</v>
      </c>
      <c r="R4" s="11">
        <v>2504709423.4899998</v>
      </c>
      <c r="S4" s="11">
        <f t="shared" si="4"/>
        <v>11569815758.039999</v>
      </c>
      <c r="T4" s="11">
        <f t="shared" si="5"/>
        <v>25334209628.400002</v>
      </c>
      <c r="U4" s="11">
        <f t="shared" si="6"/>
        <v>59658865141.869995</v>
      </c>
      <c r="V4" s="11">
        <f t="shared" si="7"/>
        <v>30255392499.130005</v>
      </c>
      <c r="W4" s="15">
        <f t="shared" si="1"/>
        <v>0.6635083990802606</v>
      </c>
      <c r="X4" s="15">
        <f>U4/Z4-1</f>
        <v>6.1091015192781484E-2</v>
      </c>
      <c r="Z4" s="11">
        <v>56224079073.019989</v>
      </c>
    </row>
    <row r="5" spans="1:27" ht="15.75" x14ac:dyDescent="0.25">
      <c r="A5" s="14" t="s">
        <v>27</v>
      </c>
      <c r="B5" s="11">
        <v>26985743775</v>
      </c>
      <c r="C5" s="11">
        <v>2462299973.7599998</v>
      </c>
      <c r="D5" s="11">
        <v>3459630729.4200001</v>
      </c>
      <c r="E5" s="11">
        <v>4674555609.5900002</v>
      </c>
      <c r="F5" s="11">
        <f>C5+D5+E5</f>
        <v>10596486312.77</v>
      </c>
      <c r="G5" s="11">
        <v>4103428583.2899995</v>
      </c>
      <c r="H5" s="11">
        <v>3991530144.8700004</v>
      </c>
      <c r="I5" s="11">
        <v>3585688264.6700001</v>
      </c>
      <c r="J5" s="11">
        <f t="shared" si="8"/>
        <v>11680646992.83</v>
      </c>
      <c r="K5" s="11">
        <f t="shared" si="9"/>
        <v>22277133305.599998</v>
      </c>
      <c r="L5" s="11">
        <v>3786117370.48</v>
      </c>
      <c r="M5" s="11">
        <v>3822368796.7000003</v>
      </c>
      <c r="N5" s="11">
        <v>5136954966.1099997</v>
      </c>
      <c r="O5" s="11">
        <f t="shared" si="3"/>
        <v>12745441133.290001</v>
      </c>
      <c r="P5" s="11">
        <v>4587898844.6900005</v>
      </c>
      <c r="Q5" s="11">
        <v>7787464291.3899994</v>
      </c>
      <c r="R5" s="11">
        <v>2993978541.6999998</v>
      </c>
      <c r="S5" s="11">
        <f t="shared" si="4"/>
        <v>15369341677.779999</v>
      </c>
      <c r="T5" s="11">
        <f t="shared" si="5"/>
        <v>28114782811.07</v>
      </c>
      <c r="U5" s="11">
        <f t="shared" si="6"/>
        <v>50391916116.669998</v>
      </c>
      <c r="V5" s="11">
        <f t="shared" si="7"/>
        <v>-23406172341.669998</v>
      </c>
      <c r="W5" s="15">
        <f t="shared" si="1"/>
        <v>1.8673532416532401</v>
      </c>
      <c r="X5" s="15">
        <f>U5/Z5-1</f>
        <v>0.26196035176726196</v>
      </c>
      <c r="Z5" s="11">
        <v>39931457470.989998</v>
      </c>
    </row>
    <row r="6" spans="1:27" ht="15.75" x14ac:dyDescent="0.25">
      <c r="A6" s="14" t="s">
        <v>28</v>
      </c>
      <c r="B6" s="11">
        <v>3235260001</v>
      </c>
      <c r="C6" s="11">
        <v>123250</v>
      </c>
      <c r="D6" s="11">
        <v>60311870.480000004</v>
      </c>
      <c r="E6" s="11">
        <v>187000</v>
      </c>
      <c r="F6" s="11">
        <f>C6+D6+E6</f>
        <v>60622120.480000004</v>
      </c>
      <c r="G6" s="11">
        <v>5532798.6200000001</v>
      </c>
      <c r="H6" s="16">
        <v>0</v>
      </c>
      <c r="I6" s="11">
        <v>20612872.84</v>
      </c>
      <c r="J6" s="11">
        <f t="shared" si="8"/>
        <v>26145671.460000001</v>
      </c>
      <c r="K6" s="11">
        <f t="shared" si="9"/>
        <v>86767791.939999998</v>
      </c>
      <c r="L6" s="11">
        <v>170863547.44999999</v>
      </c>
      <c r="M6" s="11">
        <v>3665754.3000000003</v>
      </c>
      <c r="N6" s="11">
        <v>17724538.18</v>
      </c>
      <c r="O6" s="11">
        <f t="shared" si="3"/>
        <v>192253839.93000001</v>
      </c>
      <c r="P6" s="11">
        <v>568999.44000000006</v>
      </c>
      <c r="Q6" s="11">
        <v>112598836.61</v>
      </c>
      <c r="R6" s="11">
        <v>36227235.210000001</v>
      </c>
      <c r="S6" s="11">
        <f t="shared" si="4"/>
        <v>149395071.25999999</v>
      </c>
      <c r="T6" s="11">
        <f t="shared" si="5"/>
        <v>341648911.19</v>
      </c>
      <c r="U6" s="11">
        <f t="shared" si="6"/>
        <v>428416703.13</v>
      </c>
      <c r="V6" s="11">
        <f t="shared" si="7"/>
        <v>2806843297.8699999</v>
      </c>
      <c r="W6" s="17">
        <f t="shared" si="1"/>
        <v>0.13242110463999149</v>
      </c>
      <c r="X6" s="17">
        <f>U6/Z6-1</f>
        <v>1.0789688230722727</v>
      </c>
      <c r="Z6" s="11">
        <v>206071730.55000001</v>
      </c>
    </row>
    <row r="7" spans="1:27" ht="15.75" x14ac:dyDescent="0.25">
      <c r="A7" s="18" t="s">
        <v>29</v>
      </c>
      <c r="B7" s="11">
        <v>4681650000</v>
      </c>
      <c r="C7" s="19">
        <v>0</v>
      </c>
      <c r="D7" s="19">
        <v>0</v>
      </c>
      <c r="E7" s="19">
        <v>0</v>
      </c>
      <c r="F7" s="16">
        <f t="shared" ref="F7:F12" si="10">C7+D7+E7</f>
        <v>0</v>
      </c>
      <c r="G7" s="16"/>
      <c r="H7" s="16"/>
      <c r="I7" s="16"/>
      <c r="J7" s="16">
        <f t="shared" si="8"/>
        <v>0</v>
      </c>
      <c r="K7" s="16">
        <f t="shared" si="9"/>
        <v>0</v>
      </c>
      <c r="L7" s="16"/>
      <c r="M7" s="16"/>
      <c r="N7" s="16"/>
      <c r="O7" s="16">
        <f t="shared" si="3"/>
        <v>0</v>
      </c>
      <c r="P7" s="16"/>
      <c r="Q7" s="16"/>
      <c r="R7" s="16"/>
      <c r="S7" s="16">
        <f t="shared" si="4"/>
        <v>0</v>
      </c>
      <c r="T7" s="16">
        <f t="shared" si="5"/>
        <v>0</v>
      </c>
      <c r="U7" s="16">
        <f t="shared" si="6"/>
        <v>0</v>
      </c>
      <c r="V7" s="11">
        <f t="shared" si="7"/>
        <v>4681650000</v>
      </c>
      <c r="W7" s="17">
        <f t="shared" si="1"/>
        <v>0</v>
      </c>
      <c r="X7" s="17"/>
      <c r="Z7" s="16">
        <v>0</v>
      </c>
    </row>
    <row r="8" spans="1:27" ht="15.75" x14ac:dyDescent="0.25">
      <c r="A8" s="20" t="s">
        <v>30</v>
      </c>
      <c r="B8" s="11">
        <v>644840613</v>
      </c>
      <c r="C8" s="11">
        <v>3408248.46</v>
      </c>
      <c r="D8" s="11">
        <v>11221051.08</v>
      </c>
      <c r="E8" s="11">
        <v>8852031.1799999997</v>
      </c>
      <c r="F8" s="11">
        <f>C8+D8+E8</f>
        <v>23481330.719999999</v>
      </c>
      <c r="G8" s="11">
        <v>1018675</v>
      </c>
      <c r="H8" s="11">
        <v>107028897.95</v>
      </c>
      <c r="I8" s="16">
        <v>0</v>
      </c>
      <c r="J8" s="11">
        <f t="shared" si="8"/>
        <v>108047572.95</v>
      </c>
      <c r="K8" s="11">
        <f t="shared" si="9"/>
        <v>131528903.67</v>
      </c>
      <c r="L8" s="16">
        <v>0</v>
      </c>
      <c r="M8" s="16">
        <v>0</v>
      </c>
      <c r="N8" s="16">
        <v>0</v>
      </c>
      <c r="O8" s="16">
        <f t="shared" si="3"/>
        <v>0</v>
      </c>
      <c r="P8" s="16">
        <v>0</v>
      </c>
      <c r="Q8" s="16">
        <v>0</v>
      </c>
      <c r="R8" s="16">
        <v>0</v>
      </c>
      <c r="S8" s="16">
        <f t="shared" si="4"/>
        <v>0</v>
      </c>
      <c r="T8" s="16">
        <f t="shared" si="5"/>
        <v>0</v>
      </c>
      <c r="U8" s="11">
        <f t="shared" si="6"/>
        <v>131528903.67</v>
      </c>
      <c r="V8" s="21">
        <f t="shared" si="7"/>
        <v>513311709.32999998</v>
      </c>
      <c r="W8" s="22">
        <f t="shared" si="1"/>
        <v>0.20397118453517754</v>
      </c>
      <c r="X8" s="17">
        <f>U8/Z8-1</f>
        <v>-0.91360275702922233</v>
      </c>
      <c r="Y8" s="13"/>
      <c r="Z8" s="11">
        <v>1522373853</v>
      </c>
      <c r="AA8" s="23"/>
    </row>
    <row r="9" spans="1:27" ht="15.75" x14ac:dyDescent="0.25">
      <c r="A9" s="20" t="s">
        <v>31</v>
      </c>
      <c r="B9" s="11">
        <v>3080159388</v>
      </c>
      <c r="C9" s="11">
        <v>788758682.62</v>
      </c>
      <c r="D9" s="11">
        <v>370702845.38</v>
      </c>
      <c r="E9" s="16">
        <v>0</v>
      </c>
      <c r="F9" s="11">
        <f t="shared" si="10"/>
        <v>1159461528</v>
      </c>
      <c r="G9" s="16">
        <v>0</v>
      </c>
      <c r="H9" s="11">
        <v>234731651.13999999</v>
      </c>
      <c r="I9" s="11">
        <v>92194380.769999996</v>
      </c>
      <c r="J9" s="11">
        <f t="shared" si="8"/>
        <v>326926031.90999997</v>
      </c>
      <c r="K9" s="11">
        <f t="shared" si="9"/>
        <v>1486387559.9099998</v>
      </c>
      <c r="L9" s="11">
        <v>439756130.25999999</v>
      </c>
      <c r="M9" s="11">
        <v>634344312.11000001</v>
      </c>
      <c r="N9" s="11">
        <v>892846843.36000001</v>
      </c>
      <c r="O9" s="11">
        <f t="shared" si="3"/>
        <v>1966947285.73</v>
      </c>
      <c r="P9" s="16">
        <v>0</v>
      </c>
      <c r="Q9" s="16">
        <v>0</v>
      </c>
      <c r="R9" s="16">
        <v>0</v>
      </c>
      <c r="S9" s="16">
        <f t="shared" si="4"/>
        <v>0</v>
      </c>
      <c r="T9" s="11">
        <f t="shared" si="5"/>
        <v>1966947285.73</v>
      </c>
      <c r="U9" s="11">
        <f t="shared" si="6"/>
        <v>3453334845.6399999</v>
      </c>
      <c r="V9" s="11">
        <f t="shared" si="7"/>
        <v>-373175457.63999987</v>
      </c>
      <c r="W9" s="22">
        <f t="shared" si="1"/>
        <v>1.1211545931986036</v>
      </c>
      <c r="X9" s="17">
        <f>U9/Z9-1</f>
        <v>0.11658867203201084</v>
      </c>
      <c r="Y9" s="24"/>
      <c r="Z9" s="21">
        <v>3092754684.0999999</v>
      </c>
    </row>
    <row r="10" spans="1:27" ht="15.75" hidden="1" x14ac:dyDescent="0.25">
      <c r="A10" s="20" t="s">
        <v>32</v>
      </c>
      <c r="B10" s="11">
        <v>23093000000</v>
      </c>
      <c r="C10" s="19">
        <v>0</v>
      </c>
      <c r="D10" s="21"/>
      <c r="E10" s="21"/>
      <c r="F10" s="16">
        <f t="shared" si="10"/>
        <v>0</v>
      </c>
      <c r="G10" s="16"/>
      <c r="H10" s="16"/>
      <c r="I10" s="16"/>
      <c r="J10" s="16">
        <f t="shared" si="8"/>
        <v>0</v>
      </c>
      <c r="K10" s="16">
        <f t="shared" si="9"/>
        <v>0</v>
      </c>
      <c r="L10" s="16"/>
      <c r="M10" s="16"/>
      <c r="N10" s="16"/>
      <c r="O10" s="16">
        <f t="shared" si="3"/>
        <v>0</v>
      </c>
      <c r="P10" s="16"/>
      <c r="Q10" s="16"/>
      <c r="R10" s="16"/>
      <c r="S10" s="16">
        <f t="shared" si="4"/>
        <v>0</v>
      </c>
      <c r="T10" s="16">
        <f t="shared" si="5"/>
        <v>0</v>
      </c>
      <c r="U10" s="16">
        <f t="shared" si="6"/>
        <v>0</v>
      </c>
      <c r="V10" s="11">
        <f t="shared" si="7"/>
        <v>23093000000</v>
      </c>
      <c r="W10" s="25">
        <f t="shared" si="1"/>
        <v>0</v>
      </c>
      <c r="X10" s="17" t="e">
        <f>U10/Z10-1</f>
        <v>#DIV/0!</v>
      </c>
      <c r="Z10" s="16">
        <v>0</v>
      </c>
    </row>
    <row r="11" spans="1:27" ht="15.75" x14ac:dyDescent="0.25">
      <c r="A11" s="26" t="s">
        <v>33</v>
      </c>
      <c r="B11" s="27">
        <v>46470000000</v>
      </c>
      <c r="C11" s="28">
        <v>0</v>
      </c>
      <c r="D11" s="28">
        <v>0</v>
      </c>
      <c r="E11" s="28">
        <v>0</v>
      </c>
      <c r="F11" s="28">
        <f>C11+D11+E11</f>
        <v>0</v>
      </c>
      <c r="G11" s="28">
        <v>0</v>
      </c>
      <c r="H11" s="28">
        <v>0</v>
      </c>
      <c r="I11" s="28">
        <v>0</v>
      </c>
      <c r="J11" s="28">
        <f t="shared" si="8"/>
        <v>0</v>
      </c>
      <c r="K11" s="28">
        <f t="shared" si="9"/>
        <v>0</v>
      </c>
      <c r="L11" s="28">
        <v>0</v>
      </c>
      <c r="M11" s="28">
        <v>0</v>
      </c>
      <c r="N11" s="28">
        <v>0</v>
      </c>
      <c r="O11" s="28">
        <f t="shared" si="3"/>
        <v>0</v>
      </c>
      <c r="P11" s="28">
        <v>0</v>
      </c>
      <c r="Q11" s="28">
        <v>0</v>
      </c>
      <c r="R11" s="28">
        <v>0</v>
      </c>
      <c r="S11" s="28">
        <f t="shared" si="4"/>
        <v>0</v>
      </c>
      <c r="T11" s="28">
        <f t="shared" si="5"/>
        <v>0</v>
      </c>
      <c r="U11" s="28">
        <f t="shared" si="6"/>
        <v>0</v>
      </c>
      <c r="V11" s="27">
        <f t="shared" si="7"/>
        <v>46470000000</v>
      </c>
      <c r="W11" s="29">
        <f t="shared" si="1"/>
        <v>0</v>
      </c>
      <c r="X11" s="29"/>
      <c r="Y11" s="13"/>
      <c r="Z11" s="28">
        <v>0</v>
      </c>
      <c r="AA11" s="23"/>
    </row>
    <row r="12" spans="1:27" ht="16.5" thickBot="1" x14ac:dyDescent="0.3">
      <c r="A12" s="26" t="s">
        <v>34</v>
      </c>
      <c r="B12" s="27">
        <v>12483088583</v>
      </c>
      <c r="C12" s="27">
        <v>-2073995035</v>
      </c>
      <c r="D12" s="27">
        <v>4199665235.0000005</v>
      </c>
      <c r="E12" s="27">
        <v>-541062550.00000095</v>
      </c>
      <c r="F12" s="27">
        <f t="shared" si="10"/>
        <v>1584607649.9999995</v>
      </c>
      <c r="G12" s="27">
        <v>483226379.34999895</v>
      </c>
      <c r="H12" s="27">
        <v>2732373060</v>
      </c>
      <c r="I12" s="27">
        <v>-23874450.000000302</v>
      </c>
      <c r="J12" s="27">
        <f t="shared" si="8"/>
        <v>3191724989.3499985</v>
      </c>
      <c r="K12" s="27">
        <f t="shared" si="9"/>
        <v>4776332639.3499985</v>
      </c>
      <c r="L12" s="27">
        <v>-2893213860</v>
      </c>
      <c r="M12" s="27">
        <v>-512581800.00000197</v>
      </c>
      <c r="N12" s="27">
        <v>3635174200</v>
      </c>
      <c r="O12" s="27">
        <f t="shared" si="3"/>
        <v>229378539.99999809</v>
      </c>
      <c r="P12" s="27">
        <v>-344124260.00000101</v>
      </c>
      <c r="Q12" s="27">
        <v>3265002900</v>
      </c>
      <c r="R12" s="27">
        <v>-1116829200</v>
      </c>
      <c r="S12" s="27">
        <f t="shared" si="4"/>
        <v>1804049439.999999</v>
      </c>
      <c r="T12" s="27">
        <f t="shared" si="5"/>
        <v>2033427979.9999971</v>
      </c>
      <c r="U12" s="27">
        <f t="shared" si="6"/>
        <v>6809760619.3499956</v>
      </c>
      <c r="V12" s="27">
        <f t="shared" si="7"/>
        <v>5673327963.6500044</v>
      </c>
      <c r="W12" s="29">
        <f t="shared" si="1"/>
        <v>0.54551888934152215</v>
      </c>
      <c r="X12" s="29">
        <f>U12/Z12-1</f>
        <v>2.218934427735578</v>
      </c>
      <c r="Z12" s="27">
        <v>2115532569.000001</v>
      </c>
    </row>
    <row r="13" spans="1:27" ht="17.25" thickTop="1" thickBot="1" x14ac:dyDescent="0.3">
      <c r="A13" s="5" t="s">
        <v>35</v>
      </c>
      <c r="B13" s="6">
        <v>210588000001</v>
      </c>
      <c r="C13" s="6">
        <f t="shared" ref="C13:K13" si="11">C14+C28</f>
        <v>6138642801.9100008</v>
      </c>
      <c r="D13" s="6">
        <f t="shared" si="11"/>
        <v>13666171337.34</v>
      </c>
      <c r="E13" s="6">
        <f t="shared" si="11"/>
        <v>23324818862.560001</v>
      </c>
      <c r="F13" s="6">
        <f t="shared" si="11"/>
        <v>43129633001.809998</v>
      </c>
      <c r="G13" s="6">
        <f t="shared" si="11"/>
        <v>7456687474.71</v>
      </c>
      <c r="H13" s="6">
        <f t="shared" si="11"/>
        <v>11968108217.010004</v>
      </c>
      <c r="I13" s="6">
        <f t="shared" si="11"/>
        <v>11792124967.01</v>
      </c>
      <c r="J13" s="6">
        <f t="shared" si="11"/>
        <v>31216920658.730003</v>
      </c>
      <c r="K13" s="6">
        <f t="shared" si="11"/>
        <v>74346553660.540009</v>
      </c>
      <c r="L13" s="6">
        <f>L14+L28</f>
        <v>11899275079.860003</v>
      </c>
      <c r="M13" s="6">
        <f>M14+M28</f>
        <v>12587245037.450001</v>
      </c>
      <c r="N13" s="6">
        <f>N14+N28</f>
        <v>23109804418.029999</v>
      </c>
      <c r="O13" s="6">
        <f t="shared" si="3"/>
        <v>47596324535.340004</v>
      </c>
      <c r="P13" s="6">
        <f>P14+P28-179000000+179000000</f>
        <v>17807552592.239998</v>
      </c>
      <c r="Q13" s="6">
        <f>Q14+Q28-277883127+277883127</f>
        <v>13948434469.119997</v>
      </c>
      <c r="R13" s="6">
        <f>R14+R28</f>
        <v>17206186596.369999</v>
      </c>
      <c r="S13" s="6">
        <f t="shared" si="4"/>
        <v>48962173657.729996</v>
      </c>
      <c r="T13" s="6">
        <f>O13+S13</f>
        <v>96558498193.070007</v>
      </c>
      <c r="U13" s="6">
        <f>K13+T13</f>
        <v>170905051853.61002</v>
      </c>
      <c r="V13" s="6">
        <f>B13-U13</f>
        <v>39682948147.389984</v>
      </c>
      <c r="W13" s="7">
        <f t="shared" si="1"/>
        <v>0.81156120886659477</v>
      </c>
      <c r="X13" s="7">
        <f>U13/Z13-1</f>
        <v>8.0170546212386062E-2</v>
      </c>
      <c r="Z13" s="6">
        <v>158220433294.43478</v>
      </c>
    </row>
    <row r="14" spans="1:27" ht="16.5" thickTop="1" x14ac:dyDescent="0.25">
      <c r="A14" s="30" t="s">
        <v>36</v>
      </c>
      <c r="B14" s="31">
        <v>141949668685</v>
      </c>
      <c r="C14" s="31">
        <f t="shared" ref="C14:M14" si="12">C15+C16+C19+C25</f>
        <v>4745989578.8600006</v>
      </c>
      <c r="D14" s="31">
        <f t="shared" si="12"/>
        <v>10928620934.059999</v>
      </c>
      <c r="E14" s="31">
        <f t="shared" si="12"/>
        <v>18865150550.5</v>
      </c>
      <c r="F14" s="31">
        <f t="shared" si="12"/>
        <v>34539761063.419998</v>
      </c>
      <c r="G14" s="31">
        <f t="shared" si="12"/>
        <v>5735667570.8299999</v>
      </c>
      <c r="H14" s="31">
        <f t="shared" si="12"/>
        <v>10533302447.660004</v>
      </c>
      <c r="I14" s="31">
        <f t="shared" si="12"/>
        <v>9025672530.8800011</v>
      </c>
      <c r="J14" s="31">
        <f t="shared" si="12"/>
        <v>25294642549.370003</v>
      </c>
      <c r="K14" s="31">
        <f t="shared" si="12"/>
        <v>59834403612.790001</v>
      </c>
      <c r="L14" s="31">
        <f t="shared" si="12"/>
        <v>10195446525.090002</v>
      </c>
      <c r="M14" s="31">
        <f t="shared" si="12"/>
        <v>9876280796.9500008</v>
      </c>
      <c r="N14" s="31">
        <f>N15+N16+N19+N25</f>
        <v>20366413248.469997</v>
      </c>
      <c r="O14" s="31">
        <f t="shared" si="3"/>
        <v>40438140570.509995</v>
      </c>
      <c r="P14" s="31">
        <f>P15+P16+P19+P25</f>
        <v>13480806030.329996</v>
      </c>
      <c r="Q14" s="31">
        <f>Q15+Q16+Q19+Q25</f>
        <v>11913491583.229998</v>
      </c>
      <c r="R14" s="31">
        <f>R15+R16+R19+R25</f>
        <v>13528902539.57</v>
      </c>
      <c r="S14" s="31">
        <f t="shared" si="4"/>
        <v>38923200153.12999</v>
      </c>
      <c r="T14" s="31">
        <f t="shared" si="5"/>
        <v>79361340723.639984</v>
      </c>
      <c r="U14" s="31">
        <f t="shared" si="6"/>
        <v>139195744336.42999</v>
      </c>
      <c r="V14" s="31">
        <f t="shared" si="7"/>
        <v>2753924348.5700073</v>
      </c>
      <c r="W14" s="32">
        <f t="shared" si="1"/>
        <v>0.98059929005765256</v>
      </c>
      <c r="X14" s="32">
        <f t="shared" ref="X14:X31" si="13">U14/Z14-1</f>
        <v>0.22552692506476291</v>
      </c>
      <c r="Y14" s="13"/>
      <c r="Z14" s="31">
        <v>113580323279.3716</v>
      </c>
      <c r="AA14" s="23"/>
    </row>
    <row r="15" spans="1:27" ht="15.75" x14ac:dyDescent="0.25">
      <c r="A15" s="33" t="s">
        <v>37</v>
      </c>
      <c r="B15" s="34">
        <v>66802237291</v>
      </c>
      <c r="C15" s="34">
        <v>1593109392.3099999</v>
      </c>
      <c r="D15" s="34">
        <v>6936495551.1000004</v>
      </c>
      <c r="E15" s="34">
        <v>8032227370.2900009</v>
      </c>
      <c r="F15" s="34">
        <f>C15+D15+E15</f>
        <v>16561832313.700001</v>
      </c>
      <c r="G15" s="34">
        <v>3740586259.2399993</v>
      </c>
      <c r="H15" s="34">
        <v>5054061170.1900015</v>
      </c>
      <c r="I15" s="34">
        <v>4664321279.54</v>
      </c>
      <c r="J15" s="34">
        <f t="shared" si="8"/>
        <v>13458968708.970001</v>
      </c>
      <c r="K15" s="34">
        <f t="shared" si="9"/>
        <v>30020801022.670002</v>
      </c>
      <c r="L15" s="34">
        <v>4407602772.5700016</v>
      </c>
      <c r="M15" s="34">
        <v>4859235563.9900007</v>
      </c>
      <c r="N15" s="34">
        <v>5908995089.04</v>
      </c>
      <c r="O15" s="34">
        <f t="shared" si="3"/>
        <v>15175833425.600002</v>
      </c>
      <c r="P15" s="34">
        <v>5771977858.7499962</v>
      </c>
      <c r="Q15" s="34">
        <v>6534025417.8099995</v>
      </c>
      <c r="R15" s="34">
        <v>7079727170.9799986</v>
      </c>
      <c r="S15" s="34">
        <f t="shared" si="4"/>
        <v>19385730447.539993</v>
      </c>
      <c r="T15" s="34">
        <f t="shared" si="5"/>
        <v>34561563873.139999</v>
      </c>
      <c r="U15" s="34">
        <f t="shared" si="6"/>
        <v>64582364895.809998</v>
      </c>
      <c r="V15" s="34">
        <f t="shared" si="7"/>
        <v>2219872395.1900024</v>
      </c>
      <c r="W15" s="35">
        <f t="shared" si="1"/>
        <v>0.96676949028638182</v>
      </c>
      <c r="X15" s="35">
        <f t="shared" si="13"/>
        <v>0.11112675430673291</v>
      </c>
      <c r="Y15" s="13"/>
      <c r="Z15" s="34">
        <v>58123310095.349991</v>
      </c>
    </row>
    <row r="16" spans="1:27" ht="15.75" x14ac:dyDescent="0.25">
      <c r="A16" s="33" t="s">
        <v>38</v>
      </c>
      <c r="B16" s="34">
        <v>34639502882</v>
      </c>
      <c r="C16" s="34">
        <f t="shared" ref="C16:M16" si="14">C17+C18</f>
        <v>1339520686.7800002</v>
      </c>
      <c r="D16" s="34">
        <f t="shared" si="14"/>
        <v>2727044209.6999998</v>
      </c>
      <c r="E16" s="34">
        <f t="shared" si="14"/>
        <v>4609550868.7299986</v>
      </c>
      <c r="F16" s="34">
        <f t="shared" si="14"/>
        <v>8676115765.2099991</v>
      </c>
      <c r="G16" s="34">
        <f t="shared" si="14"/>
        <v>1361116424.9000001</v>
      </c>
      <c r="H16" s="34">
        <f t="shared" si="14"/>
        <v>3105486857.3500004</v>
      </c>
      <c r="I16" s="34">
        <f t="shared" si="14"/>
        <v>1841279285.3600006</v>
      </c>
      <c r="J16" s="34">
        <f t="shared" si="14"/>
        <v>6307882567.6100006</v>
      </c>
      <c r="K16" s="34">
        <f t="shared" si="14"/>
        <v>14983998332.82</v>
      </c>
      <c r="L16" s="34">
        <f t="shared" si="14"/>
        <v>1963230570.9700003</v>
      </c>
      <c r="M16" s="34">
        <f t="shared" si="14"/>
        <v>1990169416.4999986</v>
      </c>
      <c r="N16" s="34">
        <f>N17+N18</f>
        <v>4185443229.039999</v>
      </c>
      <c r="O16" s="34">
        <f t="shared" si="3"/>
        <v>8138843216.5099983</v>
      </c>
      <c r="P16" s="34">
        <f>P17+P18</f>
        <v>1829287638.6100006</v>
      </c>
      <c r="Q16" s="34">
        <f>Q17+Q18</f>
        <v>3625675984.4499998</v>
      </c>
      <c r="R16" s="34">
        <f>R17+R18</f>
        <v>3926105160.9800005</v>
      </c>
      <c r="S16" s="34">
        <f t="shared" si="4"/>
        <v>9381068784.0400009</v>
      </c>
      <c r="T16" s="34">
        <f t="shared" si="5"/>
        <v>17519912000.549999</v>
      </c>
      <c r="U16" s="34">
        <f t="shared" si="6"/>
        <v>32503910333.369999</v>
      </c>
      <c r="V16" s="34">
        <f t="shared" si="7"/>
        <v>2135592548.6300011</v>
      </c>
      <c r="W16" s="35">
        <f t="shared" si="1"/>
        <v>0.93834806013513161</v>
      </c>
      <c r="X16" s="35">
        <f t="shared" si="13"/>
        <v>-8.3670005957534377E-2</v>
      </c>
      <c r="Y16" s="13"/>
      <c r="Z16" s="34">
        <v>35471839342.480003</v>
      </c>
      <c r="AA16" s="23"/>
    </row>
    <row r="17" spans="1:27" ht="15.75" x14ac:dyDescent="0.25">
      <c r="A17" s="36" t="s">
        <v>39</v>
      </c>
      <c r="B17" s="37">
        <v>21827451247</v>
      </c>
      <c r="C17" s="37">
        <v>832089301.78000021</v>
      </c>
      <c r="D17" s="37">
        <v>1086193432.6999998</v>
      </c>
      <c r="E17" s="37">
        <v>2871418776.7299986</v>
      </c>
      <c r="F17" s="37">
        <f>C17+D17+E17</f>
        <v>4789701511.2099991</v>
      </c>
      <c r="G17" s="37">
        <v>1001364261.9000001</v>
      </c>
      <c r="H17" s="37">
        <v>2064849080.3500004</v>
      </c>
      <c r="I17" s="37">
        <v>1513676670.3600006</v>
      </c>
      <c r="J17" s="37">
        <f t="shared" si="8"/>
        <v>4579890012.6100006</v>
      </c>
      <c r="K17" s="37">
        <f t="shared" si="9"/>
        <v>9369591523.8199997</v>
      </c>
      <c r="L17" s="37">
        <v>1200717749.9700003</v>
      </c>
      <c r="M17" s="37">
        <v>1042368009.4999986</v>
      </c>
      <c r="N17" s="37">
        <v>2552542997.039999</v>
      </c>
      <c r="O17" s="37">
        <f t="shared" si="3"/>
        <v>4795628756.5099983</v>
      </c>
      <c r="P17" s="37">
        <v>1269804428.6100006</v>
      </c>
      <c r="Q17" s="37">
        <v>1690257813.4499998</v>
      </c>
      <c r="R17" s="37">
        <v>2630322257.9800005</v>
      </c>
      <c r="S17" s="37">
        <f t="shared" si="4"/>
        <v>5590384500.0400009</v>
      </c>
      <c r="T17" s="37">
        <f t="shared" si="5"/>
        <v>10386013256.549999</v>
      </c>
      <c r="U17" s="37">
        <f t="shared" si="6"/>
        <v>19755604780.369999</v>
      </c>
      <c r="V17" s="38">
        <f t="shared" si="7"/>
        <v>2071846466.6300011</v>
      </c>
      <c r="W17" s="39">
        <f t="shared" si="1"/>
        <v>0.90508069663356783</v>
      </c>
      <c r="X17" s="39">
        <f t="shared" si="13"/>
        <v>-6.5594717917899059E-2</v>
      </c>
      <c r="Z17" s="37">
        <v>21142436969.48</v>
      </c>
    </row>
    <row r="18" spans="1:27" ht="15.75" x14ac:dyDescent="0.25">
      <c r="A18" s="36" t="s">
        <v>40</v>
      </c>
      <c r="B18" s="38">
        <v>12812051635</v>
      </c>
      <c r="C18" s="37">
        <v>507431385</v>
      </c>
      <c r="D18" s="37">
        <v>1640850777</v>
      </c>
      <c r="E18" s="37">
        <v>1738132092</v>
      </c>
      <c r="F18" s="37">
        <f>C18+D18+E18</f>
        <v>3886414254</v>
      </c>
      <c r="G18" s="37">
        <v>359752163</v>
      </c>
      <c r="H18" s="37">
        <v>1040637777</v>
      </c>
      <c r="I18" s="37">
        <v>327602615</v>
      </c>
      <c r="J18" s="37">
        <f t="shared" si="8"/>
        <v>1727992555</v>
      </c>
      <c r="K18" s="37">
        <f t="shared" si="9"/>
        <v>5614406809</v>
      </c>
      <c r="L18" s="37">
        <v>762512821</v>
      </c>
      <c r="M18" s="37">
        <v>947801407</v>
      </c>
      <c r="N18" s="37">
        <v>1632900232</v>
      </c>
      <c r="O18" s="37">
        <f t="shared" si="3"/>
        <v>3343214460</v>
      </c>
      <c r="P18" s="37">
        <v>559483210</v>
      </c>
      <c r="Q18" s="37">
        <v>1935418171</v>
      </c>
      <c r="R18" s="37">
        <v>1295782903</v>
      </c>
      <c r="S18" s="37">
        <f t="shared" si="4"/>
        <v>3790684284</v>
      </c>
      <c r="T18" s="37">
        <f t="shared" si="5"/>
        <v>7133898744</v>
      </c>
      <c r="U18" s="37">
        <f t="shared" si="6"/>
        <v>12748305553</v>
      </c>
      <c r="V18" s="38">
        <f t="shared" si="7"/>
        <v>63746082</v>
      </c>
      <c r="W18" s="39">
        <f t="shared" si="1"/>
        <v>0.99502452192544566</v>
      </c>
      <c r="X18" s="39">
        <f t="shared" si="13"/>
        <v>-0.11033934136563595</v>
      </c>
      <c r="Z18" s="37">
        <v>14329402373</v>
      </c>
    </row>
    <row r="19" spans="1:27" ht="15.75" x14ac:dyDescent="0.25">
      <c r="A19" s="33" t="s">
        <v>41</v>
      </c>
      <c r="B19" s="34">
        <v>36106820686</v>
      </c>
      <c r="C19" s="34">
        <f t="shared" ref="C19:N19" si="15">C20+C21+C22</f>
        <v>1632117942</v>
      </c>
      <c r="D19" s="34">
        <f t="shared" si="15"/>
        <v>1062525444.4400001</v>
      </c>
      <c r="E19" s="34">
        <f t="shared" si="15"/>
        <v>6142609520.2699995</v>
      </c>
      <c r="F19" s="34">
        <f t="shared" si="15"/>
        <v>8837252906.7099991</v>
      </c>
      <c r="G19" s="34">
        <f t="shared" si="15"/>
        <v>502765299.56</v>
      </c>
      <c r="H19" s="34">
        <f t="shared" si="15"/>
        <v>2372645659.0799999</v>
      </c>
      <c r="I19" s="34">
        <f t="shared" si="15"/>
        <v>2202562485.6099997</v>
      </c>
      <c r="J19" s="34">
        <f t="shared" si="15"/>
        <v>5077973444.25</v>
      </c>
      <c r="K19" s="34">
        <f t="shared" si="15"/>
        <v>13915226350.959999</v>
      </c>
      <c r="L19" s="34">
        <f t="shared" si="15"/>
        <v>3786498546.96</v>
      </c>
      <c r="M19" s="34">
        <f>M20+M21+M22</f>
        <v>2635428869.6799998</v>
      </c>
      <c r="N19" s="34">
        <f t="shared" si="15"/>
        <v>10090419248.619999</v>
      </c>
      <c r="O19" s="34">
        <f>L19+M19+N19</f>
        <v>16512346665.259998</v>
      </c>
      <c r="P19" s="34">
        <f>P20+P21+P22</f>
        <v>5729468923.7799997</v>
      </c>
      <c r="Q19" s="34">
        <f>Q20+Q21+Q22</f>
        <v>1541619130.96</v>
      </c>
      <c r="R19" s="34">
        <f>R20+R22+R21</f>
        <v>2523070207.6099997</v>
      </c>
      <c r="S19" s="34">
        <f t="shared" si="4"/>
        <v>9794158262.3499985</v>
      </c>
      <c r="T19" s="34">
        <f t="shared" si="5"/>
        <v>26306504927.609997</v>
      </c>
      <c r="U19" s="34">
        <f>K19+T19</f>
        <v>40221731278.569992</v>
      </c>
      <c r="V19" s="34">
        <f t="shared" si="7"/>
        <v>-4114910592.5699921</v>
      </c>
      <c r="W19" s="35">
        <f t="shared" si="1"/>
        <v>1.113964910628797</v>
      </c>
      <c r="X19" s="35">
        <f t="shared" si="13"/>
        <v>1.2737319364729531</v>
      </c>
      <c r="Y19" s="13"/>
      <c r="Z19" s="34">
        <v>17689741975.900002</v>
      </c>
      <c r="AA19" s="23"/>
    </row>
    <row r="20" spans="1:27" x14ac:dyDescent="0.25">
      <c r="A20" s="40" t="s">
        <v>42</v>
      </c>
      <c r="B20" s="41">
        <v>590336684</v>
      </c>
      <c r="C20" s="41">
        <v>5600000</v>
      </c>
      <c r="D20" s="41">
        <v>30379937.707303166</v>
      </c>
      <c r="E20" s="41">
        <v>44247789.869999886</v>
      </c>
      <c r="F20" s="41">
        <f>C20+D20+E20</f>
        <v>80227727.577303052</v>
      </c>
      <c r="G20" s="41">
        <v>24356439.560000002</v>
      </c>
      <c r="H20" s="41">
        <v>79154337.829999924</v>
      </c>
      <c r="I20" s="41">
        <v>32444960.449999809</v>
      </c>
      <c r="J20" s="41">
        <f t="shared" si="8"/>
        <v>135955737.83999974</v>
      </c>
      <c r="K20" s="41">
        <f t="shared" si="9"/>
        <v>216183465.41730279</v>
      </c>
      <c r="L20" s="41">
        <v>83207246.960000038</v>
      </c>
      <c r="M20" s="41">
        <v>44368662.349999905</v>
      </c>
      <c r="N20" s="41">
        <v>26011315.369998932</v>
      </c>
      <c r="O20" s="41">
        <f>L20+M20+N20</f>
        <v>153587224.67999887</v>
      </c>
      <c r="P20" s="41">
        <v>31397046.779999733</v>
      </c>
      <c r="Q20" s="41">
        <v>43397969.960000038</v>
      </c>
      <c r="R20" s="41">
        <v>43660870.579999685</v>
      </c>
      <c r="S20" s="41">
        <f t="shared" si="4"/>
        <v>118455887.31999946</v>
      </c>
      <c r="T20" s="41">
        <f t="shared" si="5"/>
        <v>272043111.99999833</v>
      </c>
      <c r="U20" s="41">
        <f t="shared" si="6"/>
        <v>488226577.41730112</v>
      </c>
      <c r="V20" s="41">
        <f t="shared" si="7"/>
        <v>102110106.58269888</v>
      </c>
      <c r="W20" s="42">
        <f t="shared" si="1"/>
        <v>0.82703072780295173</v>
      </c>
      <c r="X20" s="42">
        <f t="shared" si="13"/>
        <v>-0.2254903683717232</v>
      </c>
      <c r="Z20" s="41">
        <v>630368632.58999956</v>
      </c>
    </row>
    <row r="21" spans="1:27" ht="15.75" x14ac:dyDescent="0.25">
      <c r="A21" s="40" t="s">
        <v>43</v>
      </c>
      <c r="B21" s="38">
        <v>7916324002</v>
      </c>
      <c r="C21" s="41">
        <v>118405336</v>
      </c>
      <c r="D21" s="41">
        <v>459827929</v>
      </c>
      <c r="E21" s="41">
        <v>157731965</v>
      </c>
      <c r="F21" s="41">
        <f>C21+D21+E21</f>
        <v>735965230</v>
      </c>
      <c r="G21" s="41">
        <v>478408860</v>
      </c>
      <c r="H21" s="41">
        <v>861372610</v>
      </c>
      <c r="I21" s="41">
        <v>556469426</v>
      </c>
      <c r="J21" s="41">
        <f t="shared" si="8"/>
        <v>1896250896</v>
      </c>
      <c r="K21" s="41">
        <f t="shared" si="9"/>
        <v>2632216126</v>
      </c>
      <c r="L21" s="41">
        <v>403291300</v>
      </c>
      <c r="M21" s="41">
        <v>155460833</v>
      </c>
      <c r="N21" s="41">
        <v>1083267808</v>
      </c>
      <c r="O21" s="41">
        <f t="shared" si="3"/>
        <v>1642019941</v>
      </c>
      <c r="P21" s="41">
        <v>248071877</v>
      </c>
      <c r="Q21" s="41">
        <v>955448379</v>
      </c>
      <c r="R21" s="41">
        <v>1453532190</v>
      </c>
      <c r="S21" s="41">
        <f t="shared" si="4"/>
        <v>2657052446</v>
      </c>
      <c r="T21" s="41">
        <f t="shared" si="5"/>
        <v>4299072387</v>
      </c>
      <c r="U21" s="41">
        <f t="shared" si="6"/>
        <v>6931288513</v>
      </c>
      <c r="V21" s="41">
        <f t="shared" si="7"/>
        <v>985035489</v>
      </c>
      <c r="W21" s="42">
        <f t="shared" si="1"/>
        <v>0.87556907868460943</v>
      </c>
      <c r="X21" s="42">
        <f t="shared" si="13"/>
        <v>-0.17666213383992924</v>
      </c>
      <c r="Z21" s="41">
        <v>8418522696.3099995</v>
      </c>
    </row>
    <row r="22" spans="1:27" x14ac:dyDescent="0.25">
      <c r="A22" s="43" t="s">
        <v>44</v>
      </c>
      <c r="B22" s="44">
        <v>27600160000</v>
      </c>
      <c r="C22" s="44">
        <f t="shared" ref="C22:V22" si="16">C23+C24</f>
        <v>1508112606</v>
      </c>
      <c r="D22" s="44">
        <f t="shared" si="16"/>
        <v>572317577.73269689</v>
      </c>
      <c r="E22" s="44">
        <f t="shared" si="16"/>
        <v>5940629765.3999996</v>
      </c>
      <c r="F22" s="44">
        <f t="shared" si="16"/>
        <v>8021059949.1326962</v>
      </c>
      <c r="G22" s="45">
        <f t="shared" si="16"/>
        <v>0</v>
      </c>
      <c r="H22" s="44">
        <f t="shared" si="16"/>
        <v>1432118711.25</v>
      </c>
      <c r="I22" s="44">
        <f t="shared" si="16"/>
        <v>1613648099.1599998</v>
      </c>
      <c r="J22" s="44">
        <f t="shared" si="16"/>
        <v>3045766810.4099998</v>
      </c>
      <c r="K22" s="44">
        <f t="shared" si="16"/>
        <v>11066826759.542696</v>
      </c>
      <c r="L22" s="44">
        <f t="shared" si="16"/>
        <v>3300000000</v>
      </c>
      <c r="M22" s="44">
        <f t="shared" si="16"/>
        <v>2435599374.3299999</v>
      </c>
      <c r="N22" s="44">
        <f t="shared" si="16"/>
        <v>8981140125.25</v>
      </c>
      <c r="O22" s="44">
        <f t="shared" si="16"/>
        <v>14716739499.58</v>
      </c>
      <c r="P22" s="44">
        <f t="shared" si="16"/>
        <v>5450000000</v>
      </c>
      <c r="Q22" s="44">
        <f t="shared" si="16"/>
        <v>542772782</v>
      </c>
      <c r="R22" s="44">
        <f t="shared" si="16"/>
        <v>1025877147.03</v>
      </c>
      <c r="S22" s="44">
        <f t="shared" si="16"/>
        <v>7018649929.0299997</v>
      </c>
      <c r="T22" s="44">
        <f t="shared" si="16"/>
        <v>21735389428.610001</v>
      </c>
      <c r="U22" s="44">
        <f t="shared" si="16"/>
        <v>32802216188.152699</v>
      </c>
      <c r="V22" s="44">
        <f t="shared" si="16"/>
        <v>-5202056188.1526985</v>
      </c>
      <c r="W22" s="46">
        <f>IF(B22&lt;&gt;0,U22/B22,0)</f>
        <v>1.1884792040391323</v>
      </c>
      <c r="X22" s="42">
        <f t="shared" si="13"/>
        <v>2.7961790485918461</v>
      </c>
      <c r="Z22" s="41">
        <v>8640850647</v>
      </c>
    </row>
    <row r="23" spans="1:27" x14ac:dyDescent="0.25">
      <c r="A23" s="47" t="s">
        <v>45</v>
      </c>
      <c r="B23" s="48">
        <v>7500000000</v>
      </c>
      <c r="C23" s="49">
        <v>0</v>
      </c>
      <c r="D23" s="48">
        <v>258454085.32000005</v>
      </c>
      <c r="E23" s="48">
        <v>699544401.31999969</v>
      </c>
      <c r="F23" s="48">
        <f>E23+D23+C23</f>
        <v>957998486.63999975</v>
      </c>
      <c r="G23" s="49">
        <v>0</v>
      </c>
      <c r="H23" s="48">
        <v>632118711.25</v>
      </c>
      <c r="I23" s="48">
        <v>813648099.15999997</v>
      </c>
      <c r="J23" s="48">
        <f>I23+H23+G23</f>
        <v>1445766810.4099998</v>
      </c>
      <c r="K23" s="48">
        <f>J23+F23</f>
        <v>2403765297.0499997</v>
      </c>
      <c r="L23" s="49">
        <v>0</v>
      </c>
      <c r="M23" s="48">
        <v>435599374.32999992</v>
      </c>
      <c r="N23" s="48">
        <v>2061140125.25</v>
      </c>
      <c r="O23" s="48">
        <f>N23+M23+L23</f>
        <v>2496739499.5799999</v>
      </c>
      <c r="P23" s="49">
        <v>0</v>
      </c>
      <c r="Q23" s="48">
        <v>542772782</v>
      </c>
      <c r="R23" s="48">
        <v>525877147.02999997</v>
      </c>
      <c r="S23" s="48">
        <f>P23+Q23+R23</f>
        <v>1068649929.03</v>
      </c>
      <c r="T23" s="48">
        <f>S23+O23</f>
        <v>3565389428.6099997</v>
      </c>
      <c r="U23" s="50">
        <f>T23+K23</f>
        <v>5969154725.6599998</v>
      </c>
      <c r="V23" s="50">
        <f>B23-U23</f>
        <v>1530845274.3400002</v>
      </c>
      <c r="W23" s="46">
        <f>IF(B23&lt;&gt;0,U23/B23,0)</f>
        <v>0.79588729675466663</v>
      </c>
      <c r="X23" s="42"/>
      <c r="Z23" s="48"/>
    </row>
    <row r="24" spans="1:27" x14ac:dyDescent="0.25">
      <c r="A24" s="47" t="s">
        <v>46</v>
      </c>
      <c r="B24" s="48">
        <v>20100160000</v>
      </c>
      <c r="C24" s="48">
        <v>1508112606</v>
      </c>
      <c r="D24" s="48">
        <v>313863492.41269684</v>
      </c>
      <c r="E24" s="48">
        <v>5241085364.0799999</v>
      </c>
      <c r="F24" s="48">
        <f>E24+D24+C24</f>
        <v>7063061462.4926968</v>
      </c>
      <c r="G24" s="48"/>
      <c r="H24" s="48">
        <v>800000000</v>
      </c>
      <c r="I24" s="48">
        <v>800000000</v>
      </c>
      <c r="J24" s="48">
        <f>I24+H24+G24</f>
        <v>1600000000</v>
      </c>
      <c r="K24" s="48">
        <f>J24+F24</f>
        <v>8663061462.4926968</v>
      </c>
      <c r="L24" s="48">
        <v>3300000000</v>
      </c>
      <c r="M24" s="48">
        <v>2000000000</v>
      </c>
      <c r="N24" s="48">
        <v>6920000000</v>
      </c>
      <c r="O24" s="48">
        <f>N24+M24+L24</f>
        <v>12220000000</v>
      </c>
      <c r="P24" s="48">
        <v>5450000000</v>
      </c>
      <c r="Q24" s="49">
        <v>0</v>
      </c>
      <c r="R24" s="48">
        <v>500000000</v>
      </c>
      <c r="S24" s="48">
        <f>P24+Q24+R24</f>
        <v>5950000000</v>
      </c>
      <c r="T24" s="48">
        <f>S24+O24</f>
        <v>18170000000</v>
      </c>
      <c r="U24" s="50">
        <f>T24+K24</f>
        <v>26833061462.492699</v>
      </c>
      <c r="V24" s="50">
        <f>B24-U24</f>
        <v>-6732901462.4926987</v>
      </c>
      <c r="W24" s="46">
        <f>IF(B24&lt;&gt;0,U24/B24,0)</f>
        <v>1.3349675556061593</v>
      </c>
      <c r="X24" s="42"/>
      <c r="Z24" s="48"/>
    </row>
    <row r="25" spans="1:27" ht="15.75" x14ac:dyDescent="0.25">
      <c r="A25" s="33" t="s">
        <v>47</v>
      </c>
      <c r="B25" s="34">
        <v>4401107826</v>
      </c>
      <c r="C25" s="34">
        <f t="shared" ref="C25:M25" si="17">C26+C27</f>
        <v>181241557.77000001</v>
      </c>
      <c r="D25" s="34">
        <f t="shared" si="17"/>
        <v>202555728.81999999</v>
      </c>
      <c r="E25" s="34">
        <f t="shared" si="17"/>
        <v>80762791.210000008</v>
      </c>
      <c r="F25" s="34">
        <f t="shared" si="17"/>
        <v>464560077.80000007</v>
      </c>
      <c r="G25" s="34">
        <f t="shared" si="17"/>
        <v>131199587.13</v>
      </c>
      <c r="H25" s="34">
        <f t="shared" si="17"/>
        <v>1108761.04</v>
      </c>
      <c r="I25" s="34">
        <f t="shared" si="17"/>
        <v>317509480.37</v>
      </c>
      <c r="J25" s="34">
        <f t="shared" si="17"/>
        <v>449817828.54000002</v>
      </c>
      <c r="K25" s="34">
        <f t="shared" si="17"/>
        <v>914377906.34000003</v>
      </c>
      <c r="L25" s="34">
        <f t="shared" si="17"/>
        <v>38114634.590000004</v>
      </c>
      <c r="M25" s="34">
        <f t="shared" si="17"/>
        <v>391446946.78000003</v>
      </c>
      <c r="N25" s="34">
        <f>N26+N27</f>
        <v>181555681.76999998</v>
      </c>
      <c r="O25" s="34">
        <f t="shared" si="3"/>
        <v>611117263.13999999</v>
      </c>
      <c r="P25" s="34">
        <f>P26+P27</f>
        <v>150071609.19</v>
      </c>
      <c r="Q25" s="34">
        <f>Q26+Q27</f>
        <v>212171050.01000002</v>
      </c>
      <c r="R25" s="34">
        <f>R26+R27</f>
        <v>0</v>
      </c>
      <c r="S25" s="34">
        <f t="shared" si="4"/>
        <v>362242659.20000005</v>
      </c>
      <c r="T25" s="34">
        <f t="shared" si="5"/>
        <v>973359922.34000003</v>
      </c>
      <c r="U25" s="34">
        <f t="shared" si="6"/>
        <v>1887737828.6800001</v>
      </c>
      <c r="V25" s="34">
        <f t="shared" si="7"/>
        <v>2513369997.3199997</v>
      </c>
      <c r="W25" s="35">
        <f t="shared" si="1"/>
        <v>0.42892333096862417</v>
      </c>
      <c r="X25" s="35">
        <f t="shared" si="13"/>
        <v>-0.17761103828174662</v>
      </c>
      <c r="Y25" s="13"/>
      <c r="Z25" s="34">
        <v>2295431865.641614</v>
      </c>
    </row>
    <row r="26" spans="1:27" x14ac:dyDescent="0.25">
      <c r="A26" s="40" t="s">
        <v>48</v>
      </c>
      <c r="B26" s="48">
        <v>1609314399</v>
      </c>
      <c r="C26" s="48">
        <v>21915936.710000001</v>
      </c>
      <c r="D26" s="48">
        <v>479052.79</v>
      </c>
      <c r="E26" s="48">
        <v>423436.37</v>
      </c>
      <c r="F26" s="48">
        <f>C26+D26+E26</f>
        <v>22818425.870000001</v>
      </c>
      <c r="G26" s="49">
        <v>0</v>
      </c>
      <c r="H26" s="48">
        <v>1108761.04</v>
      </c>
      <c r="I26" s="49">
        <v>0</v>
      </c>
      <c r="J26" s="48">
        <f t="shared" si="8"/>
        <v>1108761.04</v>
      </c>
      <c r="K26" s="48">
        <f t="shared" si="9"/>
        <v>23927186.91</v>
      </c>
      <c r="L26" s="48">
        <v>191265.67</v>
      </c>
      <c r="M26" s="48">
        <v>33290774.93</v>
      </c>
      <c r="N26" s="48">
        <v>21577056.07</v>
      </c>
      <c r="O26" s="48">
        <f t="shared" si="3"/>
        <v>55059096.670000002</v>
      </c>
      <c r="P26" s="48">
        <f>[44]mensuel!K41</f>
        <v>15130990.4</v>
      </c>
      <c r="Q26" s="48">
        <f>[44]mensuel!L41</f>
        <v>4508726.93</v>
      </c>
      <c r="R26" s="49">
        <f>[44]mensuel!M41</f>
        <v>0</v>
      </c>
      <c r="S26" s="48">
        <f t="shared" si="4"/>
        <v>19639717.329999998</v>
      </c>
      <c r="T26" s="48">
        <f t="shared" si="5"/>
        <v>74698814</v>
      </c>
      <c r="U26" s="48">
        <f t="shared" si="6"/>
        <v>98626000.909999996</v>
      </c>
      <c r="V26" s="48">
        <f t="shared" si="7"/>
        <v>1510688398.0899999</v>
      </c>
      <c r="W26" s="51">
        <f t="shared" si="1"/>
        <v>6.128448298933041E-2</v>
      </c>
      <c r="X26" s="51">
        <f t="shared" si="13"/>
        <v>-0.86923302580954398</v>
      </c>
      <c r="Z26" s="48">
        <v>754211845.3116138</v>
      </c>
    </row>
    <row r="27" spans="1:27" x14ac:dyDescent="0.25">
      <c r="A27" s="40" t="s">
        <v>49</v>
      </c>
      <c r="B27" s="48">
        <v>2791793427</v>
      </c>
      <c r="C27" s="48">
        <v>159325621.06</v>
      </c>
      <c r="D27" s="48">
        <v>202076676.03</v>
      </c>
      <c r="E27" s="48">
        <v>80339354.840000004</v>
      </c>
      <c r="F27" s="48">
        <f>C27+D27+E27</f>
        <v>441741651.93000007</v>
      </c>
      <c r="G27" s="48">
        <v>131199587.13</v>
      </c>
      <c r="H27" s="49">
        <v>0</v>
      </c>
      <c r="I27" s="48">
        <v>317509480.37</v>
      </c>
      <c r="J27" s="48">
        <f t="shared" si="8"/>
        <v>448709067.5</v>
      </c>
      <c r="K27" s="48">
        <f t="shared" si="9"/>
        <v>890450719.43000007</v>
      </c>
      <c r="L27" s="48">
        <v>37923368.920000002</v>
      </c>
      <c r="M27" s="48">
        <v>358156171.85000002</v>
      </c>
      <c r="N27" s="48">
        <v>159978625.69999999</v>
      </c>
      <c r="O27" s="48">
        <f t="shared" si="3"/>
        <v>556058166.47000003</v>
      </c>
      <c r="P27" s="48">
        <f>[44]mensuel!K44</f>
        <v>134940618.78999999</v>
      </c>
      <c r="Q27" s="48">
        <f>[44]mensuel!L44</f>
        <v>207662323.08000001</v>
      </c>
      <c r="R27" s="49">
        <f>[44]mensuel!M44</f>
        <v>0</v>
      </c>
      <c r="S27" s="48">
        <f t="shared" si="4"/>
        <v>342602941.87</v>
      </c>
      <c r="T27" s="48">
        <f t="shared" si="5"/>
        <v>898661108.34000003</v>
      </c>
      <c r="U27" s="48">
        <f t="shared" si="6"/>
        <v>1789111827.77</v>
      </c>
      <c r="V27" s="48">
        <f t="shared" si="7"/>
        <v>1002681599.23</v>
      </c>
      <c r="W27" s="51">
        <f t="shared" si="1"/>
        <v>0.64084677987530769</v>
      </c>
      <c r="X27" s="51">
        <f t="shared" si="13"/>
        <v>0.16084128428783484</v>
      </c>
      <c r="Z27" s="48">
        <v>1541220020.3299999</v>
      </c>
    </row>
    <row r="28" spans="1:27" ht="15.75" x14ac:dyDescent="0.25">
      <c r="A28" s="52" t="s">
        <v>50</v>
      </c>
      <c r="B28" s="53">
        <v>68638331316</v>
      </c>
      <c r="C28" s="53">
        <f t="shared" ref="C28:M28" si="18">SUM(C29,C35,C38)</f>
        <v>1392653223.05</v>
      </c>
      <c r="D28" s="53">
        <f t="shared" si="18"/>
        <v>2737550403.2800002</v>
      </c>
      <c r="E28" s="53">
        <f t="shared" si="18"/>
        <v>4459668312.0600004</v>
      </c>
      <c r="F28" s="53">
        <f t="shared" si="18"/>
        <v>8589871938.3899994</v>
      </c>
      <c r="G28" s="53">
        <f t="shared" si="18"/>
        <v>1721019903.8799999</v>
      </c>
      <c r="H28" s="53">
        <f t="shared" si="18"/>
        <v>1434805769.3499999</v>
      </c>
      <c r="I28" s="53">
        <f t="shared" si="18"/>
        <v>2766452436.1299996</v>
      </c>
      <c r="J28" s="53">
        <f t="shared" si="18"/>
        <v>5922278109.3599997</v>
      </c>
      <c r="K28" s="53">
        <f t="shared" si="18"/>
        <v>14512150047.75</v>
      </c>
      <c r="L28" s="53">
        <f t="shared" si="18"/>
        <v>1703828554.7699997</v>
      </c>
      <c r="M28" s="53">
        <f t="shared" si="18"/>
        <v>2710964240.5</v>
      </c>
      <c r="N28" s="53">
        <f>SUM(N29,N35,N38)</f>
        <v>2743391169.5599999</v>
      </c>
      <c r="O28" s="53">
        <f t="shared" si="3"/>
        <v>7158183964.8299999</v>
      </c>
      <c r="P28" s="53">
        <f>SUM(P29,P35,P38)</f>
        <v>4326746561.9099998</v>
      </c>
      <c r="Q28" s="53">
        <f>SUM(Q29,Q35,Q38)</f>
        <v>2034942885.8899999</v>
      </c>
      <c r="R28" s="53">
        <f>SUM(R29,R35,R38)</f>
        <v>3677284056.8000002</v>
      </c>
      <c r="S28" s="53">
        <f t="shared" si="4"/>
        <v>10038973504.599998</v>
      </c>
      <c r="T28" s="53">
        <f t="shared" si="5"/>
        <v>17197157469.43</v>
      </c>
      <c r="U28" s="53">
        <f t="shared" si="6"/>
        <v>31709307517.18</v>
      </c>
      <c r="V28" s="53">
        <f t="shared" si="7"/>
        <v>36929023798.82</v>
      </c>
      <c r="W28" s="54">
        <f t="shared" si="1"/>
        <v>0.46197666681602984</v>
      </c>
      <c r="X28" s="54">
        <f t="shared" si="13"/>
        <v>-0.28966780085263832</v>
      </c>
      <c r="Y28" s="13"/>
      <c r="Z28" s="53">
        <v>44640110015.063187</v>
      </c>
      <c r="AA28" s="13"/>
    </row>
    <row r="29" spans="1:27" ht="15.75" x14ac:dyDescent="0.25">
      <c r="A29" s="55" t="s">
        <v>51</v>
      </c>
      <c r="B29" s="56">
        <v>38418000000</v>
      </c>
      <c r="C29" s="57">
        <f t="shared" ref="C29:M29" si="19">SUM(C30:C34)</f>
        <v>109368199.44999999</v>
      </c>
      <c r="D29" s="58">
        <f t="shared" si="19"/>
        <v>145547764.32999998</v>
      </c>
      <c r="E29" s="58">
        <f t="shared" si="19"/>
        <v>1694106456.1100001</v>
      </c>
      <c r="F29" s="58">
        <f t="shared" si="19"/>
        <v>1949022419.8900001</v>
      </c>
      <c r="G29" s="58">
        <f t="shared" si="19"/>
        <v>74665297.239999995</v>
      </c>
      <c r="H29" s="58">
        <f t="shared" si="19"/>
        <v>648931698.57999992</v>
      </c>
      <c r="I29" s="58">
        <f t="shared" si="19"/>
        <v>274094116.52999997</v>
      </c>
      <c r="J29" s="58">
        <f t="shared" si="19"/>
        <v>997691112.3499999</v>
      </c>
      <c r="K29" s="58">
        <f t="shared" si="19"/>
        <v>2946713532.2399998</v>
      </c>
      <c r="L29" s="58">
        <f t="shared" si="19"/>
        <v>293810991.81999999</v>
      </c>
      <c r="M29" s="58">
        <f t="shared" si="19"/>
        <v>217875119.32999998</v>
      </c>
      <c r="N29" s="58">
        <f>SUM(N30:N34)</f>
        <v>557524736.47000003</v>
      </c>
      <c r="O29" s="58">
        <f t="shared" si="3"/>
        <v>1069210847.62</v>
      </c>
      <c r="P29" s="58">
        <f>SUM(P30:P34)</f>
        <v>1639832169.6700001</v>
      </c>
      <c r="Q29" s="58">
        <f>SUM(Q30:Q34)</f>
        <v>257216166</v>
      </c>
      <c r="R29" s="58">
        <f>SUM(R30:R34)</f>
        <v>2659688649</v>
      </c>
      <c r="S29" s="58">
        <f t="shared" si="4"/>
        <v>4556736984.6700001</v>
      </c>
      <c r="T29" s="58">
        <f>O29+S29</f>
        <v>5625947832.29</v>
      </c>
      <c r="U29" s="58">
        <f>K29+T29</f>
        <v>8572661364.5299997</v>
      </c>
      <c r="V29" s="58">
        <f t="shared" si="7"/>
        <v>29845338635.470001</v>
      </c>
      <c r="W29" s="59">
        <f t="shared" si="1"/>
        <v>0.22314179198630849</v>
      </c>
      <c r="X29" s="59">
        <f t="shared" si="13"/>
        <v>-0.43152074526650008</v>
      </c>
      <c r="Y29" s="13"/>
      <c r="Z29" s="58">
        <v>15079989802.879997</v>
      </c>
    </row>
    <row r="30" spans="1:27" ht="15.75" x14ac:dyDescent="0.25">
      <c r="A30" s="60" t="s">
        <v>52</v>
      </c>
      <c r="B30" s="61">
        <v>11600000000</v>
      </c>
      <c r="C30" s="62">
        <v>0</v>
      </c>
      <c r="D30" s="61">
        <v>7986000</v>
      </c>
      <c r="E30" s="61">
        <v>1178699999</v>
      </c>
      <c r="F30" s="61">
        <f>C30+D30+E30</f>
        <v>1186685999</v>
      </c>
      <c r="G30" s="61">
        <v>3268500</v>
      </c>
      <c r="H30" s="61">
        <v>217041892.19</v>
      </c>
      <c r="I30" s="61">
        <v>8373851.1400000006</v>
      </c>
      <c r="J30" s="61">
        <f t="shared" si="8"/>
        <v>228684243.32999998</v>
      </c>
      <c r="K30" s="61">
        <f t="shared" si="9"/>
        <v>1415370242.3299999</v>
      </c>
      <c r="L30" s="61">
        <v>102086946</v>
      </c>
      <c r="M30" s="61">
        <v>10821288.32</v>
      </c>
      <c r="N30" s="61">
        <v>303074685</v>
      </c>
      <c r="O30" s="61">
        <f t="shared" si="3"/>
        <v>415982919.31999999</v>
      </c>
      <c r="P30" s="61">
        <v>1081580140</v>
      </c>
      <c r="Q30" s="61">
        <v>257216166</v>
      </c>
      <c r="R30" s="61">
        <v>2659688649</v>
      </c>
      <c r="S30" s="61">
        <f t="shared" si="4"/>
        <v>3998484955</v>
      </c>
      <c r="T30" s="61">
        <f t="shared" si="5"/>
        <v>4414467874.3199997</v>
      </c>
      <c r="U30" s="63">
        <f t="shared" si="6"/>
        <v>5829838116.6499996</v>
      </c>
      <c r="V30" s="61">
        <f t="shared" si="7"/>
        <v>5770161883.3500004</v>
      </c>
      <c r="W30" s="51">
        <f t="shared" si="1"/>
        <v>0.50257225143534479</v>
      </c>
      <c r="X30" s="51">
        <f t="shared" si="13"/>
        <v>-0.45739071992981106</v>
      </c>
      <c r="Z30" s="61">
        <v>10744081110.99</v>
      </c>
    </row>
    <row r="31" spans="1:27" ht="15.75" x14ac:dyDescent="0.25">
      <c r="A31" s="60" t="s">
        <v>53</v>
      </c>
      <c r="B31" s="61">
        <v>644840613</v>
      </c>
      <c r="C31" s="61">
        <v>3408248.46</v>
      </c>
      <c r="D31" s="61">
        <v>11221051.08</v>
      </c>
      <c r="E31" s="61">
        <v>8852031.1799999997</v>
      </c>
      <c r="F31" s="48">
        <f>C31+D31+E31</f>
        <v>23481330.719999999</v>
      </c>
      <c r="G31" s="48">
        <v>1018675</v>
      </c>
      <c r="H31" s="48">
        <v>107028897.95</v>
      </c>
      <c r="I31" s="49">
        <v>0</v>
      </c>
      <c r="J31" s="48">
        <f t="shared" si="8"/>
        <v>108047572.95</v>
      </c>
      <c r="K31" s="48">
        <f t="shared" si="9"/>
        <v>131528903.67</v>
      </c>
      <c r="L31" s="49">
        <v>0</v>
      </c>
      <c r="M31" s="49">
        <v>0</v>
      </c>
      <c r="N31" s="49">
        <v>0</v>
      </c>
      <c r="O31" s="49">
        <f t="shared" si="3"/>
        <v>0</v>
      </c>
      <c r="P31" s="49">
        <v>0</v>
      </c>
      <c r="Q31" s="62">
        <v>0</v>
      </c>
      <c r="R31" s="62">
        <v>0</v>
      </c>
      <c r="S31" s="49">
        <f t="shared" si="4"/>
        <v>0</v>
      </c>
      <c r="T31" s="49">
        <f t="shared" si="5"/>
        <v>0</v>
      </c>
      <c r="U31" s="48">
        <f t="shared" si="6"/>
        <v>131528903.67</v>
      </c>
      <c r="V31" s="61">
        <f t="shared" si="7"/>
        <v>513311709.32999998</v>
      </c>
      <c r="W31" s="64">
        <f t="shared" si="1"/>
        <v>0.20397118453517754</v>
      </c>
      <c r="X31" s="51">
        <f t="shared" si="13"/>
        <v>-0.91360275702922233</v>
      </c>
      <c r="Z31" s="11">
        <v>1522373853</v>
      </c>
    </row>
    <row r="32" spans="1:27" ht="15.75" x14ac:dyDescent="0.25">
      <c r="A32" s="60" t="s">
        <v>54</v>
      </c>
      <c r="B32" s="61">
        <v>3080159388</v>
      </c>
      <c r="C32" s="61">
        <v>105959950.98999999</v>
      </c>
      <c r="D32" s="61">
        <v>126340713.25</v>
      </c>
      <c r="E32" s="61">
        <v>506554425.93000001</v>
      </c>
      <c r="F32" s="48">
        <f>C32+D32+E32</f>
        <v>738855090.17000008</v>
      </c>
      <c r="G32" s="48">
        <v>70378122.239999995</v>
      </c>
      <c r="H32" s="48">
        <v>324860908.44</v>
      </c>
      <c r="I32" s="48">
        <v>265720265.38999999</v>
      </c>
      <c r="J32" s="48">
        <f t="shared" si="8"/>
        <v>660959296.06999993</v>
      </c>
      <c r="K32" s="48">
        <f t="shared" si="9"/>
        <v>1399814386.24</v>
      </c>
      <c r="L32" s="48">
        <v>191724045.81999999</v>
      </c>
      <c r="M32" s="48">
        <v>207053831.00999999</v>
      </c>
      <c r="N32" s="48">
        <v>254450051.47</v>
      </c>
      <c r="O32" s="48">
        <f t="shared" si="3"/>
        <v>653227928.29999995</v>
      </c>
      <c r="P32" s="48">
        <v>558252029.66999996</v>
      </c>
      <c r="Q32" s="62">
        <v>0</v>
      </c>
      <c r="R32" s="62">
        <v>0</v>
      </c>
      <c r="S32" s="48">
        <f t="shared" si="4"/>
        <v>558252029.66999996</v>
      </c>
      <c r="T32" s="48">
        <f t="shared" si="5"/>
        <v>1211479957.9699998</v>
      </c>
      <c r="U32" s="48">
        <f t="shared" si="6"/>
        <v>2611294344.21</v>
      </c>
      <c r="V32" s="61">
        <f t="shared" si="7"/>
        <v>468865043.78999996</v>
      </c>
      <c r="W32" s="64">
        <f t="shared" si="1"/>
        <v>0.84777896701818345</v>
      </c>
      <c r="X32" s="64">
        <f>U32/Z32-1</f>
        <v>-7.1881283247158256E-2</v>
      </c>
      <c r="Z32" s="61">
        <v>2813534838.8899999</v>
      </c>
    </row>
    <row r="33" spans="1:28" ht="15.75" hidden="1" x14ac:dyDescent="0.25">
      <c r="A33" s="60" t="s">
        <v>55</v>
      </c>
      <c r="B33" s="61">
        <v>23093000000</v>
      </c>
      <c r="C33" s="62">
        <v>0</v>
      </c>
      <c r="D33" s="62">
        <v>0</v>
      </c>
      <c r="E33" s="62"/>
      <c r="F33" s="62">
        <f>C33+D33+E33</f>
        <v>0</v>
      </c>
      <c r="G33" s="62"/>
      <c r="H33" s="62"/>
      <c r="I33" s="62"/>
      <c r="J33" s="62">
        <f t="shared" si="8"/>
        <v>0</v>
      </c>
      <c r="K33" s="62">
        <f t="shared" si="9"/>
        <v>0</v>
      </c>
      <c r="L33" s="62"/>
      <c r="M33" s="62"/>
      <c r="N33" s="62"/>
      <c r="O33" s="62">
        <f t="shared" si="3"/>
        <v>0</v>
      </c>
      <c r="P33" s="62"/>
      <c r="Q33" s="62"/>
      <c r="R33" s="62"/>
      <c r="S33" s="62">
        <f t="shared" si="4"/>
        <v>0</v>
      </c>
      <c r="T33" s="62">
        <f t="shared" si="5"/>
        <v>0</v>
      </c>
      <c r="U33" s="62">
        <f t="shared" si="6"/>
        <v>0</v>
      </c>
      <c r="V33" s="61">
        <f t="shared" si="7"/>
        <v>23093000000</v>
      </c>
      <c r="W33" s="65">
        <f t="shared" si="1"/>
        <v>0</v>
      </c>
      <c r="X33" s="65"/>
      <c r="Z33" s="62">
        <v>0</v>
      </c>
      <c r="AB33" s="23"/>
    </row>
    <row r="34" spans="1:28" ht="15.75" hidden="1" x14ac:dyDescent="0.25">
      <c r="A34" s="60" t="s">
        <v>56</v>
      </c>
      <c r="B34" s="62"/>
      <c r="C34" s="62">
        <f>[44]mensuel!B64</f>
        <v>0</v>
      </c>
      <c r="D34" s="62">
        <f>[44]mensuel!C64</f>
        <v>0</v>
      </c>
      <c r="E34" s="62">
        <f>[44]mensuel!D64</f>
        <v>0</v>
      </c>
      <c r="F34" s="62">
        <f>C34+D34+E34</f>
        <v>0</v>
      </c>
      <c r="G34" s="62">
        <f>[44]mensuel!E64</f>
        <v>0</v>
      </c>
      <c r="H34" s="62">
        <f>[44]mensuel!F64</f>
        <v>0</v>
      </c>
      <c r="I34" s="62">
        <f>[44]mensuel!G64</f>
        <v>0</v>
      </c>
      <c r="J34" s="62">
        <f t="shared" si="8"/>
        <v>0</v>
      </c>
      <c r="K34" s="62">
        <f t="shared" si="9"/>
        <v>0</v>
      </c>
      <c r="L34" s="62">
        <f>[44]mensuel!H64</f>
        <v>0</v>
      </c>
      <c r="M34" s="62">
        <f>[44]mensuel!I64</f>
        <v>0</v>
      </c>
      <c r="N34" s="62">
        <f>[44]mensuel!J64</f>
        <v>0</v>
      </c>
      <c r="O34" s="62">
        <f t="shared" si="3"/>
        <v>0</v>
      </c>
      <c r="P34" s="62">
        <f>[44]mensuel!K64</f>
        <v>0</v>
      </c>
      <c r="Q34" s="62">
        <f>[44]mensuel!L64</f>
        <v>0</v>
      </c>
      <c r="R34" s="62">
        <f>[44]mensuel!M64</f>
        <v>0</v>
      </c>
      <c r="S34" s="62">
        <f t="shared" si="4"/>
        <v>0</v>
      </c>
      <c r="T34" s="62">
        <f t="shared" si="5"/>
        <v>0</v>
      </c>
      <c r="U34" s="62">
        <f t="shared" si="6"/>
        <v>0</v>
      </c>
      <c r="V34" s="62">
        <f t="shared" si="7"/>
        <v>0</v>
      </c>
      <c r="W34" s="64">
        <f t="shared" si="1"/>
        <v>0</v>
      </c>
      <c r="X34" s="64"/>
      <c r="Z34" s="62">
        <v>0</v>
      </c>
    </row>
    <row r="35" spans="1:28" ht="15.75" x14ac:dyDescent="0.25">
      <c r="A35" s="66" t="s">
        <v>57</v>
      </c>
      <c r="B35" s="67">
        <v>1223923034</v>
      </c>
      <c r="C35" s="67">
        <f t="shared" ref="C35:M35" si="20">C36+C37</f>
        <v>1959430</v>
      </c>
      <c r="D35" s="67">
        <f t="shared" si="20"/>
        <v>43945807.490000002</v>
      </c>
      <c r="E35" s="67">
        <f t="shared" si="20"/>
        <v>45642763.460000001</v>
      </c>
      <c r="F35" s="67">
        <f t="shared" si="20"/>
        <v>91548000.950000003</v>
      </c>
      <c r="G35" s="67">
        <f t="shared" si="20"/>
        <v>62707862.800000004</v>
      </c>
      <c r="H35" s="67">
        <f t="shared" si="20"/>
        <v>25344091.350000001</v>
      </c>
      <c r="I35" s="67">
        <f t="shared" si="20"/>
        <v>79584151.120000005</v>
      </c>
      <c r="J35" s="67">
        <f t="shared" si="20"/>
        <v>167636105.27000001</v>
      </c>
      <c r="K35" s="67">
        <f t="shared" si="20"/>
        <v>259184106.22000003</v>
      </c>
      <c r="L35" s="67">
        <f t="shared" si="20"/>
        <v>55972603.859999999</v>
      </c>
      <c r="M35" s="67">
        <f t="shared" si="20"/>
        <v>26830042.060000002</v>
      </c>
      <c r="N35" s="67">
        <f>N36+N37</f>
        <v>53608738.910000004</v>
      </c>
      <c r="O35" s="67">
        <f t="shared" si="3"/>
        <v>136411384.83000001</v>
      </c>
      <c r="P35" s="67">
        <f>P36+P37</f>
        <v>36445186.25</v>
      </c>
      <c r="Q35" s="67">
        <f>Q36+Q37</f>
        <v>56455281.630000003</v>
      </c>
      <c r="R35" s="67">
        <f>R36+R37</f>
        <v>201329788.99999997</v>
      </c>
      <c r="S35" s="67">
        <f t="shared" si="4"/>
        <v>294230256.88</v>
      </c>
      <c r="T35" s="67">
        <f t="shared" si="5"/>
        <v>430641641.71000004</v>
      </c>
      <c r="U35" s="67">
        <f t="shared" si="6"/>
        <v>689825747.93000007</v>
      </c>
      <c r="V35" s="67">
        <f t="shared" si="7"/>
        <v>534097286.06999993</v>
      </c>
      <c r="W35" s="68">
        <f t="shared" si="1"/>
        <v>0.56361856813457112</v>
      </c>
      <c r="X35" s="68">
        <f t="shared" ref="X35:X40" si="21">U35/Z35-1</f>
        <v>-0.45124785099790987</v>
      </c>
      <c r="Y35" s="13"/>
      <c r="Z35" s="67">
        <v>1257080722.48</v>
      </c>
      <c r="AB35" s="23"/>
    </row>
    <row r="36" spans="1:28" x14ac:dyDescent="0.25">
      <c r="A36" s="40" t="s">
        <v>39</v>
      </c>
      <c r="B36" s="41">
        <v>1173923034</v>
      </c>
      <c r="C36" s="41">
        <v>1959430</v>
      </c>
      <c r="D36" s="41">
        <v>43945807.490000002</v>
      </c>
      <c r="E36" s="41">
        <v>45642763.460000001</v>
      </c>
      <c r="F36" s="41">
        <f>C36+D36+E36</f>
        <v>91548000.950000003</v>
      </c>
      <c r="G36" s="41">
        <v>62707862.800000004</v>
      </c>
      <c r="H36" s="41">
        <v>25344091.350000001</v>
      </c>
      <c r="I36" s="41">
        <v>79584151.120000005</v>
      </c>
      <c r="J36" s="41">
        <f t="shared" si="8"/>
        <v>167636105.27000001</v>
      </c>
      <c r="K36" s="41">
        <f t="shared" si="9"/>
        <v>259184106.22000003</v>
      </c>
      <c r="L36" s="41">
        <v>55972603.859999999</v>
      </c>
      <c r="M36" s="41">
        <v>26830042.060000002</v>
      </c>
      <c r="N36" s="41">
        <v>47671238.910000004</v>
      </c>
      <c r="O36" s="41">
        <f t="shared" si="3"/>
        <v>130473884.83000001</v>
      </c>
      <c r="P36" s="41">
        <v>36445186.25</v>
      </c>
      <c r="Q36" s="41">
        <v>56455281.630000003</v>
      </c>
      <c r="R36" s="41">
        <v>193447788.99999997</v>
      </c>
      <c r="S36" s="41">
        <f t="shared" si="4"/>
        <v>286348256.88</v>
      </c>
      <c r="T36" s="41">
        <f t="shared" si="5"/>
        <v>416822141.71000004</v>
      </c>
      <c r="U36" s="41">
        <f t="shared" si="6"/>
        <v>676006247.93000007</v>
      </c>
      <c r="V36" s="41">
        <f t="shared" si="7"/>
        <v>497916786.06999993</v>
      </c>
      <c r="W36" s="42">
        <f t="shared" si="1"/>
        <v>0.57585227340381162</v>
      </c>
      <c r="X36" s="42">
        <f t="shared" si="21"/>
        <v>-0.45194887908198134</v>
      </c>
      <c r="Z36" s="41">
        <v>1233472977.48</v>
      </c>
    </row>
    <row r="37" spans="1:28" ht="15.75" x14ac:dyDescent="0.25">
      <c r="A37" s="40" t="s">
        <v>40</v>
      </c>
      <c r="B37" s="38">
        <v>50000000</v>
      </c>
      <c r="C37" s="69">
        <v>0</v>
      </c>
      <c r="D37" s="69">
        <v>0</v>
      </c>
      <c r="E37" s="69">
        <v>0</v>
      </c>
      <c r="F37" s="69">
        <f>C37+D37+E37</f>
        <v>0</v>
      </c>
      <c r="G37" s="69">
        <v>0</v>
      </c>
      <c r="H37" s="69">
        <v>0</v>
      </c>
      <c r="I37" s="49">
        <v>0</v>
      </c>
      <c r="J37" s="49">
        <f t="shared" si="8"/>
        <v>0</v>
      </c>
      <c r="K37" s="49">
        <f t="shared" si="9"/>
        <v>0</v>
      </c>
      <c r="L37" s="49">
        <v>0</v>
      </c>
      <c r="M37" s="49">
        <v>0</v>
      </c>
      <c r="N37" s="48">
        <v>5937500</v>
      </c>
      <c r="O37" s="48">
        <f t="shared" si="3"/>
        <v>5937500</v>
      </c>
      <c r="P37" s="49">
        <v>0</v>
      </c>
      <c r="Q37" s="49">
        <v>0</v>
      </c>
      <c r="R37" s="48">
        <v>7882000</v>
      </c>
      <c r="S37" s="48">
        <f t="shared" si="4"/>
        <v>7882000</v>
      </c>
      <c r="T37" s="48">
        <f t="shared" si="5"/>
        <v>13819500</v>
      </c>
      <c r="U37" s="48">
        <f t="shared" si="6"/>
        <v>13819500</v>
      </c>
      <c r="V37" s="48">
        <f t="shared" si="7"/>
        <v>36180500</v>
      </c>
      <c r="W37" s="42">
        <f t="shared" si="1"/>
        <v>0.27639000000000002</v>
      </c>
      <c r="X37" s="42">
        <f t="shared" si="21"/>
        <v>-0.4146200748949127</v>
      </c>
      <c r="Z37" s="41">
        <v>23607745</v>
      </c>
    </row>
    <row r="38" spans="1:28" ht="15.75" x14ac:dyDescent="0.25">
      <c r="A38" s="66" t="s">
        <v>58</v>
      </c>
      <c r="B38" s="34">
        <v>28996408282</v>
      </c>
      <c r="C38" s="34">
        <f t="shared" ref="C38:M38" si="22">C39+C40</f>
        <v>1281325593.5999999</v>
      </c>
      <c r="D38" s="34">
        <f t="shared" si="22"/>
        <v>2548056831.46</v>
      </c>
      <c r="E38" s="34">
        <f t="shared" si="22"/>
        <v>2719919092.4900002</v>
      </c>
      <c r="F38" s="34">
        <f t="shared" si="22"/>
        <v>6549301517.5499992</v>
      </c>
      <c r="G38" s="34">
        <f t="shared" si="22"/>
        <v>1583646743.8399999</v>
      </c>
      <c r="H38" s="34">
        <f t="shared" si="22"/>
        <v>760529979.41999996</v>
      </c>
      <c r="I38" s="34">
        <f t="shared" si="22"/>
        <v>2412774168.4799995</v>
      </c>
      <c r="J38" s="34">
        <f t="shared" si="22"/>
        <v>4756950891.7399998</v>
      </c>
      <c r="K38" s="34">
        <f t="shared" si="22"/>
        <v>11306252409.289999</v>
      </c>
      <c r="L38" s="34">
        <f t="shared" si="22"/>
        <v>1354044959.0899997</v>
      </c>
      <c r="M38" s="34">
        <f t="shared" si="22"/>
        <v>2466259079.1100001</v>
      </c>
      <c r="N38" s="34">
        <f>N39+N40</f>
        <v>2132257694.1799998</v>
      </c>
      <c r="O38" s="34">
        <f t="shared" si="3"/>
        <v>5952561732.3799992</v>
      </c>
      <c r="P38" s="34">
        <f>P39+P40</f>
        <v>2650469205.9899998</v>
      </c>
      <c r="Q38" s="34">
        <f>Q39+Q40</f>
        <v>1721271438.26</v>
      </c>
      <c r="R38" s="34">
        <f>R39+R40</f>
        <v>816265618.79999995</v>
      </c>
      <c r="S38" s="34">
        <f t="shared" si="4"/>
        <v>5188006263.0500002</v>
      </c>
      <c r="T38" s="34">
        <f t="shared" si="5"/>
        <v>11140567995.43</v>
      </c>
      <c r="U38" s="34">
        <f t="shared" si="6"/>
        <v>22446820404.720001</v>
      </c>
      <c r="V38" s="34">
        <f t="shared" si="7"/>
        <v>6549587877.2799988</v>
      </c>
      <c r="W38" s="35">
        <f t="shared" si="1"/>
        <v>0.77412416691119068</v>
      </c>
      <c r="X38" s="35">
        <f t="shared" si="21"/>
        <v>-0.20691131378711858</v>
      </c>
      <c r="Y38" s="13"/>
      <c r="Z38" s="34">
        <v>28303039489.703186</v>
      </c>
    </row>
    <row r="39" spans="1:28" x14ac:dyDescent="0.25">
      <c r="A39" s="40" t="s">
        <v>59</v>
      </c>
      <c r="B39" s="41">
        <v>18056298900</v>
      </c>
      <c r="C39" s="41">
        <v>530817962.77999997</v>
      </c>
      <c r="D39" s="41">
        <v>1478539925.6199999</v>
      </c>
      <c r="E39" s="41">
        <v>2528218199.5100002</v>
      </c>
      <c r="F39" s="41">
        <f>C39+D39+E39</f>
        <v>4537576087.9099998</v>
      </c>
      <c r="G39" s="41">
        <v>808842585.82999992</v>
      </c>
      <c r="H39" s="41">
        <v>760529979.41999996</v>
      </c>
      <c r="I39" s="41">
        <v>647574947.56999993</v>
      </c>
      <c r="J39" s="41">
        <f t="shared" si="8"/>
        <v>2216947512.8199997</v>
      </c>
      <c r="K39" s="41">
        <f t="shared" si="9"/>
        <v>6754523600.7299995</v>
      </c>
      <c r="L39" s="41">
        <v>1350710544.9699998</v>
      </c>
      <c r="M39" s="41">
        <v>613219230.62</v>
      </c>
      <c r="N39" s="41">
        <v>1282388323.6399999</v>
      </c>
      <c r="O39" s="41">
        <f t="shared" si="3"/>
        <v>3246318099.2299995</v>
      </c>
      <c r="P39" s="41">
        <v>1917664683.97</v>
      </c>
      <c r="Q39" s="41">
        <v>439829815.20999998</v>
      </c>
      <c r="R39" s="41">
        <v>816265618.79999995</v>
      </c>
      <c r="S39" s="41">
        <f t="shared" si="4"/>
        <v>3173760117.9799995</v>
      </c>
      <c r="T39" s="41">
        <f t="shared" si="5"/>
        <v>6420078217.2099991</v>
      </c>
      <c r="U39" s="41">
        <f>K39+T39</f>
        <v>13174601817.939999</v>
      </c>
      <c r="V39" s="70">
        <f t="shared" si="7"/>
        <v>4881697082.0600014</v>
      </c>
      <c r="W39" s="42">
        <f t="shared" si="1"/>
        <v>0.72964021535664758</v>
      </c>
      <c r="X39" s="42">
        <f t="shared" si="21"/>
        <v>-0.3709639199472119</v>
      </c>
      <c r="Z39" s="41">
        <v>20944111531.463184</v>
      </c>
      <c r="AB39" s="23"/>
    </row>
    <row r="40" spans="1:28" x14ac:dyDescent="0.25">
      <c r="A40" s="40" t="s">
        <v>60</v>
      </c>
      <c r="B40" s="41">
        <v>10940109383</v>
      </c>
      <c r="C40" s="41">
        <v>750507630.81999993</v>
      </c>
      <c r="D40" s="41">
        <v>1069516905.84</v>
      </c>
      <c r="E40" s="71">
        <v>191700892.97999999</v>
      </c>
      <c r="F40" s="41">
        <f>C40+D40+E40</f>
        <v>2011725429.6399999</v>
      </c>
      <c r="G40" s="71">
        <v>774804158.00999999</v>
      </c>
      <c r="H40" s="72">
        <v>0</v>
      </c>
      <c r="I40" s="71">
        <v>1765199220.9099998</v>
      </c>
      <c r="J40" s="41">
        <f t="shared" si="8"/>
        <v>2540003378.9200001</v>
      </c>
      <c r="K40" s="41">
        <f t="shared" si="9"/>
        <v>4551728808.5599995</v>
      </c>
      <c r="L40" s="71">
        <v>3334414.12</v>
      </c>
      <c r="M40" s="71">
        <v>1853039848.49</v>
      </c>
      <c r="N40" s="71">
        <v>849869370.53999996</v>
      </c>
      <c r="O40" s="71">
        <f t="shared" si="3"/>
        <v>2706243633.1499996</v>
      </c>
      <c r="P40" s="71">
        <v>732804522.01999998</v>
      </c>
      <c r="Q40" s="71">
        <v>1281441623.05</v>
      </c>
      <c r="R40" s="72">
        <v>0</v>
      </c>
      <c r="S40" s="71">
        <f t="shared" si="4"/>
        <v>2014246145.0699999</v>
      </c>
      <c r="T40" s="71">
        <f t="shared" si="5"/>
        <v>4720489778.2199993</v>
      </c>
      <c r="U40" s="71">
        <f t="shared" si="6"/>
        <v>9272218586.7799988</v>
      </c>
      <c r="V40" s="71">
        <f t="shared" si="7"/>
        <v>1667890796.2200012</v>
      </c>
      <c r="W40" s="73">
        <f t="shared" si="1"/>
        <v>0.84754349907947335</v>
      </c>
      <c r="X40" s="73">
        <f t="shared" si="21"/>
        <v>0.25999583626819356</v>
      </c>
      <c r="Z40" s="71">
        <v>7358927958.2399998</v>
      </c>
    </row>
    <row r="41" spans="1:28" ht="16.5" thickBot="1" x14ac:dyDescent="0.3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4"/>
      <c r="X41" s="54"/>
      <c r="Z41" s="53"/>
    </row>
    <row r="42" spans="1:28" ht="17.25" thickTop="1" thickBot="1" x14ac:dyDescent="0.3">
      <c r="A42" s="5" t="s">
        <v>0</v>
      </c>
      <c r="B42" s="74">
        <v>0</v>
      </c>
      <c r="C42" s="6">
        <f t="shared" ref="C42:V42" si="23">C2-C13</f>
        <v>-87706940.550002098</v>
      </c>
      <c r="D42" s="6">
        <f t="shared" si="23"/>
        <v>-1034606744.1100006</v>
      </c>
      <c r="E42" s="6">
        <f t="shared" si="23"/>
        <v>-13044758207.600002</v>
      </c>
      <c r="F42" s="6">
        <f t="shared" si="23"/>
        <v>-14167071892.259998</v>
      </c>
      <c r="G42" s="6">
        <f t="shared" si="23"/>
        <v>2983275357.329999</v>
      </c>
      <c r="H42" s="6">
        <f t="shared" si="23"/>
        <v>2459907027.1499958</v>
      </c>
      <c r="I42" s="6">
        <f t="shared" si="23"/>
        <v>-2539858438.8199997</v>
      </c>
      <c r="J42" s="6">
        <f t="shared" si="23"/>
        <v>2903323945.659996</v>
      </c>
      <c r="K42" s="6">
        <f t="shared" si="23"/>
        <v>-11263747946.600014</v>
      </c>
      <c r="L42" s="6">
        <f t="shared" si="23"/>
        <v>-5540945746.8000011</v>
      </c>
      <c r="M42" s="6">
        <f t="shared" si="23"/>
        <v>-3733737108.8000031</v>
      </c>
      <c r="N42" s="6">
        <f t="shared" si="23"/>
        <v>-9423227010.4299984</v>
      </c>
      <c r="O42" s="6">
        <f t="shared" si="23"/>
        <v>-18697909866.030006</v>
      </c>
      <c r="P42" s="6">
        <f t="shared" si="23"/>
        <v>-9045702917.7799988</v>
      </c>
      <c r="Q42" s="6">
        <f t="shared" si="23"/>
        <v>1764231803.1000023</v>
      </c>
      <c r="R42" s="6">
        <f t="shared" si="23"/>
        <v>-12788100595.969999</v>
      </c>
      <c r="S42" s="6">
        <f t="shared" si="23"/>
        <v>-20069571710.649994</v>
      </c>
      <c r="T42" s="6">
        <f t="shared" si="23"/>
        <v>-38767481576.680008</v>
      </c>
      <c r="U42" s="6">
        <f t="shared" si="23"/>
        <v>-50031229523.280029</v>
      </c>
      <c r="V42" s="6">
        <f t="shared" si="23"/>
        <v>50031229523.280029</v>
      </c>
      <c r="W42" s="7"/>
      <c r="X42" s="7">
        <f>U42/Z42-1</f>
        <v>-9.2456088297567796E-2</v>
      </c>
      <c r="Z42" s="6">
        <v>-55128163913.77478</v>
      </c>
    </row>
    <row r="43" spans="1:28" ht="16.5" thickTop="1" x14ac:dyDescent="0.25">
      <c r="A43" s="75"/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8"/>
      <c r="X43" s="78"/>
      <c r="Z43" s="77"/>
    </row>
    <row r="44" spans="1:28" ht="15.75" x14ac:dyDescent="0.25">
      <c r="A44" s="79"/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78"/>
      <c r="X44" s="78"/>
      <c r="Z44" s="81"/>
    </row>
    <row r="45" spans="1:28" ht="15.75" x14ac:dyDescent="0.25">
      <c r="A45" s="82" t="s">
        <v>43</v>
      </c>
      <c r="B45" s="83">
        <v>20778375637</v>
      </c>
      <c r="C45" s="83">
        <f t="shared" ref="C45:Q45" si="24">SUM(C18,C21,C37)</f>
        <v>625836721</v>
      </c>
      <c r="D45" s="83">
        <f t="shared" si="24"/>
        <v>2100678706</v>
      </c>
      <c r="E45" s="83">
        <f t="shared" si="24"/>
        <v>1895864057</v>
      </c>
      <c r="F45" s="83">
        <f t="shared" si="24"/>
        <v>4622379484</v>
      </c>
      <c r="G45" s="83">
        <f t="shared" si="24"/>
        <v>838161023</v>
      </c>
      <c r="H45" s="83">
        <f t="shared" si="24"/>
        <v>1902010387</v>
      </c>
      <c r="I45" s="83">
        <f t="shared" si="24"/>
        <v>884072041</v>
      </c>
      <c r="J45" s="83">
        <f t="shared" si="24"/>
        <v>3624243451</v>
      </c>
      <c r="K45" s="83">
        <f t="shared" si="24"/>
        <v>8246622935</v>
      </c>
      <c r="L45" s="83">
        <f t="shared" si="24"/>
        <v>1165804121</v>
      </c>
      <c r="M45" s="83">
        <f t="shared" si="24"/>
        <v>1103262240</v>
      </c>
      <c r="N45" s="83">
        <f t="shared" si="24"/>
        <v>2722105540</v>
      </c>
      <c r="O45" s="83">
        <f t="shared" si="24"/>
        <v>4991171901</v>
      </c>
      <c r="P45" s="83">
        <f t="shared" si="24"/>
        <v>807555087</v>
      </c>
      <c r="Q45" s="83">
        <f t="shared" si="24"/>
        <v>2890866550</v>
      </c>
      <c r="R45" s="83">
        <f>SUM(R18,R21,R37)</f>
        <v>2757197093</v>
      </c>
      <c r="S45" s="83">
        <f>SUM(S18,S21,S37)</f>
        <v>6455618730</v>
      </c>
      <c r="T45" s="83">
        <f>SUM(T18,T21,T37)</f>
        <v>11446790631</v>
      </c>
      <c r="U45" s="83">
        <f>SUM(U18,U21,U37)</f>
        <v>19693413566</v>
      </c>
      <c r="V45" s="83">
        <f>SUM(V18,V21,V37)</f>
        <v>1084962071</v>
      </c>
      <c r="W45" s="84">
        <f>IF(B45&lt;&gt;0,U45/B45,0)</f>
        <v>0.9477840765825789</v>
      </c>
      <c r="X45" s="84">
        <f>U45/Z45-1</f>
        <v>-0.13517400314728301</v>
      </c>
      <c r="Z45" s="83">
        <v>22771532814.309998</v>
      </c>
    </row>
    <row r="46" spans="1:28" ht="15.75" x14ac:dyDescent="0.25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7"/>
      <c r="X46" s="87"/>
      <c r="Z46" s="86"/>
    </row>
    <row r="47" spans="1:28" ht="32.25" thickBot="1" x14ac:dyDescent="0.3">
      <c r="A47" s="88" t="s">
        <v>61</v>
      </c>
      <c r="B47" s="89">
        <v>172170000000</v>
      </c>
      <c r="C47" s="89">
        <f>+C13-C29</f>
        <v>6029274602.460001</v>
      </c>
      <c r="D47" s="89">
        <f>+D13-D29</f>
        <v>13520623573.01</v>
      </c>
      <c r="E47" s="89">
        <f t="shared" ref="E47:V47" si="25">+E13-E29</f>
        <v>21630712406.450001</v>
      </c>
      <c r="F47" s="89">
        <f t="shared" si="25"/>
        <v>41180610581.919998</v>
      </c>
      <c r="G47" s="89">
        <f t="shared" si="25"/>
        <v>7382022177.4700003</v>
      </c>
      <c r="H47" s="89">
        <f>+H13-H29</f>
        <v>11319176518.430004</v>
      </c>
      <c r="I47" s="89">
        <f t="shared" si="25"/>
        <v>11518030850.48</v>
      </c>
      <c r="J47" s="89">
        <f t="shared" si="25"/>
        <v>30219229546.380005</v>
      </c>
      <c r="K47" s="89">
        <f t="shared" si="25"/>
        <v>71399840128.300003</v>
      </c>
      <c r="L47" s="89">
        <f t="shared" si="25"/>
        <v>11605464088.040003</v>
      </c>
      <c r="M47" s="89">
        <f t="shared" si="25"/>
        <v>12369369918.120001</v>
      </c>
      <c r="N47" s="89">
        <f t="shared" si="25"/>
        <v>22552279681.559998</v>
      </c>
      <c r="O47" s="89">
        <f t="shared" si="25"/>
        <v>46527113687.720001</v>
      </c>
      <c r="P47" s="89">
        <f t="shared" si="25"/>
        <v>16167720422.569998</v>
      </c>
      <c r="Q47" s="89">
        <f t="shared" si="25"/>
        <v>13691218303.119997</v>
      </c>
      <c r="R47" s="89">
        <f>+R13-R29</f>
        <v>14546497947.369999</v>
      </c>
      <c r="S47" s="89">
        <f t="shared" si="25"/>
        <v>44405436673.059998</v>
      </c>
      <c r="T47" s="89">
        <f t="shared" si="25"/>
        <v>90932550360.780014</v>
      </c>
      <c r="U47" s="89">
        <f>+U13-U29</f>
        <v>162332390489.08002</v>
      </c>
      <c r="V47" s="89">
        <f t="shared" si="25"/>
        <v>9837609511.9199829</v>
      </c>
      <c r="W47" s="90">
        <f>IF(B47&lt;&gt;0,U47/B47,0)</f>
        <v>0.94286107039019584</v>
      </c>
      <c r="X47" s="90">
        <f>U47/Z47-1</f>
        <v>0.13407773882339247</v>
      </c>
      <c r="Z47" s="89">
        <v>143140443491.55478</v>
      </c>
    </row>
    <row r="48" spans="1:28" x14ac:dyDescent="0.25">
      <c r="A48" s="91"/>
      <c r="D48" s="92"/>
      <c r="P48" s="23"/>
      <c r="Q48" s="23"/>
      <c r="U48" s="23"/>
      <c r="Z48" s="23"/>
    </row>
    <row r="49" spans="2:26" x14ac:dyDescent="0.25">
      <c r="U49" s="23"/>
      <c r="Z49" s="23"/>
    </row>
    <row r="50" spans="2:26" x14ac:dyDescent="0.25">
      <c r="B50" s="23"/>
      <c r="C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92"/>
      <c r="V50" s="23"/>
      <c r="Z50" s="23"/>
    </row>
    <row r="51" spans="2:26" x14ac:dyDescent="0.25">
      <c r="Q51" s="93"/>
      <c r="T51" s="23"/>
      <c r="U51" s="23"/>
    </row>
    <row r="52" spans="2:26" x14ac:dyDescent="0.25">
      <c r="Q52" s="93"/>
      <c r="R52" s="93"/>
      <c r="T52" s="23"/>
      <c r="U52" s="23"/>
    </row>
    <row r="53" spans="2:26" x14ac:dyDescent="0.25">
      <c r="B53" s="23"/>
      <c r="Q53" s="93"/>
    </row>
    <row r="54" spans="2:26" x14ac:dyDescent="0.25">
      <c r="U54" s="23"/>
    </row>
    <row r="428" spans="7:7" x14ac:dyDescent="0.25">
      <c r="G428" s="4">
        <v>264473005</v>
      </c>
    </row>
  </sheetData>
  <printOptions horizontalCentered="1"/>
  <pageMargins left="0.2" right="0.2" top="1.1499999999999999" bottom="0.75" header="0.38" footer="0.3"/>
  <pageSetup scale="37" orientation="landscape" horizontalDpi="300" verticalDpi="300" r:id="rId1"/>
  <headerFooter>
    <oddHeader xml:space="preserve">&amp;C&amp;"Arial,Gras"&amp;12MINISTERE DE L'ECONOMIE ET DES FINANCES
DIRECTION GENERALE DU BUDGET
TABLEAU DES RECETTES ENCAISSEES ET DES DEPENSES AUTORISEES
EXERCICE 2021-2022
Du 1er octobre au 30 septembre &amp;"Arial,Normal"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TEREDA_RESUME_P12</vt:lpstr>
      <vt:lpstr>TEREDA_RESUME_P12!Print_Area</vt:lpstr>
      <vt:lpstr>TEREDA_RESUME_P12!Zone_d_impression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DEPB_Omar</dc:creator>
  <cp:lastModifiedBy>Admin1</cp:lastModifiedBy>
  <cp:lastPrinted>2022-12-01T18:44:58Z</cp:lastPrinted>
  <dcterms:created xsi:type="dcterms:W3CDTF">2022-12-01T16:50:32Z</dcterms:created>
  <dcterms:modified xsi:type="dcterms:W3CDTF">2023-03-21T17:25:31Z</dcterms:modified>
</cp:coreProperties>
</file>