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8940" windowHeight="4305" activeTab="0"/>
  </bookViews>
  <sheets>
    <sheet name="ETOFE 2021-2022" sheetId="1" r:id="rId1"/>
    <sheet name="ETOFE 2021-2022 (2)" sheetId="2" r:id="rId2"/>
  </sheets>
  <definedNames>
    <definedName name="_xlnm.Print_Titles" localSheetId="0">'ETOFE 2021-2022'!$A:$B</definedName>
    <definedName name="_xlnm.Print_Titles" localSheetId="1">'ETOFE 2021-2022 (2)'!$A:$A</definedName>
    <definedName name="_xlnm.Print_Area" localSheetId="0">'ETOFE 2021-2022'!$A$1:$U$77</definedName>
    <definedName name="_xlnm.Print_Area" localSheetId="1">'ETOFE 2021-2022 (2)'!$A$1:$E$34</definedName>
  </definedNames>
  <calcPr fullCalcOnLoad="1"/>
</workbook>
</file>

<file path=xl/sharedStrings.xml><?xml version="1.0" encoding="utf-8"?>
<sst xmlns="http://schemas.openxmlformats.org/spreadsheetml/2006/main" count="190" uniqueCount="109">
  <si>
    <t>Impôt sur le revenu (P-au-P)</t>
  </si>
  <si>
    <t>Droits d'accise (P-au-P)</t>
  </si>
  <si>
    <t>TCA (P-au-P)</t>
  </si>
  <si>
    <t>Autres Taxes (P-au-P)</t>
  </si>
  <si>
    <t>Employés permanents</t>
  </si>
  <si>
    <t xml:space="preserve">dont comptes courants </t>
  </si>
  <si>
    <t xml:space="preserve">      </t>
  </si>
  <si>
    <t>2.2. internes</t>
  </si>
  <si>
    <t xml:space="preserve">    </t>
  </si>
  <si>
    <t>2.3. externes</t>
  </si>
  <si>
    <t>Projets d'investissement</t>
  </si>
  <si>
    <t>Machineries et équipements</t>
  </si>
  <si>
    <t xml:space="preserve">Solde courant </t>
  </si>
  <si>
    <t>Solde global  (base caisse)</t>
  </si>
  <si>
    <t xml:space="preserve">       Prêts (nets)</t>
  </si>
  <si>
    <t>Pour mémoire:</t>
  </si>
  <si>
    <t>Solde primaire</t>
  </si>
  <si>
    <t>Dépenses totales (Décaissements de l'Administration Centrale)</t>
  </si>
  <si>
    <t>Solde global avant prêts et dons (Cash)</t>
  </si>
  <si>
    <t>Prêts bruts et dons étrangers (Décaissés)</t>
  </si>
  <si>
    <t>Solde global après prêts et dons étrangers (Cash)</t>
  </si>
  <si>
    <t xml:space="preserve">     sur dette publique</t>
  </si>
  <si>
    <t>dont comptes courants</t>
  </si>
  <si>
    <t>Variation</t>
  </si>
  <si>
    <t xml:space="preserve">          Accumulation </t>
  </si>
  <si>
    <t xml:space="preserve">          Paiements </t>
  </si>
  <si>
    <t>Autres</t>
  </si>
  <si>
    <t>Ajustement</t>
  </si>
  <si>
    <t>Indemnisations pour expropriations</t>
  </si>
  <si>
    <t>1. Salaires</t>
  </si>
  <si>
    <t xml:space="preserve">3. Investissements </t>
  </si>
  <si>
    <t>2. Fonctionnement</t>
  </si>
  <si>
    <t>Solde global (base engagement avant [a] ci-dessous)</t>
  </si>
  <si>
    <t>Solde global (base engagement après [a] ci-dessus)</t>
  </si>
  <si>
    <t xml:space="preserve">         Tirages</t>
  </si>
  <si>
    <t xml:space="preserve">         Amortissements</t>
  </si>
  <si>
    <t xml:space="preserve">      Arriérés (nets)</t>
  </si>
  <si>
    <t>..</t>
  </si>
  <si>
    <t xml:space="preserve">       I.1.1 Recettes fiscales</t>
  </si>
  <si>
    <t xml:space="preserve">                 Recettes douanières</t>
  </si>
  <si>
    <t xml:space="preserve">                 Autres ressources fiscales</t>
  </si>
  <si>
    <t xml:space="preserve">     I.1. 2 Transferts des entreprises publiques</t>
  </si>
  <si>
    <t xml:space="preserve">   I.2 Recettes en capital</t>
  </si>
  <si>
    <t xml:space="preserve">              Traitements et salaires</t>
  </si>
  <si>
    <t xml:space="preserve">              Autres achats de biens et services  (Fonctionnement)</t>
  </si>
  <si>
    <t xml:space="preserve">              Versements d'intérêts</t>
  </si>
  <si>
    <t xml:space="preserve">              Subventions et autres transferts courants</t>
  </si>
  <si>
    <t xml:space="preserve">    II.1.1 Dépenses courantes</t>
  </si>
  <si>
    <t xml:space="preserve">    II.1.2 Investissements</t>
  </si>
  <si>
    <t xml:space="preserve">  III.1 Financement externe (net)</t>
  </si>
  <si>
    <t xml:space="preserve">  III.2 Financement interne (net)</t>
  </si>
  <si>
    <t xml:space="preserve">      Secteur bancaire (net)</t>
  </si>
  <si>
    <t xml:space="preserve">          BRH (net)</t>
  </si>
  <si>
    <t xml:space="preserve">          Banques commerciales (net)</t>
  </si>
  <si>
    <t xml:space="preserve">          Amortissement Obligations à long terme </t>
  </si>
  <si>
    <t xml:space="preserve">     Entreprises privées non financières (net)</t>
  </si>
  <si>
    <t xml:space="preserve">     Arriérés (nets)</t>
  </si>
  <si>
    <t xml:space="preserve">          Accumulation</t>
  </si>
  <si>
    <t xml:space="preserve">          Paiements</t>
  </si>
  <si>
    <t>I. Recettes totales (I.1+ I.2)</t>
  </si>
  <si>
    <t xml:space="preserve">    I.1 Recettes courantes </t>
  </si>
  <si>
    <t>III. Financement total (net) (III.1 + III.2)</t>
  </si>
  <si>
    <t xml:space="preserve">                 Recettes internes:</t>
  </si>
  <si>
    <t>Recettes internes de province</t>
  </si>
  <si>
    <t>Performance par rapport</t>
  </si>
  <si>
    <t>à la cible de Dec 2009</t>
  </si>
  <si>
    <t xml:space="preserve">           Titres publics</t>
  </si>
  <si>
    <t xml:space="preserve">           Autres creanciers</t>
  </si>
  <si>
    <t>Emissions de titres publics</t>
  </si>
  <si>
    <t>Amortissements</t>
  </si>
  <si>
    <t xml:space="preserve">   </t>
  </si>
  <si>
    <t xml:space="preserve">        </t>
  </si>
  <si>
    <t xml:space="preserve">                 Autres taxes à reclasser</t>
  </si>
  <si>
    <t>II. Total des dépenses  (II.1.1 + II.1.2)</t>
  </si>
  <si>
    <t>n.a</t>
  </si>
  <si>
    <t xml:space="preserve">Les subventions et transferts inclus la dotation au secteur de l'Energie (EDH). Les dépenses COVID-19 sont incluses dans les investissements publics (PIP).                                                                                  </t>
  </si>
  <si>
    <t xml:space="preserve"> </t>
  </si>
  <si>
    <t xml:space="preserve">       Dons (Appui Budgétaire)</t>
  </si>
  <si>
    <t xml:space="preserve">Note: Les Recettes sont en base caisse et la marjorité des Dépenses sont en base engagement à l'exception des traitements et salaires ainsi que les titres publics.   Les données sont sujettes à des régularisations (révisions)  tout au long de l'exercice.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</si>
  <si>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Oct. 21 prov.</t>
  </si>
  <si>
    <t>Nov. 21 prov.</t>
  </si>
  <si>
    <t>Dec. 21 prov.</t>
  </si>
  <si>
    <t>trim I 21-22</t>
  </si>
  <si>
    <t>Janv. 22 prov.</t>
  </si>
  <si>
    <t>Fevr. 22 prov.</t>
  </si>
  <si>
    <t>Mars 22 prov.</t>
  </si>
  <si>
    <t>trim II 21-22</t>
  </si>
  <si>
    <t>Avr. 22 prov.</t>
  </si>
  <si>
    <t>Mai 22 Prov.</t>
  </si>
  <si>
    <t>juin 22 prov.</t>
  </si>
  <si>
    <t>trim III 21-22</t>
  </si>
  <si>
    <t>Juil. 22 prov.</t>
  </si>
  <si>
    <t>Août 22 prov.</t>
  </si>
  <si>
    <t>Sept 22 prov.</t>
  </si>
  <si>
    <t>trim IV 21-22</t>
  </si>
  <si>
    <t>La mention "pour mémoire" caractérise toutes les informations qui ne participent pas aux calculs.                        N.a = Données non encore disponibles sous format exploitables.</t>
  </si>
  <si>
    <t>Oct.21-Janv 22</t>
  </si>
  <si>
    <t>Oct.20-Janv 21</t>
  </si>
  <si>
    <t xml:space="preserve">         Amortissements  externe</t>
  </si>
  <si>
    <t xml:space="preserve">          Amortissementinterne </t>
  </si>
  <si>
    <t xml:space="preserve"> Amortissements</t>
  </si>
  <si>
    <t>Investissements</t>
  </si>
  <si>
    <t>Recettes internes</t>
  </si>
  <si>
    <t xml:space="preserve"> Recettes douanières</t>
  </si>
  <si>
    <t>Autres ressources fiscales</t>
  </si>
  <si>
    <t>Traitements et salaires</t>
  </si>
  <si>
    <t>Achats de biens et services</t>
  </si>
  <si>
    <t>Versements d'intérêts</t>
  </si>
  <si>
    <t xml:space="preserve">Subventions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</si>
</sst>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0.000%"/>
    <numFmt numFmtId="183" formatCode="0.000"/>
    <numFmt numFmtId="184" formatCode="mmmm\-yy"/>
    <numFmt numFmtId="185" formatCode="d\ mmmm\ yyyy"/>
    <numFmt numFmtId="186" formatCode="mmm\-yyyy"/>
    <numFmt numFmtId="187" formatCode="0.0000"/>
    <numFmt numFmtId="188" formatCode="[$-409]dddd\,\ mmmm\ dd\,\ yyyy"/>
    <numFmt numFmtId="189" formatCode="[$-409]mmm\-yy;@"/>
    <numFmt numFmtId="190" formatCode="#,##0.0"/>
    <numFmt numFmtId="191" formatCode="#,##0.000"/>
    <numFmt numFmtId="192" formatCode="&quot;   &quot;@"/>
    <numFmt numFmtId="193" formatCode="&quot;      &quot;@"/>
    <numFmt numFmtId="194" formatCode="&quot;         &quot;@"/>
    <numFmt numFmtId="195" formatCode="&quot;            &quot;@"/>
    <numFmt numFmtId="196" formatCode="&quot;               &quot;@"/>
    <numFmt numFmtId="197" formatCode="#,##0.0;\-#,##0.0;&quot;--&quot;"/>
    <numFmt numFmtId="198" formatCode="_([$€-2]* #,##0.00_);_([$€-2]* \(#,##0.00\);_([$€-2]* &quot;-&quot;??_)"/>
    <numFmt numFmtId="199" formatCode="_-* #,##0_-;\-* #,##0_-;_-* &quot;-&quot;_-;_-@_-"/>
    <numFmt numFmtId="200" formatCode="_-* #,##0.00_-;\-* #,##0.00_-;_-* &quot;-&quot;??_-;_-@_-"/>
    <numFmt numFmtId="201" formatCode="_-&quot;¢&quot;* #,##0_-;\-&quot;¢&quot;* #,##0_-;_-&quot;¢&quot;* &quot;-&quot;_-;_-@_-"/>
    <numFmt numFmtId="202" formatCode="_-&quot;¢&quot;* #,##0.00_-;\-&quot;¢&quot;* #,##0.00_-;_-&quot;¢&quot;* &quot;-&quot;??_-;_-@_-"/>
    <numFmt numFmtId="203" formatCode="[&gt;=0.05]#,##0.0;[&lt;=-0.05]\-#,##0.0;?0.0"/>
    <numFmt numFmtId="204" formatCode="[Black]#,##0.0;[Black]\-#,##0.0;;"/>
    <numFmt numFmtId="205" formatCode="[Black][&gt;0.05]#,##0.0;[Black][&lt;-0.05]\-#,##0.0;;"/>
    <numFmt numFmtId="206" formatCode="[Black][&gt;0.5]#,##0;[Black][&lt;-0.5]\-#,##0;;"/>
    <numFmt numFmtId="207" formatCode="_ * #,##0.00_)\ _$_ ;_ * \(#,##0.00\)\ _$_ ;_ * &quot;-&quot;??_)\ _$_ ;_ @_ "/>
    <numFmt numFmtId="208" formatCode="&quot;Vrai&quot;;&quot;Vrai&quot;;&quot;Faux&quot;"/>
    <numFmt numFmtId="209" formatCode="&quot;Actif&quot;;&quot;Actif&quot;;&quot;Inactif&quot;"/>
    <numFmt numFmtId="210" formatCode="_(* #,##0.0_);_(* \(#,##0.0\);_(* &quot;-&quot;??_);_(@_)"/>
    <numFmt numFmtId="211" formatCode="_(* #,##0_);_(* \(#,##0\);_(* &quot;-&quot;??_);_(@_)"/>
    <numFmt numFmtId="212" formatCode="_(* #,##0.000_);_(* \(#,##0.000\);_(* &quot;-&quot;??_);_(@_)"/>
    <numFmt numFmtId="213" formatCode="_(* #,##0.000_);_(* \(#,##0.000\);_(* &quot;-&quot;???_);_(@_)"/>
    <numFmt numFmtId="214" formatCode="#,##0.0000"/>
    <numFmt numFmtId="215" formatCode="_-* #,##0.00\ _$_-;\-* #,##0.00\ _$_-;_-* &quot;-&quot;??\ _$_-;_-@_-"/>
    <numFmt numFmtId="216" formatCode="0.00000"/>
    <numFmt numFmtId="217" formatCode="[$-409]dddd\,\ mmmm\ d\,\ yyyy"/>
    <numFmt numFmtId="218" formatCode="[$-409]h:mm:ss\ AM/PM"/>
  </numFmts>
  <fonts count="59">
    <font>
      <sz val="10"/>
      <name val="Arial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  <family val="0"/>
    </font>
    <font>
      <sz val="10"/>
      <name val="Genev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6"/>
      <color indexed="10"/>
      <name val="Lucida Casual"/>
      <family val="4"/>
    </font>
    <font>
      <sz val="14"/>
      <color indexed="12"/>
      <name val="Lucida Casual"/>
      <family val="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  <family val="0"/>
    </font>
    <font>
      <sz val="10"/>
      <name val="Helv"/>
      <family val="0"/>
    </font>
    <font>
      <sz val="10"/>
      <name val="Tms Rmn"/>
      <family val="0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8"/>
      <color indexed="62"/>
      <name val="Cambria"/>
      <family val="2"/>
    </font>
    <font>
      <sz val="11"/>
      <color indexed="10"/>
      <name val="Lucida Casual"/>
      <family val="4"/>
    </font>
    <font>
      <sz val="9"/>
      <color indexed="12"/>
      <name val="Lucida Casual"/>
      <family val="4"/>
    </font>
    <font>
      <sz val="8"/>
      <name val="Helv"/>
      <family val="0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12"/>
      <name val="Arial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b/>
      <sz val="14"/>
      <color indexed="8"/>
      <name val="Calibri"/>
      <family val="2"/>
    </font>
    <font>
      <b/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13" borderId="0" applyNumberFormat="0" applyBorder="0" applyAlignment="0" applyProtection="0"/>
    <xf numFmtId="196" fontId="4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21" fillId="24" borderId="0" applyNumberFormat="0" applyBorder="0" applyAlignment="0" applyProtection="0"/>
    <xf numFmtId="0" fontId="21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21" fillId="24" borderId="0" applyNumberFormat="0" applyBorder="0" applyAlignment="0" applyProtection="0"/>
    <xf numFmtId="0" fontId="21" fillId="17" borderId="0" applyNumberFormat="0" applyBorder="0" applyAlignment="0" applyProtection="0"/>
    <xf numFmtId="0" fontId="20" fillId="28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4" borderId="0" applyNumberFormat="0" applyBorder="0" applyAlignment="0" applyProtection="0"/>
    <xf numFmtId="0" fontId="20" fillId="23" borderId="0" applyNumberFormat="0" applyBorder="0" applyAlignment="0" applyProtection="0"/>
    <xf numFmtId="0" fontId="20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1">
      <alignment/>
      <protection hidden="1"/>
    </xf>
    <xf numFmtId="0" fontId="23" fillId="30" borderId="1" applyNumberFormat="0" applyFont="0" applyBorder="0" applyAlignment="0" applyProtection="0"/>
    <xf numFmtId="0" fontId="22" fillId="0" borderId="1">
      <alignment/>
      <protection hidden="1"/>
    </xf>
    <xf numFmtId="0" fontId="45" fillId="0" borderId="0" applyNumberFormat="0" applyFill="0" applyBorder="0" applyAlignment="0" applyProtection="0"/>
    <xf numFmtId="0" fontId="46" fillId="31" borderId="2" applyNumberFormat="0" applyAlignment="0" applyProtection="0"/>
    <xf numFmtId="0" fontId="25" fillId="30" borderId="2" applyNumberFormat="0" applyAlignment="0" applyProtection="0"/>
    <xf numFmtId="0" fontId="45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197" fontId="1" fillId="0" borderId="0">
      <alignment/>
      <protection/>
    </xf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34" fillId="11" borderId="2" applyNumberFormat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90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34" fillId="5" borderId="2" applyNumberFormat="0" applyAlignment="0" applyProtection="0"/>
    <xf numFmtId="0" fontId="24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1">
      <alignment horizontal="left"/>
      <protection locked="0"/>
    </xf>
    <xf numFmtId="199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11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1" fillId="0" borderId="0" applyFill="0" applyBorder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0" fillId="0" borderId="1" applyNumberFormat="0" applyFill="0" applyBorder="0" applyAlignment="0" applyProtection="0"/>
    <xf numFmtId="0" fontId="40" fillId="0" borderId="1" applyNumberFormat="0" applyFill="0" applyBorder="0" applyAlignment="0" applyProtection="0"/>
    <xf numFmtId="0" fontId="40" fillId="0" borderId="1" applyNumberFormat="0" applyFill="0" applyBorder="0" applyAlignment="0" applyProtection="0"/>
    <xf numFmtId="0" fontId="30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39" fillId="31" borderId="6" applyNumberFormat="0" applyAlignment="0" applyProtection="0"/>
    <xf numFmtId="0" fontId="42" fillId="0" borderId="0">
      <alignment/>
      <protection/>
    </xf>
    <xf numFmtId="0" fontId="43" fillId="0" borderId="0">
      <alignment/>
      <protection/>
    </xf>
    <xf numFmtId="0" fontId="2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44" fillId="30" borderId="1">
      <alignment/>
      <protection/>
    </xf>
    <xf numFmtId="0" fontId="27" fillId="0" borderId="10" applyNumberFormat="0" applyFill="0" applyAlignment="0" applyProtection="0"/>
    <xf numFmtId="0" fontId="26" fillId="35" borderId="11" applyNumberFormat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Continuous" wrapText="1"/>
    </xf>
    <xf numFmtId="180" fontId="0" fillId="0" borderId="0" xfId="186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" fontId="10" fillId="0" borderId="14" xfId="0" applyNumberFormat="1" applyFont="1" applyFill="1" applyBorder="1" applyAlignment="1">
      <alignment horizontal="center" textRotation="90"/>
    </xf>
    <xf numFmtId="17" fontId="2" fillId="0" borderId="15" xfId="0" applyNumberFormat="1" applyFont="1" applyBorder="1" applyAlignment="1">
      <alignment horizontal="center" textRotation="90"/>
    </xf>
    <xf numFmtId="3" fontId="14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189" fontId="2" fillId="0" borderId="0" xfId="0" applyNumberFormat="1" applyFont="1" applyBorder="1" applyAlignment="1">
      <alignment horizontal="center" textRotation="9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center"/>
    </xf>
    <xf numFmtId="3" fontId="10" fillId="0" borderId="16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9" fontId="13" fillId="0" borderId="0" xfId="186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" fontId="10" fillId="0" borderId="0" xfId="186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0" fillId="0" borderId="12" xfId="0" applyFont="1" applyBorder="1" applyAlignment="1">
      <alignment/>
    </xf>
    <xf numFmtId="17" fontId="2" fillId="0" borderId="0" xfId="0" applyNumberFormat="1" applyFont="1" applyBorder="1" applyAlignment="1">
      <alignment horizontal="center" textRotation="90"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6" fillId="0" borderId="2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0" xfId="0" applyNumberFormat="1" applyFont="1" applyBorder="1" applyAlignment="1">
      <alignment horizontal="left"/>
    </xf>
    <xf numFmtId="2" fontId="4" fillId="0" borderId="20" xfId="0" applyNumberFormat="1" applyFont="1" applyBorder="1" applyAlignment="1">
      <alignment horizontal="left"/>
    </xf>
    <xf numFmtId="2" fontId="7" fillId="0" borderId="20" xfId="0" applyNumberFormat="1" applyFont="1" applyBorder="1" applyAlignment="1">
      <alignment/>
    </xf>
    <xf numFmtId="2" fontId="4" fillId="0" borderId="21" xfId="0" applyNumberFormat="1" applyFont="1" applyBorder="1" applyAlignment="1">
      <alignment/>
    </xf>
    <xf numFmtId="3" fontId="13" fillId="0" borderId="0" xfId="186" applyNumberFormat="1" applyFont="1" applyBorder="1" applyAlignment="1">
      <alignment/>
    </xf>
    <xf numFmtId="9" fontId="13" fillId="0" borderId="22" xfId="186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3" fontId="10" fillId="0" borderId="16" xfId="0" applyNumberFormat="1" applyFont="1" applyBorder="1" applyAlignment="1">
      <alignment horizontal="center"/>
    </xf>
    <xf numFmtId="9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4" fontId="10" fillId="0" borderId="0" xfId="186" applyNumberFormat="1" applyFont="1" applyBorder="1" applyAlignment="1">
      <alignment/>
    </xf>
    <xf numFmtId="17" fontId="58" fillId="36" borderId="14" xfId="0" applyNumberFormat="1" applyFont="1" applyFill="1" applyBorder="1" applyAlignment="1">
      <alignment horizontal="center" textRotation="90"/>
    </xf>
    <xf numFmtId="3" fontId="13" fillId="0" borderId="0" xfId="170" applyNumberFormat="1" applyFont="1" applyBorder="1" applyAlignment="1">
      <alignment/>
    </xf>
    <xf numFmtId="189" fontId="2" fillId="0" borderId="18" xfId="0" applyNumberFormat="1" applyFont="1" applyFill="1" applyBorder="1" applyAlignment="1">
      <alignment horizontal="center" textRotation="90"/>
    </xf>
    <xf numFmtId="0" fontId="0" fillId="0" borderId="19" xfId="0" applyFont="1" applyFill="1" applyBorder="1" applyAlignment="1">
      <alignment/>
    </xf>
    <xf numFmtId="0" fontId="13" fillId="0" borderId="16" xfId="0" applyFont="1" applyBorder="1" applyAlignment="1">
      <alignment horizontal="center" textRotation="90"/>
    </xf>
    <xf numFmtId="9" fontId="13" fillId="0" borderId="16" xfId="186" applyNumberFormat="1" applyFont="1" applyBorder="1" applyAlignment="1">
      <alignment/>
    </xf>
    <xf numFmtId="17" fontId="14" fillId="36" borderId="14" xfId="0" applyNumberFormat="1" applyFont="1" applyFill="1" applyBorder="1" applyAlignment="1">
      <alignment horizontal="center" textRotation="90"/>
    </xf>
    <xf numFmtId="0" fontId="0" fillId="0" borderId="13" xfId="0" applyFont="1" applyBorder="1" applyAlignment="1">
      <alignment/>
    </xf>
    <xf numFmtId="9" fontId="10" fillId="0" borderId="0" xfId="186" applyFont="1" applyBorder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2" fontId="8" fillId="0" borderId="20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9" fontId="0" fillId="0" borderId="0" xfId="186" applyFont="1" applyAlignment="1">
      <alignment/>
    </xf>
    <xf numFmtId="3" fontId="10" fillId="0" borderId="13" xfId="0" applyNumberFormat="1" applyFont="1" applyFill="1" applyBorder="1" applyAlignment="1">
      <alignment horizontal="center"/>
    </xf>
    <xf numFmtId="9" fontId="12" fillId="0" borderId="0" xfId="186" applyFont="1" applyAlignment="1">
      <alignment/>
    </xf>
    <xf numFmtId="2" fontId="0" fillId="0" borderId="12" xfId="0" applyNumberFormat="1" applyBorder="1" applyAlignment="1">
      <alignment/>
    </xf>
    <xf numFmtId="17" fontId="2" fillId="0" borderId="18" xfId="0" applyNumberFormat="1" applyFont="1" applyBorder="1" applyAlignment="1">
      <alignment horizontal="center" textRotation="90"/>
    </xf>
    <xf numFmtId="17" fontId="2" fillId="0" borderId="25" xfId="0" applyNumberFormat="1" applyFont="1" applyBorder="1" applyAlignment="1">
      <alignment horizontal="center" textRotation="90"/>
    </xf>
    <xf numFmtId="17" fontId="0" fillId="0" borderId="19" xfId="0" applyNumberFormat="1" applyBorder="1" applyAlignment="1">
      <alignment/>
    </xf>
    <xf numFmtId="3" fontId="10" fillId="0" borderId="17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3" fontId="13" fillId="0" borderId="16" xfId="0" applyNumberFormat="1" applyFont="1" applyBorder="1" applyAlignment="1">
      <alignment horizontal="center"/>
    </xf>
    <xf numFmtId="3" fontId="10" fillId="0" borderId="23" xfId="0" applyNumberFormat="1" applyFont="1" applyBorder="1" applyAlignment="1">
      <alignment horizontal="center"/>
    </xf>
    <xf numFmtId="2" fontId="5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 horizontal="centerContinuous"/>
    </xf>
    <xf numFmtId="2" fontId="5" fillId="0" borderId="23" xfId="0" applyNumberFormat="1" applyFont="1" applyBorder="1" applyAlignment="1">
      <alignment horizontal="left"/>
    </xf>
    <xf numFmtId="2" fontId="4" fillId="0" borderId="23" xfId="0" applyNumberFormat="1" applyFont="1" applyBorder="1" applyAlignment="1">
      <alignment horizontal="left"/>
    </xf>
    <xf numFmtId="2" fontId="4" fillId="0" borderId="26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9" fillId="0" borderId="23" xfId="0" applyNumberFormat="1" applyFont="1" applyBorder="1" applyAlignment="1">
      <alignment/>
    </xf>
    <xf numFmtId="3" fontId="51" fillId="0" borderId="16" xfId="0" applyNumberFormat="1" applyFont="1" applyBorder="1" applyAlignment="1">
      <alignment horizontal="center"/>
    </xf>
    <xf numFmtId="3" fontId="51" fillId="0" borderId="17" xfId="0" applyNumberFormat="1" applyFont="1" applyBorder="1" applyAlignment="1">
      <alignment horizontal="center"/>
    </xf>
    <xf numFmtId="3" fontId="51" fillId="0" borderId="13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/>
    </xf>
    <xf numFmtId="3" fontId="10" fillId="0" borderId="24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/>
    </xf>
    <xf numFmtId="2" fontId="0" fillId="0" borderId="0" xfId="186" applyNumberFormat="1" applyFont="1" applyAlignment="1">
      <alignment/>
    </xf>
    <xf numFmtId="2" fontId="6" fillId="0" borderId="0" xfId="0" applyNumberFormat="1" applyFont="1" applyAlignment="1">
      <alignment/>
    </xf>
    <xf numFmtId="3" fontId="13" fillId="0" borderId="23" xfId="0" applyNumberFormat="1" applyFont="1" applyBorder="1" applyAlignment="1">
      <alignment horizontal="center"/>
    </xf>
    <xf numFmtId="0" fontId="16" fillId="0" borderId="12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3" fontId="13" fillId="0" borderId="22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3" fontId="51" fillId="0" borderId="14" xfId="0" applyNumberFormat="1" applyFont="1" applyBorder="1" applyAlignment="1">
      <alignment horizontal="center"/>
    </xf>
    <xf numFmtId="0" fontId="11" fillId="0" borderId="13" xfId="0" applyFont="1" applyBorder="1" applyAlignment="1">
      <alignment/>
    </xf>
    <xf numFmtId="2" fontId="0" fillId="0" borderId="15" xfId="0" applyNumberFormat="1" applyFont="1" applyBorder="1" applyAlignment="1">
      <alignment/>
    </xf>
    <xf numFmtId="3" fontId="14" fillId="0" borderId="12" xfId="0" applyNumberFormat="1" applyFont="1" applyBorder="1" applyAlignment="1">
      <alignment horizontal="center"/>
    </xf>
    <xf numFmtId="9" fontId="13" fillId="0" borderId="13" xfId="186" applyNumberFormat="1" applyFont="1" applyBorder="1" applyAlignment="1">
      <alignment/>
    </xf>
    <xf numFmtId="3" fontId="13" fillId="0" borderId="24" xfId="0" applyNumberFormat="1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9" fontId="13" fillId="0" borderId="17" xfId="186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4" fontId="12" fillId="0" borderId="0" xfId="0" applyNumberFormat="1" applyFont="1" applyAlignment="1">
      <alignment/>
    </xf>
    <xf numFmtId="3" fontId="13" fillId="0" borderId="20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0" fontId="12" fillId="0" borderId="23" xfId="0" applyFont="1" applyBorder="1" applyAlignment="1">
      <alignment/>
    </xf>
    <xf numFmtId="3" fontId="10" fillId="0" borderId="18" xfId="0" applyNumberFormat="1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left" vertical="top" wrapText="1"/>
    </xf>
    <xf numFmtId="3" fontId="10" fillId="0" borderId="23" xfId="0" applyNumberFormat="1" applyFont="1" applyFill="1" applyBorder="1" applyAlignment="1">
      <alignment horizontal="left" vertical="top" wrapText="1"/>
    </xf>
    <xf numFmtId="0" fontId="15" fillId="0" borderId="19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</cellXfs>
  <cellStyles count="193">
    <cellStyle name="Normal" xfId="0"/>
    <cellStyle name="1 indent" xfId="15"/>
    <cellStyle name="2 indents" xfId="16"/>
    <cellStyle name="20 % - Accent1" xfId="17"/>
    <cellStyle name="20 % - Accent2" xfId="18"/>
    <cellStyle name="20 % - Accent3" xfId="19"/>
    <cellStyle name="20 % - Accent4" xfId="20"/>
    <cellStyle name="20 % - Accent5" xfId="21"/>
    <cellStyle name="20 % - Acc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 indents" xfId="29"/>
    <cellStyle name="4 indents" xfId="30"/>
    <cellStyle name="40 % - Accent1" xfId="31"/>
    <cellStyle name="40 % - Accent2" xfId="32"/>
    <cellStyle name="40 % - Accent3" xfId="33"/>
    <cellStyle name="40 % - Accent4" xfId="34"/>
    <cellStyle name="40 % - Accent5" xfId="35"/>
    <cellStyle name="40 % - Accent6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 indents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1 - 20%" xfId="57"/>
    <cellStyle name="Accent1 - 40%" xfId="58"/>
    <cellStyle name="Accent1 - 60%" xfId="59"/>
    <cellStyle name="Accent2" xfId="60"/>
    <cellStyle name="Accent2 - 20%" xfId="61"/>
    <cellStyle name="Accent2 - 40%" xfId="62"/>
    <cellStyle name="Accent2 - 60%" xfId="63"/>
    <cellStyle name="Accent3" xfId="64"/>
    <cellStyle name="Accent3 - 20%" xfId="65"/>
    <cellStyle name="Accent3 - 40%" xfId="66"/>
    <cellStyle name="Accent3 - 60%" xfId="67"/>
    <cellStyle name="Accent4" xfId="68"/>
    <cellStyle name="Accent4 - 20%" xfId="69"/>
    <cellStyle name="Accent4 - 40%" xfId="70"/>
    <cellStyle name="Accent4 - 60%" xfId="71"/>
    <cellStyle name="Accent5" xfId="72"/>
    <cellStyle name="Accent5 - 20%" xfId="73"/>
    <cellStyle name="Accent5 - 40%" xfId="74"/>
    <cellStyle name="Accent5 - 60%" xfId="75"/>
    <cellStyle name="Accent6" xfId="76"/>
    <cellStyle name="Accent6 - 20%" xfId="77"/>
    <cellStyle name="Accent6 - 40%" xfId="78"/>
    <cellStyle name="Accent6 - 60%" xfId="79"/>
    <cellStyle name="Array" xfId="80"/>
    <cellStyle name="Array Enter" xfId="81"/>
    <cellStyle name="Array_Recettes et depensesDGB" xfId="82"/>
    <cellStyle name="Avertissement" xfId="83"/>
    <cellStyle name="Calcul" xfId="84"/>
    <cellStyle name="Calculation" xfId="85"/>
    <cellStyle name="Cellule liée" xfId="86"/>
    <cellStyle name="Comma 10" xfId="87"/>
    <cellStyle name="Comma 11" xfId="88"/>
    <cellStyle name="Comma 2" xfId="89"/>
    <cellStyle name="Comma 2 2" xfId="90"/>
    <cellStyle name="Comma 3" xfId="91"/>
    <cellStyle name="Comma 3 2" xfId="92"/>
    <cellStyle name="Comma 4" xfId="93"/>
    <cellStyle name="Comma 4 2" xfId="94"/>
    <cellStyle name="Comma 5" xfId="95"/>
    <cellStyle name="Comma 6" xfId="96"/>
    <cellStyle name="Comma 7" xfId="97"/>
    <cellStyle name="Comma 8" xfId="98"/>
    <cellStyle name="Comma 9" xfId="99"/>
    <cellStyle name="Comma[mine]" xfId="100"/>
    <cellStyle name="Comma[mine] 2" xfId="101"/>
    <cellStyle name="Comma[mine] 3" xfId="102"/>
    <cellStyle name="Comma[mine] 4" xfId="103"/>
    <cellStyle name="Comma[mine] 5" xfId="104"/>
    <cellStyle name="Comma[mine] 6" xfId="105"/>
    <cellStyle name="Comma[mine] 7" xfId="106"/>
    <cellStyle name="Comma[mine]_ETOFE08-09" xfId="107"/>
    <cellStyle name="Commentaire" xfId="108"/>
    <cellStyle name="Commentaire 2" xfId="109"/>
    <cellStyle name="Commentaire 3" xfId="110"/>
    <cellStyle name="Commentaire 4" xfId="111"/>
    <cellStyle name="Commentaire 5" xfId="112"/>
    <cellStyle name="Commentaire 6" xfId="113"/>
    <cellStyle name="Commentaire 7" xfId="114"/>
    <cellStyle name="Commentaire 8" xfId="115"/>
    <cellStyle name="Emphasis 1" xfId="116"/>
    <cellStyle name="Emphasis 2" xfId="117"/>
    <cellStyle name="Emphasis 3" xfId="118"/>
    <cellStyle name="Entrée" xfId="119"/>
    <cellStyle name="Euro" xfId="120"/>
    <cellStyle name="Euro 2" xfId="121"/>
    <cellStyle name="Euro 3" xfId="122"/>
    <cellStyle name="Euro 4" xfId="123"/>
    <cellStyle name="Euro 5" xfId="124"/>
    <cellStyle name="Euro 6" xfId="125"/>
    <cellStyle name="Euro 7" xfId="126"/>
    <cellStyle name="Euro 8" xfId="127"/>
    <cellStyle name="Hipervínculo_IIF" xfId="128"/>
    <cellStyle name="imf-one decimal" xfId="129"/>
    <cellStyle name="imf-zero decimal" xfId="130"/>
    <cellStyle name="Indice 1" xfId="131"/>
    <cellStyle name="Indice 2" xfId="132"/>
    <cellStyle name="Input" xfId="133"/>
    <cellStyle name="Insatisfaisant" xfId="134"/>
    <cellStyle name="Hyperlink" xfId="135"/>
    <cellStyle name="Followed Hyperlink" xfId="136"/>
    <cellStyle name="Linked Cell" xfId="137"/>
    <cellStyle name="MacroCode" xfId="138"/>
    <cellStyle name="Millares [0]_BALPROGRAMA2001R" xfId="139"/>
    <cellStyle name="Millares_BALPROGRAMA2001R" xfId="140"/>
    <cellStyle name="Comma" xfId="141"/>
    <cellStyle name="Comma [0]" xfId="142"/>
    <cellStyle name="Milliers 2" xfId="143"/>
    <cellStyle name="Moneda [0]_BALPROGRAMA2001R" xfId="144"/>
    <cellStyle name="Moneda_BALPROGRAMA2001R" xfId="145"/>
    <cellStyle name="Currency" xfId="146"/>
    <cellStyle name="Currency [0]" xfId="147"/>
    <cellStyle name="Neutre" xfId="148"/>
    <cellStyle name="Normal - Modelo1" xfId="149"/>
    <cellStyle name="Normal - Style1" xfId="150"/>
    <cellStyle name="Normal 2" xfId="151"/>
    <cellStyle name="Normal 3" xfId="152"/>
    <cellStyle name="Normal 4" xfId="153"/>
    <cellStyle name="Normal 5" xfId="154"/>
    <cellStyle name="Normal 6" xfId="155"/>
    <cellStyle name="Normal 7" xfId="156"/>
    <cellStyle name="Normal Table" xfId="157"/>
    <cellStyle name="Note" xfId="158"/>
    <cellStyle name="Note 2" xfId="159"/>
    <cellStyle name="Note 3" xfId="160"/>
    <cellStyle name="Note 4" xfId="161"/>
    <cellStyle name="Note 5" xfId="162"/>
    <cellStyle name="Note 6" xfId="163"/>
    <cellStyle name="Note 7" xfId="164"/>
    <cellStyle name="Percent 2" xfId="165"/>
    <cellStyle name="Percent 2 2" xfId="166"/>
    <cellStyle name="Percent 2 2 2" xfId="167"/>
    <cellStyle name="Percent 2 2 2 2" xfId="168"/>
    <cellStyle name="Percent 2 3" xfId="169"/>
    <cellStyle name="Percent 3" xfId="170"/>
    <cellStyle name="Percent 4" xfId="171"/>
    <cellStyle name="Percent 5" xfId="172"/>
    <cellStyle name="Percent 6" xfId="173"/>
    <cellStyle name="Percent 7" xfId="174"/>
    <cellStyle name="Percent 8" xfId="175"/>
    <cellStyle name="Percent 9" xfId="176"/>
    <cellStyle name="percentage difference" xfId="177"/>
    <cellStyle name="percentage difference 2" xfId="178"/>
    <cellStyle name="percentage difference 3" xfId="179"/>
    <cellStyle name="percentage difference 4" xfId="180"/>
    <cellStyle name="percentage difference 5" xfId="181"/>
    <cellStyle name="percentage difference 6" xfId="182"/>
    <cellStyle name="percentage difference 7" xfId="183"/>
    <cellStyle name="percentage difference one decimal" xfId="184"/>
    <cellStyle name="percentage difference zero decimal" xfId="185"/>
    <cellStyle name="Percent" xfId="186"/>
    <cellStyle name="Pourcentage 2" xfId="187"/>
    <cellStyle name="Publication" xfId="188"/>
    <cellStyle name="Red Text" xfId="189"/>
    <cellStyle name="Red Text 2" xfId="190"/>
    <cellStyle name="Red Text_ETOFE08-09" xfId="191"/>
    <cellStyle name="Satisfaisant" xfId="192"/>
    <cellStyle name="Sheet Title" xfId="193"/>
    <cellStyle name="Sortie" xfId="194"/>
    <cellStyle name="Subindice 1" xfId="195"/>
    <cellStyle name="Subindice 2" xfId="196"/>
    <cellStyle name="Texte explicatif" xfId="197"/>
    <cellStyle name="Titre" xfId="198"/>
    <cellStyle name="Titre 1" xfId="199"/>
    <cellStyle name="Titre 2" xfId="200"/>
    <cellStyle name="Titre 3" xfId="201"/>
    <cellStyle name="Titre 4" xfId="202"/>
    <cellStyle name="TopGrey" xfId="203"/>
    <cellStyle name="Total" xfId="204"/>
    <cellStyle name="Vérification" xfId="205"/>
    <cellStyle name="Warning Text" xfId="2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Recettes collectées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Oct 21-jan. 2022</a:t>
            </a:r>
          </a:p>
        </c:rich>
      </c:tx>
      <c:layout>
        <c:manualLayout>
          <c:xMode val="factor"/>
          <c:yMode val="factor"/>
          <c:x val="-0.004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"/>
          <c:y val="0.19"/>
          <c:w val="0.675"/>
          <c:h val="0.8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'ETOFE 2021-2022 (2)'!$B$1:$B$2</c:f>
              <c:strCache>
                <c:ptCount val="1"/>
                <c:pt idx="0">
                  <c:v>Oct.20-Janv 21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66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'ETOFE 2021-2022 (2)'!$A$3:$A$8</c:f>
              <c:strCache/>
            </c:strRef>
          </c:cat>
          <c:val>
            <c:numRef>
              <c:f>'ETOFE 2021-2022 (2)'!$B$3:$B$8</c:f>
              <c:numCache/>
            </c:numRef>
          </c:val>
        </c:ser>
        <c:ser>
          <c:idx val="1"/>
          <c:order val="1"/>
          <c:tx>
            <c:strRef>
              <c:f>'ETOFE 2021-2022 (2)'!$C$1:$C$2</c:f>
              <c:strCache>
                <c:ptCount val="1"/>
                <c:pt idx="0">
                  <c:v>Oct.21-Janv 22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'ETOFE 2021-2022 (2)'!$A$3:$A$8</c:f>
              <c:strCache/>
            </c:strRef>
          </c:cat>
          <c:val>
            <c:numRef>
              <c:f>'ETOFE 2021-2022 (2)'!$C$3:$C$8</c:f>
              <c:numCache/>
            </c:numRef>
          </c:val>
        </c:ser>
        <c:axId val="59882471"/>
        <c:axId val="2071328"/>
      </c:bar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8247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25"/>
          <c:y val="0.50775"/>
          <c:w val="0.203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Titre du graphique</a:t>
            </a:r>
          </a:p>
        </c:rich>
      </c:tx>
      <c:layout>
        <c:manualLayout>
          <c:xMode val="factor"/>
          <c:yMode val="factor"/>
          <c:x val="-0.002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5"/>
          <c:y val="0.1305"/>
          <c:w val="0.754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'ETOFE 2021-2022 (2)'!$B$1:$B$2</c:f>
              <c:strCache>
                <c:ptCount val="1"/>
                <c:pt idx="0">
                  <c:v>Oct.20-Janv 21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336666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'ETOFE 2021-2022 (2)'!$A$9:$A$17</c:f>
              <c:strCache/>
            </c:strRef>
          </c:cat>
          <c:val>
            <c:numRef>
              <c:f>'ETOFE 2021-2022 (2)'!$B$9:$B$17</c:f>
              <c:numCache/>
            </c:numRef>
          </c:val>
        </c:ser>
        <c:ser>
          <c:idx val="1"/>
          <c:order val="1"/>
          <c:tx>
            <c:strRef>
              <c:f>'ETOFE 2021-2022 (2)'!$C$1:$C$2</c:f>
              <c:strCache>
                <c:ptCount val="1"/>
                <c:pt idx="0">
                  <c:v>Oct.21-Janv 22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'ETOFE 2021-2022 (2)'!$A$9:$A$17</c:f>
              <c:strCache/>
            </c:strRef>
          </c:cat>
          <c:val>
            <c:numRef>
              <c:f>'ETOFE 2021-2022 (2)'!$C$9:$C$17</c:f>
              <c:numCache/>
            </c:numRef>
          </c:val>
        </c:ser>
        <c:axId val="18641953"/>
        <c:axId val="33559850"/>
      </c:barChart>
      <c:catAx>
        <c:axId val="18641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4195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E7E7E7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675"/>
          <c:y val="0.44525"/>
          <c:w val="0.2025"/>
          <c:h val="0.1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666750</xdr:colOff>
      <xdr:row>6</xdr:row>
      <xdr:rowOff>19050</xdr:rowOff>
    </xdr:from>
    <xdr:to>
      <xdr:col>17</xdr:col>
      <xdr:colOff>85725</xdr:colOff>
      <xdr:row>29</xdr:row>
      <xdr:rowOff>95250</xdr:rowOff>
    </xdr:to>
    <xdr:graphicFrame>
      <xdr:nvGraphicFramePr>
        <xdr:cNvPr id="1" name="Graphique 1"/>
        <xdr:cNvGraphicFramePr/>
      </xdr:nvGraphicFramePr>
      <xdr:xfrm>
        <a:off x="7505700" y="962025"/>
        <a:ext cx="45434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17</xdr:col>
      <xdr:colOff>161925</xdr:colOff>
      <xdr:row>45</xdr:row>
      <xdr:rowOff>57150</xdr:rowOff>
    </xdr:to>
    <xdr:graphicFrame>
      <xdr:nvGraphicFramePr>
        <xdr:cNvPr id="2" name="Graphique 2"/>
        <xdr:cNvGraphicFramePr/>
      </xdr:nvGraphicFramePr>
      <xdr:xfrm>
        <a:off x="7572375" y="3724275"/>
        <a:ext cx="45529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showGridLines="0" tabSelected="1" zoomScalePageLayoutView="0" workbookViewId="0" topLeftCell="A1">
      <pane xSplit="2" ySplit="2" topLeftCell="C30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B60" sqref="AB60"/>
    </sheetView>
  </sheetViews>
  <sheetFormatPr defaultColWidth="9.140625" defaultRowHeight="12.75"/>
  <cols>
    <col min="1" max="1" width="17.28125" style="0" customWidth="1"/>
    <col min="2" max="2" width="37.7109375" style="0" customWidth="1"/>
    <col min="3" max="3" width="7.28125" style="0" customWidth="1"/>
    <col min="4" max="4" width="6.57421875" style="0" customWidth="1"/>
    <col min="5" max="5" width="7.140625" style="0" customWidth="1"/>
    <col min="6" max="6" width="6.7109375" style="15" customWidth="1"/>
    <col min="7" max="7" width="6.421875" style="19" customWidth="1"/>
    <col min="8" max="8" width="7.00390625" style="0" hidden="1" customWidth="1"/>
    <col min="9" max="9" width="6.7109375" style="0" hidden="1" customWidth="1"/>
    <col min="10" max="10" width="6.8515625" style="15" hidden="1" customWidth="1"/>
    <col min="11" max="11" width="7.00390625" style="0" hidden="1" customWidth="1"/>
    <col min="12" max="12" width="6.8515625" style="0" hidden="1" customWidth="1"/>
    <col min="13" max="13" width="7.00390625" style="0" hidden="1" customWidth="1"/>
    <col min="14" max="14" width="7.140625" style="15" hidden="1" customWidth="1"/>
    <col min="15" max="15" width="6.7109375" style="0" hidden="1" customWidth="1"/>
    <col min="16" max="16" width="7.140625" style="0" hidden="1" customWidth="1"/>
    <col min="17" max="17" width="7.28125" style="0" hidden="1" customWidth="1"/>
    <col min="18" max="18" width="6.421875" style="24" hidden="1" customWidth="1"/>
    <col min="19" max="19" width="7.57421875" style="5" customWidth="1"/>
    <col min="20" max="20" width="6.28125" style="0" customWidth="1"/>
    <col min="21" max="21" width="6.57421875" style="0" customWidth="1"/>
    <col min="22" max="22" width="13.8515625" style="25" hidden="1" customWidth="1"/>
    <col min="23" max="25" width="9.140625" style="0" customWidth="1"/>
    <col min="26" max="27" width="11.00390625" style="0" bestFit="1" customWidth="1"/>
  </cols>
  <sheetData>
    <row r="1" spans="1:27" ht="61.5" customHeight="1">
      <c r="A1" s="38"/>
      <c r="B1" s="105" t="s">
        <v>76</v>
      </c>
      <c r="C1" s="74" t="s">
        <v>79</v>
      </c>
      <c r="D1" s="11" t="s">
        <v>80</v>
      </c>
      <c r="E1" s="75" t="s">
        <v>81</v>
      </c>
      <c r="F1" s="10" t="s">
        <v>82</v>
      </c>
      <c r="G1" s="57" t="s">
        <v>83</v>
      </c>
      <c r="H1" s="16" t="s">
        <v>84</v>
      </c>
      <c r="I1" s="16" t="s">
        <v>85</v>
      </c>
      <c r="J1" s="10" t="s">
        <v>86</v>
      </c>
      <c r="K1" s="11" t="s">
        <v>87</v>
      </c>
      <c r="L1" s="37" t="s">
        <v>88</v>
      </c>
      <c r="M1" s="11" t="s">
        <v>89</v>
      </c>
      <c r="N1" s="10" t="s">
        <v>90</v>
      </c>
      <c r="O1" s="11" t="s">
        <v>91</v>
      </c>
      <c r="P1" s="11" t="s">
        <v>92</v>
      </c>
      <c r="Q1" s="11" t="s">
        <v>93</v>
      </c>
      <c r="R1" s="10" t="s">
        <v>94</v>
      </c>
      <c r="S1" s="55" t="s">
        <v>96</v>
      </c>
      <c r="T1" s="61" t="s">
        <v>97</v>
      </c>
      <c r="U1" s="59" t="s">
        <v>23</v>
      </c>
      <c r="V1" s="27" t="s">
        <v>64</v>
      </c>
      <c r="AA1" s="64" t="s">
        <v>76</v>
      </c>
    </row>
    <row r="2" spans="1:22" ht="13.5" thickBot="1">
      <c r="A2" s="39"/>
      <c r="B2" s="73"/>
      <c r="C2" s="76"/>
      <c r="D2" s="8"/>
      <c r="E2" s="69"/>
      <c r="F2" s="49"/>
      <c r="G2" s="58"/>
      <c r="H2" s="8"/>
      <c r="I2" s="8"/>
      <c r="J2" s="14"/>
      <c r="K2" s="8"/>
      <c r="L2" s="8"/>
      <c r="M2" s="36"/>
      <c r="N2" s="14"/>
      <c r="O2" s="8"/>
      <c r="P2" s="8"/>
      <c r="Q2" s="8"/>
      <c r="R2" s="14"/>
      <c r="S2" s="104"/>
      <c r="T2" s="62"/>
      <c r="U2" s="9"/>
      <c r="V2" s="26" t="s">
        <v>65</v>
      </c>
    </row>
    <row r="3" spans="1:25" s="6" customFormat="1" ht="12.75">
      <c r="A3" s="40" t="s">
        <v>59</v>
      </c>
      <c r="B3" s="81"/>
      <c r="C3" s="52">
        <v>7332.78447784</v>
      </c>
      <c r="D3" s="52">
        <v>8049.82058484</v>
      </c>
      <c r="E3" s="52">
        <v>10810.8058792</v>
      </c>
      <c r="F3" s="50">
        <v>26193.41094188</v>
      </c>
      <c r="G3" s="52">
        <v>9954.621073480002</v>
      </c>
      <c r="H3" s="52">
        <v>0</v>
      </c>
      <c r="I3" s="52">
        <v>0</v>
      </c>
      <c r="J3" s="21">
        <v>9954.621073480002</v>
      </c>
      <c r="K3" s="52">
        <v>0</v>
      </c>
      <c r="L3" s="52">
        <v>0</v>
      </c>
      <c r="M3" s="52">
        <v>0</v>
      </c>
      <c r="N3" s="21">
        <v>0</v>
      </c>
      <c r="O3" s="52">
        <v>0</v>
      </c>
      <c r="P3" s="52">
        <v>0</v>
      </c>
      <c r="Q3" s="52">
        <v>0</v>
      </c>
      <c r="R3" s="34">
        <v>0</v>
      </c>
      <c r="S3" s="103">
        <v>36148.032015360004</v>
      </c>
      <c r="T3" s="12">
        <v>33577.72155513</v>
      </c>
      <c r="U3" s="60">
        <v>0.07654809025710407</v>
      </c>
      <c r="V3" s="28" t="e">
        <f>S3/(#REF!)</f>
        <v>#REF!</v>
      </c>
      <c r="W3" s="20"/>
      <c r="X3" s="33"/>
      <c r="Y3" s="112"/>
    </row>
    <row r="4" spans="1:25" ht="12.75">
      <c r="A4" s="40" t="s">
        <v>60</v>
      </c>
      <c r="B4" s="82"/>
      <c r="C4" s="52">
        <v>7332.78447784</v>
      </c>
      <c r="D4" s="52">
        <v>8049.82058484</v>
      </c>
      <c r="E4" s="52">
        <v>10810.8058792</v>
      </c>
      <c r="F4" s="50">
        <v>26193.41094188</v>
      </c>
      <c r="G4" s="52">
        <v>9954.621073480002</v>
      </c>
      <c r="H4" s="52">
        <v>0</v>
      </c>
      <c r="I4" s="52">
        <v>0</v>
      </c>
      <c r="J4" s="21">
        <v>9954.621073480002</v>
      </c>
      <c r="K4" s="52">
        <v>0</v>
      </c>
      <c r="L4" s="52">
        <v>0</v>
      </c>
      <c r="M4" s="52">
        <v>0</v>
      </c>
      <c r="N4" s="21">
        <v>0</v>
      </c>
      <c r="O4" s="52">
        <v>0</v>
      </c>
      <c r="P4" s="52">
        <v>0</v>
      </c>
      <c r="Q4" s="52">
        <v>0</v>
      </c>
      <c r="R4" s="34">
        <v>0</v>
      </c>
      <c r="S4" s="89">
        <v>36148.032015360004</v>
      </c>
      <c r="T4" s="12">
        <v>33577.72155513</v>
      </c>
      <c r="U4" s="60">
        <v>0.07654809025710407</v>
      </c>
      <c r="V4" s="28" t="e">
        <f>S4/(#REF!)</f>
        <v>#REF!</v>
      </c>
      <c r="W4" s="12"/>
      <c r="X4" s="33"/>
      <c r="Y4" s="112"/>
    </row>
    <row r="5" spans="1:25" ht="12.75">
      <c r="A5" s="41" t="s">
        <v>38</v>
      </c>
      <c r="B5" s="82"/>
      <c r="C5" s="52">
        <v>7332.78447784</v>
      </c>
      <c r="D5" s="52">
        <v>8049.82058484</v>
      </c>
      <c r="E5" s="52">
        <v>10810.8058792</v>
      </c>
      <c r="F5" s="50">
        <v>26193.41094188</v>
      </c>
      <c r="G5" s="52">
        <v>9954.621073480002</v>
      </c>
      <c r="H5" s="52">
        <v>0</v>
      </c>
      <c r="I5" s="52">
        <v>0</v>
      </c>
      <c r="J5" s="21">
        <v>9954.621073480002</v>
      </c>
      <c r="K5" s="52">
        <v>0</v>
      </c>
      <c r="L5" s="52">
        <v>0</v>
      </c>
      <c r="M5" s="52">
        <v>0</v>
      </c>
      <c r="N5" s="21">
        <v>0</v>
      </c>
      <c r="O5" s="52">
        <v>0</v>
      </c>
      <c r="P5" s="52">
        <v>0</v>
      </c>
      <c r="Q5" s="52">
        <v>0</v>
      </c>
      <c r="R5" s="34">
        <v>0</v>
      </c>
      <c r="S5" s="89">
        <v>36148.032015360004</v>
      </c>
      <c r="T5" s="12">
        <v>33577.72155513</v>
      </c>
      <c r="U5" s="60">
        <v>0.07654809025710407</v>
      </c>
      <c r="V5" s="28" t="e">
        <f>S5/(#REF!)</f>
        <v>#REF!</v>
      </c>
      <c r="W5" s="12"/>
      <c r="X5" s="33"/>
      <c r="Y5" s="112"/>
    </row>
    <row r="6" spans="1:25" ht="12.75">
      <c r="A6" s="41" t="s">
        <v>62</v>
      </c>
      <c r="B6" s="88"/>
      <c r="C6" s="52">
        <v>5943.16072829</v>
      </c>
      <c r="D6" s="52">
        <v>6127.26386602</v>
      </c>
      <c r="E6" s="52">
        <v>8270.1968552</v>
      </c>
      <c r="F6" s="50">
        <v>20340.62144951</v>
      </c>
      <c r="G6" s="52">
        <v>7835.013548510001</v>
      </c>
      <c r="H6" s="52">
        <v>0</v>
      </c>
      <c r="I6" s="52">
        <v>0</v>
      </c>
      <c r="J6" s="21">
        <v>7835.013548510001</v>
      </c>
      <c r="K6" s="52">
        <v>0</v>
      </c>
      <c r="L6" s="52">
        <v>0</v>
      </c>
      <c r="M6" s="52">
        <v>0</v>
      </c>
      <c r="N6" s="21">
        <v>0</v>
      </c>
      <c r="O6" s="52">
        <v>0</v>
      </c>
      <c r="P6" s="52">
        <v>0</v>
      </c>
      <c r="Q6" s="52">
        <v>0</v>
      </c>
      <c r="R6" s="34">
        <v>0</v>
      </c>
      <c r="S6" s="89">
        <v>28175.63499802</v>
      </c>
      <c r="T6" s="12">
        <v>24846.833728580004</v>
      </c>
      <c r="U6" s="60">
        <v>0.13397285568869277</v>
      </c>
      <c r="V6" s="28" t="e">
        <f>S6/(#REF!)</f>
        <v>#REF!</v>
      </c>
      <c r="W6" s="13"/>
      <c r="X6" s="54"/>
      <c r="Y6" s="112"/>
    </row>
    <row r="7" spans="1:25" ht="12.75">
      <c r="A7" s="41"/>
      <c r="B7" s="82" t="s">
        <v>0</v>
      </c>
      <c r="C7" s="52">
        <v>950.11397503</v>
      </c>
      <c r="D7" s="52">
        <v>1426.34848346</v>
      </c>
      <c r="E7" s="52">
        <v>1433.82327206</v>
      </c>
      <c r="F7" s="50">
        <v>3810.2857305499997</v>
      </c>
      <c r="G7" s="52">
        <v>1523.3507993</v>
      </c>
      <c r="H7" s="52">
        <v>0</v>
      </c>
      <c r="I7" s="52">
        <v>0</v>
      </c>
      <c r="J7" s="21">
        <v>1523.3507993</v>
      </c>
      <c r="K7" s="52">
        <v>0</v>
      </c>
      <c r="L7" s="52">
        <v>0</v>
      </c>
      <c r="M7" s="52">
        <v>0</v>
      </c>
      <c r="N7" s="21">
        <v>0</v>
      </c>
      <c r="O7" s="52">
        <v>0</v>
      </c>
      <c r="P7" s="52">
        <v>0</v>
      </c>
      <c r="Q7" s="52">
        <v>0</v>
      </c>
      <c r="R7" s="34">
        <v>0</v>
      </c>
      <c r="S7" s="89">
        <v>5333.6365298499995</v>
      </c>
      <c r="T7" s="12">
        <v>4536.06716856</v>
      </c>
      <c r="U7" s="60">
        <v>0.1758283842924646</v>
      </c>
      <c r="V7" s="28"/>
      <c r="W7" s="53"/>
      <c r="X7" s="33"/>
      <c r="Y7" s="112"/>
    </row>
    <row r="8" spans="1:25" ht="12.75">
      <c r="A8" s="41"/>
      <c r="B8" s="82" t="s">
        <v>1</v>
      </c>
      <c r="C8" s="52">
        <v>133.6915576</v>
      </c>
      <c r="D8" s="52">
        <v>310.84309155</v>
      </c>
      <c r="E8" s="52">
        <v>160.15209591</v>
      </c>
      <c r="F8" s="50">
        <v>604.68674506</v>
      </c>
      <c r="G8" s="52">
        <v>139.64649243</v>
      </c>
      <c r="H8" s="52">
        <v>0</v>
      </c>
      <c r="I8" s="52">
        <v>0</v>
      </c>
      <c r="J8" s="21">
        <v>139.64649243</v>
      </c>
      <c r="K8" s="52">
        <v>0</v>
      </c>
      <c r="L8" s="52">
        <v>0</v>
      </c>
      <c r="M8" s="52">
        <v>0</v>
      </c>
      <c r="N8" s="21">
        <v>0</v>
      </c>
      <c r="O8" s="52">
        <v>0</v>
      </c>
      <c r="P8" s="52">
        <v>0</v>
      </c>
      <c r="Q8" s="52">
        <v>0</v>
      </c>
      <c r="R8" s="34">
        <v>0</v>
      </c>
      <c r="S8" s="89">
        <v>744.33323749</v>
      </c>
      <c r="T8" s="12">
        <v>1067.55490769</v>
      </c>
      <c r="U8" s="60">
        <v>-0.3027681928786169</v>
      </c>
      <c r="V8" s="28"/>
      <c r="W8" s="111" t="s">
        <v>76</v>
      </c>
      <c r="X8" s="33"/>
      <c r="Y8" s="112"/>
    </row>
    <row r="9" spans="1:25" ht="12.75">
      <c r="A9" s="41"/>
      <c r="B9" s="82" t="s">
        <v>2</v>
      </c>
      <c r="C9" s="52">
        <v>1265.30193067</v>
      </c>
      <c r="D9" s="52">
        <v>1573.6028921</v>
      </c>
      <c r="E9" s="52">
        <v>1930.09819682</v>
      </c>
      <c r="F9" s="50">
        <v>4769.00301959</v>
      </c>
      <c r="G9" s="52">
        <v>1724.30801167</v>
      </c>
      <c r="H9" s="52">
        <v>0</v>
      </c>
      <c r="I9" s="52">
        <v>0</v>
      </c>
      <c r="J9" s="21">
        <v>1724.30801167</v>
      </c>
      <c r="K9" s="52">
        <v>0</v>
      </c>
      <c r="L9" s="52">
        <v>0</v>
      </c>
      <c r="M9" s="52">
        <v>0</v>
      </c>
      <c r="N9" s="21">
        <v>0</v>
      </c>
      <c r="O9" s="52">
        <v>0</v>
      </c>
      <c r="P9" s="52">
        <v>0</v>
      </c>
      <c r="Q9" s="52">
        <v>0</v>
      </c>
      <c r="R9" s="34">
        <v>0</v>
      </c>
      <c r="S9" s="89">
        <v>6493.31103126</v>
      </c>
      <c r="T9" s="12">
        <v>6452.524413430001</v>
      </c>
      <c r="U9" s="60">
        <v>0.006321032702349516</v>
      </c>
      <c r="V9" s="28"/>
      <c r="W9" s="51"/>
      <c r="X9" s="33"/>
      <c r="Y9" s="112"/>
    </row>
    <row r="10" spans="1:25" ht="12.75">
      <c r="A10" s="41"/>
      <c r="B10" s="82" t="s">
        <v>3</v>
      </c>
      <c r="C10" s="52">
        <v>3288.32253106</v>
      </c>
      <c r="D10" s="52">
        <v>2418.23488528</v>
      </c>
      <c r="E10" s="52">
        <v>4160.54671926</v>
      </c>
      <c r="F10" s="50">
        <v>9867.104135599999</v>
      </c>
      <c r="G10" s="52">
        <v>3894.97632615</v>
      </c>
      <c r="H10" s="52">
        <v>0</v>
      </c>
      <c r="I10" s="52">
        <v>0</v>
      </c>
      <c r="J10" s="21">
        <v>3894.97632615</v>
      </c>
      <c r="K10" s="52">
        <v>0</v>
      </c>
      <c r="L10" s="52">
        <v>0</v>
      </c>
      <c r="M10" s="52">
        <v>0</v>
      </c>
      <c r="N10" s="21">
        <v>0</v>
      </c>
      <c r="O10" s="52">
        <v>0</v>
      </c>
      <c r="P10" s="52">
        <v>0</v>
      </c>
      <c r="Q10" s="52">
        <v>0</v>
      </c>
      <c r="R10" s="34">
        <v>0</v>
      </c>
      <c r="S10" s="89">
        <v>13762.08046175</v>
      </c>
      <c r="T10" s="12">
        <v>10635.11755382</v>
      </c>
      <c r="U10" s="60">
        <v>0.2940224113279155</v>
      </c>
      <c r="V10" s="28"/>
      <c r="W10" s="13"/>
      <c r="X10" s="33"/>
      <c r="Y10" s="112"/>
    </row>
    <row r="11" spans="1:25" ht="12.75">
      <c r="A11" s="41"/>
      <c r="B11" s="82" t="s">
        <v>63</v>
      </c>
      <c r="C11" s="52">
        <v>305.73073393000004</v>
      </c>
      <c r="D11" s="52">
        <v>398.23451363000004</v>
      </c>
      <c r="E11" s="52">
        <v>585.5765711500001</v>
      </c>
      <c r="F11" s="50">
        <v>1289.5418187100001</v>
      </c>
      <c r="G11" s="52">
        <v>552.73191896</v>
      </c>
      <c r="H11" s="52">
        <v>0</v>
      </c>
      <c r="I11" s="52">
        <v>0</v>
      </c>
      <c r="J11" s="21">
        <v>552.73191896</v>
      </c>
      <c r="K11" s="52">
        <v>0</v>
      </c>
      <c r="L11" s="52">
        <v>0</v>
      </c>
      <c r="M11" s="52">
        <v>0</v>
      </c>
      <c r="N11" s="21">
        <v>0</v>
      </c>
      <c r="O11" s="52">
        <v>0</v>
      </c>
      <c r="P11" s="52">
        <v>0</v>
      </c>
      <c r="Q11" s="52">
        <v>0</v>
      </c>
      <c r="R11" s="34">
        <v>0</v>
      </c>
      <c r="S11" s="89">
        <v>1842.2737376700002</v>
      </c>
      <c r="T11" s="12">
        <v>2155.56968508</v>
      </c>
      <c r="U11" s="60">
        <v>-0.1453425280465347</v>
      </c>
      <c r="V11" s="28"/>
      <c r="W11" s="13"/>
      <c r="X11" s="56"/>
      <c r="Y11" s="112"/>
    </row>
    <row r="12" spans="1:25" ht="12.75">
      <c r="A12" s="41" t="s">
        <v>39</v>
      </c>
      <c r="B12" s="82"/>
      <c r="C12" s="52">
        <v>1389.50049955</v>
      </c>
      <c r="D12" s="52">
        <v>1862.3616083400002</v>
      </c>
      <c r="E12" s="97">
        <v>2540.422024</v>
      </c>
      <c r="F12" s="80">
        <v>5792.284131890001</v>
      </c>
      <c r="G12" s="113">
        <v>2114.0747263499998</v>
      </c>
      <c r="H12" s="52">
        <v>0</v>
      </c>
      <c r="I12" s="52">
        <v>0</v>
      </c>
      <c r="J12" s="21">
        <v>2114.0747263499998</v>
      </c>
      <c r="K12" s="52">
        <v>0</v>
      </c>
      <c r="L12" s="52">
        <v>0</v>
      </c>
      <c r="M12" s="52">
        <v>0</v>
      </c>
      <c r="N12" s="21">
        <v>0</v>
      </c>
      <c r="O12" s="52">
        <v>0</v>
      </c>
      <c r="P12" s="52">
        <v>0</v>
      </c>
      <c r="Q12" s="52">
        <v>0</v>
      </c>
      <c r="R12" s="34">
        <v>0</v>
      </c>
      <c r="S12" s="89">
        <v>7906.358858240001</v>
      </c>
      <c r="T12" s="12">
        <v>8709.821556820001</v>
      </c>
      <c r="U12" s="60">
        <v>-0.09224789432693603</v>
      </c>
      <c r="V12" s="28" t="e">
        <f>S12/(#REF!)</f>
        <v>#REF!</v>
      </c>
      <c r="W12" s="13"/>
      <c r="X12" s="33"/>
      <c r="Y12" s="112"/>
    </row>
    <row r="13" spans="1:25" ht="12.75">
      <c r="A13" s="41" t="s">
        <v>40</v>
      </c>
      <c r="B13" s="82"/>
      <c r="C13" s="52">
        <v>0.12325</v>
      </c>
      <c r="D13" s="52">
        <v>60.19511048</v>
      </c>
      <c r="E13" s="97">
        <v>0.187</v>
      </c>
      <c r="F13" s="80">
        <v>60.50536047999999</v>
      </c>
      <c r="G13" s="113">
        <v>5.53279862</v>
      </c>
      <c r="H13" s="52">
        <v>0</v>
      </c>
      <c r="I13" s="52">
        <v>0</v>
      </c>
      <c r="J13" s="21">
        <v>5.53279862</v>
      </c>
      <c r="K13" s="52">
        <v>0</v>
      </c>
      <c r="L13" s="52">
        <v>0</v>
      </c>
      <c r="M13" s="52">
        <v>0</v>
      </c>
      <c r="N13" s="21">
        <v>0</v>
      </c>
      <c r="O13" s="52">
        <v>0</v>
      </c>
      <c r="P13" s="52">
        <v>0</v>
      </c>
      <c r="Q13" s="52">
        <v>0</v>
      </c>
      <c r="R13" s="34">
        <v>0</v>
      </c>
      <c r="S13" s="89">
        <v>66.03815909999999</v>
      </c>
      <c r="T13" s="12">
        <v>21.06626973</v>
      </c>
      <c r="U13" s="60">
        <v>2.1347818074291784</v>
      </c>
      <c r="V13" s="28" t="e">
        <f>S13/(#REF!)</f>
        <v>#REF!</v>
      </c>
      <c r="W13" s="13"/>
      <c r="X13" s="33"/>
      <c r="Y13" s="112"/>
    </row>
    <row r="14" spans="1:25" ht="12.75">
      <c r="A14" s="41" t="s">
        <v>72</v>
      </c>
      <c r="B14" s="82"/>
      <c r="C14" s="52">
        <v>0</v>
      </c>
      <c r="D14" s="52">
        <v>0</v>
      </c>
      <c r="E14" s="97">
        <v>0</v>
      </c>
      <c r="F14" s="80">
        <v>0</v>
      </c>
      <c r="G14" s="113">
        <v>0</v>
      </c>
      <c r="H14" s="52">
        <v>0</v>
      </c>
      <c r="I14" s="52">
        <v>0</v>
      </c>
      <c r="J14" s="21">
        <v>0</v>
      </c>
      <c r="K14" s="52">
        <v>0</v>
      </c>
      <c r="L14" s="52">
        <v>0</v>
      </c>
      <c r="M14" s="52">
        <v>0</v>
      </c>
      <c r="N14" s="21">
        <v>0</v>
      </c>
      <c r="O14" s="52">
        <v>0</v>
      </c>
      <c r="P14" s="52">
        <v>0</v>
      </c>
      <c r="Q14" s="52">
        <v>0</v>
      </c>
      <c r="R14" s="34">
        <v>0</v>
      </c>
      <c r="S14" s="89">
        <v>0</v>
      </c>
      <c r="T14" s="12">
        <v>0</v>
      </c>
      <c r="U14" s="60"/>
      <c r="V14" s="28"/>
      <c r="W14" s="13"/>
      <c r="X14" s="33"/>
      <c r="Y14" s="112"/>
    </row>
    <row r="15" spans="1:25" ht="12.75" hidden="1">
      <c r="A15" s="41" t="s">
        <v>41</v>
      </c>
      <c r="B15" s="82"/>
      <c r="C15" s="52">
        <v>0</v>
      </c>
      <c r="D15" s="52">
        <v>0</v>
      </c>
      <c r="E15" s="97">
        <v>0</v>
      </c>
      <c r="F15" s="80">
        <v>0</v>
      </c>
      <c r="G15" s="113">
        <v>0</v>
      </c>
      <c r="H15" s="52">
        <v>0</v>
      </c>
      <c r="I15" s="52">
        <v>0</v>
      </c>
      <c r="J15" s="21">
        <v>0</v>
      </c>
      <c r="K15" s="52">
        <v>0</v>
      </c>
      <c r="L15" s="52">
        <v>0</v>
      </c>
      <c r="M15" s="52">
        <v>0</v>
      </c>
      <c r="N15" s="21">
        <v>0</v>
      </c>
      <c r="O15" s="52">
        <v>0</v>
      </c>
      <c r="P15" s="52">
        <v>0</v>
      </c>
      <c r="Q15" s="52">
        <v>0</v>
      </c>
      <c r="R15" s="34">
        <v>0</v>
      </c>
      <c r="S15" s="89">
        <v>0</v>
      </c>
      <c r="T15" s="12">
        <v>0</v>
      </c>
      <c r="U15" s="60"/>
      <c r="V15" s="28"/>
      <c r="W15" s="13"/>
      <c r="X15" s="33"/>
      <c r="Y15" s="112"/>
    </row>
    <row r="16" spans="1:25" ht="12.75" hidden="1">
      <c r="A16" s="41" t="s">
        <v>42</v>
      </c>
      <c r="B16" s="82"/>
      <c r="C16" s="52">
        <v>0</v>
      </c>
      <c r="D16" s="52">
        <v>0</v>
      </c>
      <c r="E16" s="97">
        <v>0</v>
      </c>
      <c r="F16" s="80">
        <v>0</v>
      </c>
      <c r="G16" s="113">
        <v>0</v>
      </c>
      <c r="H16" s="52">
        <v>0</v>
      </c>
      <c r="I16" s="52">
        <v>0</v>
      </c>
      <c r="J16" s="21">
        <v>0</v>
      </c>
      <c r="K16" s="52">
        <v>0</v>
      </c>
      <c r="L16" s="52">
        <v>0</v>
      </c>
      <c r="M16" s="52">
        <v>0</v>
      </c>
      <c r="N16" s="21">
        <v>0</v>
      </c>
      <c r="O16" s="52">
        <v>0</v>
      </c>
      <c r="P16" s="52">
        <v>0</v>
      </c>
      <c r="Q16" s="52">
        <v>0</v>
      </c>
      <c r="R16" s="34">
        <v>0</v>
      </c>
      <c r="S16" s="89">
        <v>0</v>
      </c>
      <c r="T16" s="12">
        <v>0</v>
      </c>
      <c r="U16" s="60"/>
      <c r="V16" s="28"/>
      <c r="W16" s="13"/>
      <c r="X16" s="33"/>
      <c r="Y16" s="112"/>
    </row>
    <row r="17" spans="1:25" s="6" customFormat="1" ht="12.75">
      <c r="A17" s="42" t="s">
        <v>73</v>
      </c>
      <c r="B17" s="81"/>
      <c r="C17" s="52">
        <v>6254.267260560001</v>
      </c>
      <c r="D17" s="52">
        <v>7340.05253659</v>
      </c>
      <c r="E17" s="97">
        <v>13612.440654900001</v>
      </c>
      <c r="F17" s="80">
        <v>27206.760452050003</v>
      </c>
      <c r="G17" s="113">
        <v>7003.00742711</v>
      </c>
      <c r="H17" s="52">
        <v>0</v>
      </c>
      <c r="I17" s="52">
        <v>0</v>
      </c>
      <c r="J17" s="21">
        <v>7003.00742711</v>
      </c>
      <c r="K17" s="52">
        <v>0</v>
      </c>
      <c r="L17" s="52">
        <v>0</v>
      </c>
      <c r="M17" s="52">
        <v>0</v>
      </c>
      <c r="N17" s="21">
        <v>0</v>
      </c>
      <c r="O17" s="52">
        <v>0</v>
      </c>
      <c r="P17" s="52">
        <v>0</v>
      </c>
      <c r="Q17" s="52">
        <v>0</v>
      </c>
      <c r="R17" s="34">
        <v>0</v>
      </c>
      <c r="S17" s="89">
        <v>34209.767879160005</v>
      </c>
      <c r="T17" s="12">
        <v>45101.99857544</v>
      </c>
      <c r="U17" s="60">
        <v>-0.24150217374649308</v>
      </c>
      <c r="V17" s="28" t="e">
        <f>S17/(#REF!)</f>
        <v>#REF!</v>
      </c>
      <c r="W17" s="12"/>
      <c r="X17" s="33"/>
      <c r="Y17" s="112"/>
    </row>
    <row r="18" spans="1:26" ht="12.75">
      <c r="A18" s="40" t="s">
        <v>47</v>
      </c>
      <c r="B18" s="82"/>
      <c r="C18" s="52">
        <v>6252.307830560001</v>
      </c>
      <c r="D18" s="52">
        <v>7289.3934621</v>
      </c>
      <c r="E18" s="97">
        <v>12388.04849244</v>
      </c>
      <c r="F18" s="50">
        <v>25929.7497851</v>
      </c>
      <c r="G18" s="113">
        <v>6940.29956431</v>
      </c>
      <c r="H18" s="52">
        <v>0</v>
      </c>
      <c r="I18" s="52">
        <v>0</v>
      </c>
      <c r="J18" s="21">
        <v>6940.29956431</v>
      </c>
      <c r="K18" s="52">
        <v>0</v>
      </c>
      <c r="L18" s="52">
        <v>0</v>
      </c>
      <c r="M18" s="52">
        <v>0</v>
      </c>
      <c r="N18" s="21">
        <v>0</v>
      </c>
      <c r="O18" s="52">
        <v>0</v>
      </c>
      <c r="P18" s="52">
        <v>0</v>
      </c>
      <c r="Q18" s="52">
        <v>0</v>
      </c>
      <c r="R18" s="34">
        <v>0</v>
      </c>
      <c r="S18" s="89">
        <v>32870.04934941</v>
      </c>
      <c r="T18" s="12">
        <v>40175.58648405</v>
      </c>
      <c r="U18" s="60">
        <v>-0.18184021128205186</v>
      </c>
      <c r="V18" s="28" t="e">
        <f>S18/(#REF!)</f>
        <v>#REF!</v>
      </c>
      <c r="W18" s="12"/>
      <c r="X18" s="33"/>
      <c r="Y18" s="112"/>
      <c r="Z18" s="70"/>
    </row>
    <row r="19" spans="1:25" ht="12.75">
      <c r="A19" s="41" t="s">
        <v>43</v>
      </c>
      <c r="B19" s="82"/>
      <c r="C19" s="52">
        <v>3898.0724597100007</v>
      </c>
      <c r="D19" s="52">
        <v>4448.734873740001</v>
      </c>
      <c r="E19" s="97">
        <v>8038.86411339</v>
      </c>
      <c r="F19" s="50">
        <v>16385.671446840002</v>
      </c>
      <c r="G19" s="113">
        <v>4279.45106275</v>
      </c>
      <c r="H19" s="52">
        <v>0</v>
      </c>
      <c r="I19" s="52">
        <v>0</v>
      </c>
      <c r="J19" s="21">
        <v>4279.45106275</v>
      </c>
      <c r="K19" s="52">
        <v>0</v>
      </c>
      <c r="L19" s="52">
        <v>0</v>
      </c>
      <c r="M19" s="52">
        <v>0</v>
      </c>
      <c r="N19" s="21">
        <v>0</v>
      </c>
      <c r="O19" s="52">
        <v>0</v>
      </c>
      <c r="P19" s="52">
        <v>0</v>
      </c>
      <c r="Q19" s="52">
        <v>0</v>
      </c>
      <c r="R19" s="34">
        <v>0</v>
      </c>
      <c r="S19" s="89">
        <v>20665.12250959</v>
      </c>
      <c r="T19" s="12">
        <v>20148.77440903</v>
      </c>
      <c r="U19" s="60">
        <v>0.025626774615561176</v>
      </c>
      <c r="V19" s="28" t="e">
        <f>S19/(#REF!)</f>
        <v>#REF!</v>
      </c>
      <c r="W19" s="51"/>
      <c r="X19" s="33"/>
      <c r="Y19" s="112"/>
    </row>
    <row r="20" spans="1:25" ht="12.75">
      <c r="A20" s="41"/>
      <c r="B20" s="82" t="s">
        <v>4</v>
      </c>
      <c r="C20" s="52">
        <v>3146.7796880000005</v>
      </c>
      <c r="D20" s="52">
        <v>3147.128035</v>
      </c>
      <c r="E20" s="97">
        <v>3147.029848</v>
      </c>
      <c r="F20" s="50">
        <v>9440.937571</v>
      </c>
      <c r="G20" s="113">
        <v>3153.002628</v>
      </c>
      <c r="H20" s="52">
        <v>0</v>
      </c>
      <c r="I20" s="52">
        <v>0</v>
      </c>
      <c r="J20" s="21">
        <v>3153.002628</v>
      </c>
      <c r="K20" s="52">
        <v>0</v>
      </c>
      <c r="L20" s="52">
        <v>0</v>
      </c>
      <c r="M20" s="52">
        <v>0</v>
      </c>
      <c r="N20" s="21">
        <v>0</v>
      </c>
      <c r="O20" s="52">
        <v>0</v>
      </c>
      <c r="P20" s="52">
        <v>0</v>
      </c>
      <c r="Q20" s="52">
        <v>0</v>
      </c>
      <c r="R20" s="34">
        <v>0</v>
      </c>
      <c r="S20" s="89">
        <v>12593.940199</v>
      </c>
      <c r="T20" s="12">
        <v>12176.592191</v>
      </c>
      <c r="U20" s="60">
        <v>0.034274614888430976</v>
      </c>
      <c r="V20" s="28"/>
      <c r="W20" s="13"/>
      <c r="X20" s="33"/>
      <c r="Y20" s="112"/>
    </row>
    <row r="21" spans="1:25" ht="12.75">
      <c r="A21" s="41"/>
      <c r="B21" s="82" t="s">
        <v>26</v>
      </c>
      <c r="C21" s="52">
        <v>751.2927717100001</v>
      </c>
      <c r="D21" s="52">
        <v>1301.60683874</v>
      </c>
      <c r="E21" s="97">
        <v>4891.83426539</v>
      </c>
      <c r="F21" s="50">
        <v>6944.73387584</v>
      </c>
      <c r="G21" s="113">
        <v>1126.4484347499997</v>
      </c>
      <c r="H21" s="52">
        <v>0</v>
      </c>
      <c r="I21" s="52">
        <v>0</v>
      </c>
      <c r="J21" s="21">
        <v>1126.4484347499997</v>
      </c>
      <c r="K21" s="52">
        <v>0</v>
      </c>
      <c r="L21" s="52">
        <v>0</v>
      </c>
      <c r="M21" s="52">
        <v>0</v>
      </c>
      <c r="N21" s="21">
        <v>0</v>
      </c>
      <c r="O21" s="52">
        <v>0</v>
      </c>
      <c r="P21" s="52">
        <v>0</v>
      </c>
      <c r="Q21" s="52">
        <v>0</v>
      </c>
      <c r="R21" s="34">
        <v>0</v>
      </c>
      <c r="S21" s="89">
        <v>8071.18231059</v>
      </c>
      <c r="T21" s="12">
        <v>7972.18221803</v>
      </c>
      <c r="U21" s="60">
        <v>0.012418192391049576</v>
      </c>
      <c r="V21" s="28"/>
      <c r="W21" s="13"/>
      <c r="X21" s="33"/>
      <c r="Y21" s="112"/>
    </row>
    <row r="22" spans="1:25" ht="12.75" hidden="1">
      <c r="A22" s="41"/>
      <c r="B22" s="82" t="s">
        <v>5</v>
      </c>
      <c r="C22" s="52">
        <v>0</v>
      </c>
      <c r="D22" s="52">
        <v>0</v>
      </c>
      <c r="E22" s="97">
        <v>0</v>
      </c>
      <c r="F22" s="50">
        <v>0</v>
      </c>
      <c r="G22" s="113">
        <v>0</v>
      </c>
      <c r="H22" s="52">
        <v>0</v>
      </c>
      <c r="I22" s="52">
        <v>0</v>
      </c>
      <c r="J22" s="21">
        <v>0</v>
      </c>
      <c r="K22" s="52">
        <v>0</v>
      </c>
      <c r="L22" s="52">
        <v>0</v>
      </c>
      <c r="M22" s="52">
        <v>0</v>
      </c>
      <c r="N22" s="21">
        <v>0</v>
      </c>
      <c r="O22" s="52">
        <v>0</v>
      </c>
      <c r="P22" s="52">
        <v>0</v>
      </c>
      <c r="Q22" s="52">
        <v>0</v>
      </c>
      <c r="R22" s="34">
        <v>0</v>
      </c>
      <c r="S22" s="89">
        <v>0</v>
      </c>
      <c r="T22" s="12">
        <v>0</v>
      </c>
      <c r="U22" s="60"/>
      <c r="V22" s="28"/>
      <c r="W22" s="13"/>
      <c r="X22" s="33"/>
      <c r="Y22" s="112"/>
    </row>
    <row r="23" spans="1:26" ht="12.75">
      <c r="A23" s="41" t="s">
        <v>44</v>
      </c>
      <c r="B23" s="83"/>
      <c r="C23" s="52">
        <v>1451.78321708</v>
      </c>
      <c r="D23" s="52">
        <v>1906.98381242</v>
      </c>
      <c r="E23" s="97">
        <v>3736.3872834699996</v>
      </c>
      <c r="F23" s="50">
        <v>7095.154312969999</v>
      </c>
      <c r="G23" s="113">
        <v>1438.89548187</v>
      </c>
      <c r="H23" s="52">
        <v>0</v>
      </c>
      <c r="I23" s="52">
        <v>0</v>
      </c>
      <c r="J23" s="21">
        <v>1438.89548187</v>
      </c>
      <c r="K23" s="52">
        <v>0</v>
      </c>
      <c r="L23" s="52">
        <v>0</v>
      </c>
      <c r="M23" s="52">
        <v>0</v>
      </c>
      <c r="N23" s="21">
        <v>0</v>
      </c>
      <c r="O23" s="52">
        <v>0</v>
      </c>
      <c r="P23" s="52">
        <v>0</v>
      </c>
      <c r="Q23" s="52">
        <v>0</v>
      </c>
      <c r="R23" s="34">
        <v>0</v>
      </c>
      <c r="S23" s="89">
        <v>8534.049794839999</v>
      </c>
      <c r="T23" s="12">
        <v>11692.29348407</v>
      </c>
      <c r="U23" s="60">
        <v>-0.27011327534096763</v>
      </c>
      <c r="V23" s="28" t="e">
        <f>S23/(#REF!)</f>
        <v>#REF!</v>
      </c>
      <c r="W23" s="13"/>
      <c r="X23" s="33"/>
      <c r="Y23" s="112"/>
      <c r="Z23" s="32"/>
    </row>
    <row r="24" spans="1:25" ht="12.75">
      <c r="A24" s="41" t="s">
        <v>6</v>
      </c>
      <c r="B24" s="82" t="s">
        <v>22</v>
      </c>
      <c r="C24" s="52">
        <v>618.8186928</v>
      </c>
      <c r="D24" s="52">
        <v>818.083578</v>
      </c>
      <c r="E24" s="97">
        <v>666.17621098</v>
      </c>
      <c r="F24" s="50">
        <v>2103.07848178</v>
      </c>
      <c r="G24" s="113">
        <v>388.122412</v>
      </c>
      <c r="H24" s="52">
        <v>0</v>
      </c>
      <c r="I24" s="52">
        <v>0</v>
      </c>
      <c r="J24" s="21">
        <v>388.122412</v>
      </c>
      <c r="K24" s="52">
        <v>0</v>
      </c>
      <c r="L24" s="52">
        <v>0</v>
      </c>
      <c r="M24" s="52">
        <v>0</v>
      </c>
      <c r="N24" s="21">
        <v>0</v>
      </c>
      <c r="O24" s="52">
        <v>0</v>
      </c>
      <c r="P24" s="52">
        <v>0</v>
      </c>
      <c r="Q24" s="52">
        <v>0</v>
      </c>
      <c r="R24" s="34">
        <v>0</v>
      </c>
      <c r="S24" s="89">
        <v>2491.20089378</v>
      </c>
      <c r="T24" s="12">
        <v>4700.234142000001</v>
      </c>
      <c r="U24" s="60">
        <v>-0.46998366070334385</v>
      </c>
      <c r="V24" s="28"/>
      <c r="W24" s="13"/>
      <c r="X24" s="33"/>
      <c r="Y24" s="112"/>
    </row>
    <row r="25" spans="1:25" ht="12.75">
      <c r="A25" s="41" t="s">
        <v>45</v>
      </c>
      <c r="B25" s="83"/>
      <c r="C25" s="52">
        <v>778.4468177699999</v>
      </c>
      <c r="D25" s="52">
        <v>443.46690881999996</v>
      </c>
      <c r="E25" s="97">
        <v>376.82534121</v>
      </c>
      <c r="F25" s="50">
        <v>1598.7390677999997</v>
      </c>
      <c r="G25" s="113">
        <v>717.13754713</v>
      </c>
      <c r="H25" s="52">
        <v>0</v>
      </c>
      <c r="I25" s="52">
        <v>0</v>
      </c>
      <c r="J25" s="21">
        <v>717.13754713</v>
      </c>
      <c r="K25" s="52">
        <v>0</v>
      </c>
      <c r="L25" s="52">
        <v>0</v>
      </c>
      <c r="M25" s="52">
        <v>0</v>
      </c>
      <c r="N25" s="21">
        <v>0</v>
      </c>
      <c r="O25" s="52">
        <v>0</v>
      </c>
      <c r="P25" s="52">
        <v>0</v>
      </c>
      <c r="Q25" s="52">
        <v>0</v>
      </c>
      <c r="R25" s="34">
        <v>0</v>
      </c>
      <c r="S25" s="89">
        <v>2315.87661493</v>
      </c>
      <c r="T25" s="12">
        <v>1903.49776321</v>
      </c>
      <c r="U25" s="60">
        <v>0.2166426773334249</v>
      </c>
      <c r="V25" s="28" t="e">
        <f>S25/(#REF!)</f>
        <v>#REF!</v>
      </c>
      <c r="W25" s="13"/>
      <c r="X25" s="33"/>
      <c r="Y25" s="112"/>
    </row>
    <row r="26" spans="1:25" ht="12.75">
      <c r="A26" s="41"/>
      <c r="B26" s="82" t="s">
        <v>7</v>
      </c>
      <c r="C26" s="52">
        <v>619.1211967099999</v>
      </c>
      <c r="D26" s="52">
        <v>241.39023278999994</v>
      </c>
      <c r="E26" s="97">
        <v>296.48598637</v>
      </c>
      <c r="F26" s="50">
        <v>1156.9974158699997</v>
      </c>
      <c r="G26" s="113">
        <v>585.93796</v>
      </c>
      <c r="H26" s="52">
        <v>0</v>
      </c>
      <c r="I26" s="52">
        <v>0</v>
      </c>
      <c r="J26" s="21">
        <v>585.93796</v>
      </c>
      <c r="K26" s="52">
        <v>0</v>
      </c>
      <c r="L26" s="52">
        <v>0</v>
      </c>
      <c r="M26" s="52">
        <v>0</v>
      </c>
      <c r="N26" s="21">
        <v>0</v>
      </c>
      <c r="O26" s="52">
        <v>0</v>
      </c>
      <c r="P26" s="52">
        <v>0</v>
      </c>
      <c r="Q26" s="52">
        <v>0</v>
      </c>
      <c r="R26" s="34">
        <v>0</v>
      </c>
      <c r="S26" s="89">
        <v>1742.9353758699997</v>
      </c>
      <c r="T26" s="12">
        <v>1560.3611585200001</v>
      </c>
      <c r="U26" s="60">
        <v>0.11700766604775703</v>
      </c>
      <c r="V26" s="28"/>
      <c r="W26" s="13"/>
      <c r="X26" s="33"/>
      <c r="Y26" s="112"/>
    </row>
    <row r="27" spans="1:25" ht="12.75">
      <c r="A27" s="41"/>
      <c r="B27" s="82" t="s">
        <v>66</v>
      </c>
      <c r="C27" s="52">
        <v>597.20526</v>
      </c>
      <c r="D27" s="52">
        <v>240.91117999999994</v>
      </c>
      <c r="E27" s="97">
        <v>296.06255</v>
      </c>
      <c r="F27" s="50">
        <v>1134.1789899999999</v>
      </c>
      <c r="G27" s="113">
        <v>585.93796</v>
      </c>
      <c r="H27" s="52">
        <v>0</v>
      </c>
      <c r="I27" s="52">
        <v>0</v>
      </c>
      <c r="J27" s="21">
        <v>585.93796</v>
      </c>
      <c r="K27" s="52">
        <v>0</v>
      </c>
      <c r="L27" s="52">
        <v>0</v>
      </c>
      <c r="M27" s="52">
        <v>0</v>
      </c>
      <c r="N27" s="21">
        <v>0</v>
      </c>
      <c r="O27" s="52">
        <v>0</v>
      </c>
      <c r="P27" s="52">
        <v>0</v>
      </c>
      <c r="Q27" s="52">
        <v>0</v>
      </c>
      <c r="R27" s="34">
        <v>0</v>
      </c>
      <c r="S27" s="89">
        <v>1720.1169499999999</v>
      </c>
      <c r="T27" s="12">
        <v>1539.4871600000001</v>
      </c>
      <c r="U27" s="60">
        <v>0.11733114422337865</v>
      </c>
      <c r="V27" s="28"/>
      <c r="W27" s="13"/>
      <c r="X27" s="33"/>
      <c r="Y27" s="112"/>
    </row>
    <row r="28" spans="1:25" ht="12.75">
      <c r="A28" s="41"/>
      <c r="B28" s="82" t="s">
        <v>67</v>
      </c>
      <c r="C28" s="52">
        <v>21.91593671</v>
      </c>
      <c r="D28" s="52">
        <v>0.47905279</v>
      </c>
      <c r="E28" s="97">
        <v>0.42343637</v>
      </c>
      <c r="F28" s="50">
        <v>22.81842587</v>
      </c>
      <c r="G28" s="113">
        <v>0</v>
      </c>
      <c r="H28" s="52">
        <v>0</v>
      </c>
      <c r="I28" s="52">
        <v>0</v>
      </c>
      <c r="J28" s="21">
        <v>0</v>
      </c>
      <c r="K28" s="52">
        <v>0</v>
      </c>
      <c r="L28" s="52">
        <v>0</v>
      </c>
      <c r="M28" s="52">
        <v>0</v>
      </c>
      <c r="N28" s="21">
        <v>0</v>
      </c>
      <c r="O28" s="52">
        <v>0</v>
      </c>
      <c r="P28" s="52">
        <v>0</v>
      </c>
      <c r="Q28" s="52">
        <v>0</v>
      </c>
      <c r="R28" s="34">
        <v>0</v>
      </c>
      <c r="S28" s="89">
        <v>22.81842587</v>
      </c>
      <c r="T28" s="12">
        <v>20.87399852</v>
      </c>
      <c r="U28" s="60">
        <v>0.09315068927196601</v>
      </c>
      <c r="V28" s="28"/>
      <c r="W28" s="13"/>
      <c r="X28" s="33"/>
      <c r="Y28" s="112"/>
    </row>
    <row r="29" spans="1:25" ht="12.75">
      <c r="A29" s="41" t="s">
        <v>8</v>
      </c>
      <c r="B29" s="82" t="s">
        <v>9</v>
      </c>
      <c r="C29" s="52">
        <v>159.32562106</v>
      </c>
      <c r="D29" s="52">
        <v>202.07667603</v>
      </c>
      <c r="E29" s="97">
        <v>80.33935484</v>
      </c>
      <c r="F29" s="50">
        <v>441.74165193</v>
      </c>
      <c r="G29" s="113">
        <v>131.19958713</v>
      </c>
      <c r="H29" s="52">
        <v>0</v>
      </c>
      <c r="I29" s="52">
        <v>0</v>
      </c>
      <c r="J29" s="21">
        <v>131.19958713</v>
      </c>
      <c r="K29" s="52">
        <v>0</v>
      </c>
      <c r="L29" s="52">
        <v>0</v>
      </c>
      <c r="M29" s="52">
        <v>0</v>
      </c>
      <c r="N29" s="21">
        <v>0</v>
      </c>
      <c r="O29" s="52">
        <v>0</v>
      </c>
      <c r="P29" s="52">
        <v>0</v>
      </c>
      <c r="Q29" s="52">
        <v>0</v>
      </c>
      <c r="R29" s="34">
        <v>0</v>
      </c>
      <c r="S29" s="89">
        <v>572.94123906</v>
      </c>
      <c r="T29" s="12">
        <v>343.13660469</v>
      </c>
      <c r="U29" s="60">
        <v>0.66971763207138</v>
      </c>
      <c r="V29" s="28"/>
      <c r="W29" s="13"/>
      <c r="X29" s="33"/>
      <c r="Y29" s="112"/>
    </row>
    <row r="30" spans="1:25" ht="12.75">
      <c r="A30" s="41" t="s">
        <v>46</v>
      </c>
      <c r="B30" s="81"/>
      <c r="C30" s="52">
        <v>124.005336</v>
      </c>
      <c r="D30" s="52">
        <v>490.20786712</v>
      </c>
      <c r="E30" s="97">
        <v>235.97175437</v>
      </c>
      <c r="F30" s="50">
        <v>850.18495749</v>
      </c>
      <c r="G30" s="113">
        <v>504.81547256000005</v>
      </c>
      <c r="H30" s="52">
        <v>0</v>
      </c>
      <c r="I30" s="52">
        <v>0</v>
      </c>
      <c r="J30" s="21">
        <v>504.81547256000005</v>
      </c>
      <c r="K30" s="52">
        <v>0</v>
      </c>
      <c r="L30" s="52">
        <v>0</v>
      </c>
      <c r="M30" s="52">
        <v>0</v>
      </c>
      <c r="N30" s="21">
        <v>0</v>
      </c>
      <c r="O30" s="52">
        <v>0</v>
      </c>
      <c r="P30" s="52">
        <v>0</v>
      </c>
      <c r="Q30" s="52">
        <v>0</v>
      </c>
      <c r="R30" s="34">
        <v>0</v>
      </c>
      <c r="S30" s="89">
        <v>1355.00043005</v>
      </c>
      <c r="T30" s="12">
        <v>6431.02082774</v>
      </c>
      <c r="U30" s="60">
        <v>-0.7893024348163749</v>
      </c>
      <c r="V30" s="28" t="e">
        <f>S30/(#REF!+#REF!+#REF!+#REF!)</f>
        <v>#REF!</v>
      </c>
      <c r="W30" s="13"/>
      <c r="X30" s="33"/>
      <c r="Y30" s="112"/>
    </row>
    <row r="31" spans="1:25" s="6" customFormat="1" ht="12.75">
      <c r="A31" s="43" t="s">
        <v>48</v>
      </c>
      <c r="B31" s="84"/>
      <c r="C31" s="52">
        <v>1.95943</v>
      </c>
      <c r="D31" s="52">
        <v>50.659074489999995</v>
      </c>
      <c r="E31" s="52">
        <v>1224.39216246</v>
      </c>
      <c r="F31" s="50">
        <v>1277.01066695</v>
      </c>
      <c r="G31" s="113">
        <v>62.7078628</v>
      </c>
      <c r="H31" s="52">
        <v>0</v>
      </c>
      <c r="I31" s="52">
        <v>0</v>
      </c>
      <c r="J31" s="21">
        <v>62.7078628</v>
      </c>
      <c r="K31" s="52">
        <v>0</v>
      </c>
      <c r="L31" s="52">
        <v>0</v>
      </c>
      <c r="M31" s="52">
        <v>0</v>
      </c>
      <c r="N31" s="21">
        <v>0</v>
      </c>
      <c r="O31" s="52">
        <v>0</v>
      </c>
      <c r="P31" s="52">
        <v>0</v>
      </c>
      <c r="Q31" s="52">
        <v>0</v>
      </c>
      <c r="R31" s="34">
        <v>0</v>
      </c>
      <c r="S31" s="89">
        <v>1339.71852975</v>
      </c>
      <c r="T31" s="12">
        <v>4926.41209139</v>
      </c>
      <c r="U31" s="60">
        <v>-0.7280539051754408</v>
      </c>
      <c r="V31" s="28" t="e">
        <f>S31/(#REF!+#REF!+#REF!+#REF!)</f>
        <v>#REF!</v>
      </c>
      <c r="W31" s="12"/>
      <c r="X31" s="33"/>
      <c r="Y31" s="112"/>
    </row>
    <row r="32" spans="1:25" ht="13.5" customHeight="1">
      <c r="A32" s="41"/>
      <c r="B32" s="85" t="s">
        <v>10</v>
      </c>
      <c r="C32" s="52">
        <v>0</v>
      </c>
      <c r="D32" s="52">
        <v>7.986</v>
      </c>
      <c r="E32" s="52">
        <v>1178.699999</v>
      </c>
      <c r="F32" s="50">
        <v>1186.685999</v>
      </c>
      <c r="G32" s="113">
        <v>0</v>
      </c>
      <c r="H32" s="52">
        <v>0</v>
      </c>
      <c r="I32" s="52">
        <v>0</v>
      </c>
      <c r="J32" s="21">
        <v>0</v>
      </c>
      <c r="K32" s="52">
        <v>0</v>
      </c>
      <c r="L32" s="52">
        <v>0</v>
      </c>
      <c r="M32" s="52">
        <v>0</v>
      </c>
      <c r="N32" s="21">
        <v>0</v>
      </c>
      <c r="O32" s="52">
        <v>0</v>
      </c>
      <c r="P32" s="52">
        <v>0</v>
      </c>
      <c r="Q32" s="52">
        <v>0</v>
      </c>
      <c r="R32" s="34">
        <v>0</v>
      </c>
      <c r="S32" s="89">
        <v>1186.685999</v>
      </c>
      <c r="T32" s="12">
        <v>4458.71488012</v>
      </c>
      <c r="U32" s="60">
        <v>-0.7338502167314942</v>
      </c>
      <c r="V32" s="28"/>
      <c r="W32" s="13"/>
      <c r="X32" s="63"/>
      <c r="Y32" s="112"/>
    </row>
    <row r="33" spans="1:25" ht="13.5" customHeight="1">
      <c r="A33" s="41"/>
      <c r="B33" s="82" t="s">
        <v>11</v>
      </c>
      <c r="C33" s="52">
        <v>1.95943</v>
      </c>
      <c r="D33" s="52">
        <v>42.67307449</v>
      </c>
      <c r="E33" s="52">
        <v>45.69216346</v>
      </c>
      <c r="F33" s="50">
        <v>90.32466794999999</v>
      </c>
      <c r="G33" s="113">
        <v>62.7078628</v>
      </c>
      <c r="H33" s="52">
        <v>0</v>
      </c>
      <c r="I33" s="52">
        <v>0</v>
      </c>
      <c r="J33" s="21">
        <v>62.7078628</v>
      </c>
      <c r="K33" s="52">
        <v>0</v>
      </c>
      <c r="L33" s="52">
        <v>0</v>
      </c>
      <c r="M33" s="52">
        <v>0</v>
      </c>
      <c r="N33" s="21">
        <v>0</v>
      </c>
      <c r="O33" s="52">
        <v>0</v>
      </c>
      <c r="P33" s="52">
        <v>0</v>
      </c>
      <c r="Q33" s="52">
        <v>0</v>
      </c>
      <c r="R33" s="34">
        <v>0</v>
      </c>
      <c r="S33" s="89">
        <v>153.03253074999998</v>
      </c>
      <c r="T33" s="12">
        <v>467.69721127</v>
      </c>
      <c r="U33" s="60">
        <v>-0.6727957168389982</v>
      </c>
      <c r="V33" s="28"/>
      <c r="W33" s="13"/>
      <c r="X33" s="63"/>
      <c r="Y33" s="112"/>
    </row>
    <row r="34" spans="1:25" ht="13.5" customHeight="1">
      <c r="A34" s="41"/>
      <c r="B34" s="82" t="s">
        <v>28</v>
      </c>
      <c r="C34" s="52" t="s">
        <v>74</v>
      </c>
      <c r="D34" s="52" t="s">
        <v>74</v>
      </c>
      <c r="E34" s="52" t="s">
        <v>74</v>
      </c>
      <c r="F34" s="50" t="s">
        <v>74</v>
      </c>
      <c r="G34" s="52" t="s">
        <v>74</v>
      </c>
      <c r="H34" s="52" t="s">
        <v>74</v>
      </c>
      <c r="I34" s="52" t="s">
        <v>74</v>
      </c>
      <c r="J34" s="50" t="s">
        <v>74</v>
      </c>
      <c r="K34" s="52" t="s">
        <v>74</v>
      </c>
      <c r="L34" s="52" t="s">
        <v>74</v>
      </c>
      <c r="M34" s="52" t="s">
        <v>74</v>
      </c>
      <c r="N34" s="50" t="s">
        <v>74</v>
      </c>
      <c r="O34" s="52" t="s">
        <v>74</v>
      </c>
      <c r="P34" s="52" t="s">
        <v>74</v>
      </c>
      <c r="Q34" s="52" t="s">
        <v>74</v>
      </c>
      <c r="R34" s="50" t="s">
        <v>74</v>
      </c>
      <c r="S34" s="89" t="s">
        <v>74</v>
      </c>
      <c r="T34" s="52" t="s">
        <v>74</v>
      </c>
      <c r="U34" s="60"/>
      <c r="V34" s="28"/>
      <c r="W34" s="13"/>
      <c r="X34" s="33"/>
      <c r="Y34" s="112"/>
    </row>
    <row r="35" spans="1:25" ht="13.5" customHeight="1">
      <c r="A35" s="96" t="s">
        <v>12</v>
      </c>
      <c r="B35" s="82"/>
      <c r="C35" s="52">
        <v>1080.4766472799993</v>
      </c>
      <c r="D35" s="52">
        <v>760.4271227400004</v>
      </c>
      <c r="E35" s="52">
        <v>-1577.2426132400014</v>
      </c>
      <c r="F35" s="50">
        <v>263.66115677999824</v>
      </c>
      <c r="G35" s="113">
        <v>3014.321509170002</v>
      </c>
      <c r="H35" s="52">
        <v>0</v>
      </c>
      <c r="I35" s="52">
        <v>0</v>
      </c>
      <c r="J35" s="21">
        <v>3014.321509170002</v>
      </c>
      <c r="K35" s="52">
        <v>0</v>
      </c>
      <c r="L35" s="52">
        <v>0</v>
      </c>
      <c r="M35" s="52">
        <v>0</v>
      </c>
      <c r="N35" s="21">
        <v>0</v>
      </c>
      <c r="O35" s="52">
        <v>0</v>
      </c>
      <c r="P35" s="52">
        <v>0</v>
      </c>
      <c r="Q35" s="52">
        <v>0</v>
      </c>
      <c r="R35" s="34">
        <v>0</v>
      </c>
      <c r="S35" s="89">
        <v>3277.9826659500004</v>
      </c>
      <c r="T35" s="12">
        <v>-6597.8649289199975</v>
      </c>
      <c r="U35" s="60"/>
      <c r="V35" s="28"/>
      <c r="W35" s="13"/>
      <c r="X35" s="33"/>
      <c r="Y35" s="112"/>
    </row>
    <row r="36" spans="1:26" s="6" customFormat="1" ht="12.75">
      <c r="A36" s="40" t="s">
        <v>32</v>
      </c>
      <c r="B36" s="81"/>
      <c r="C36" s="52">
        <v>1078.5172172799994</v>
      </c>
      <c r="D36" s="52">
        <v>709.76804825</v>
      </c>
      <c r="E36" s="52">
        <v>-2801.634775700002</v>
      </c>
      <c r="F36" s="50">
        <v>-1013.3495101700028</v>
      </c>
      <c r="G36" s="113">
        <v>2951.6136463700022</v>
      </c>
      <c r="H36" s="52">
        <v>0</v>
      </c>
      <c r="I36" s="52">
        <v>0</v>
      </c>
      <c r="J36" s="21">
        <v>2951.6136463700022</v>
      </c>
      <c r="K36" s="52">
        <v>0</v>
      </c>
      <c r="L36" s="52">
        <v>0</v>
      </c>
      <c r="M36" s="52">
        <v>0</v>
      </c>
      <c r="N36" s="21">
        <v>0</v>
      </c>
      <c r="O36" s="52">
        <v>0</v>
      </c>
      <c r="P36" s="52">
        <v>0</v>
      </c>
      <c r="Q36" s="52">
        <v>0</v>
      </c>
      <c r="R36" s="34">
        <v>0</v>
      </c>
      <c r="S36" s="89">
        <v>1938.2641361999995</v>
      </c>
      <c r="T36" s="12">
        <v>-11524.277020309994</v>
      </c>
      <c r="U36" s="60"/>
      <c r="V36" s="28" t="e">
        <f>S36/(#REF!)</f>
        <v>#REF!</v>
      </c>
      <c r="W36" s="12"/>
      <c r="X36" s="33"/>
      <c r="Y36" s="112"/>
      <c r="Z36" s="72"/>
    </row>
    <row r="37" spans="1:25" ht="12.75">
      <c r="A37" s="44"/>
      <c r="B37" s="83"/>
      <c r="C37" s="52"/>
      <c r="D37" s="52"/>
      <c r="E37" s="52"/>
      <c r="F37" s="50"/>
      <c r="G37" s="113">
        <v>0</v>
      </c>
      <c r="H37" s="52"/>
      <c r="I37" s="52"/>
      <c r="J37" s="21"/>
      <c r="K37" s="52"/>
      <c r="L37" s="52"/>
      <c r="M37" s="52"/>
      <c r="N37" s="21"/>
      <c r="O37" s="52"/>
      <c r="P37" s="52"/>
      <c r="Q37" s="52"/>
      <c r="R37" s="34"/>
      <c r="S37" s="89"/>
      <c r="T37" s="12">
        <v>0</v>
      </c>
      <c r="U37" s="60"/>
      <c r="V37" s="28"/>
      <c r="W37" s="13"/>
      <c r="X37" s="33"/>
      <c r="Y37" s="112"/>
    </row>
    <row r="38" spans="1:25" ht="13.5" customHeight="1" hidden="1">
      <c r="A38" s="44"/>
      <c r="B38" s="85" t="s">
        <v>29</v>
      </c>
      <c r="C38" s="52">
        <v>0</v>
      </c>
      <c r="D38" s="52">
        <v>0</v>
      </c>
      <c r="E38" s="52">
        <v>0</v>
      </c>
      <c r="F38" s="50">
        <v>0</v>
      </c>
      <c r="G38" s="113">
        <v>0</v>
      </c>
      <c r="H38" s="52">
        <v>0</v>
      </c>
      <c r="I38" s="52">
        <v>0</v>
      </c>
      <c r="J38" s="21">
        <v>0</v>
      </c>
      <c r="K38" s="52">
        <v>0</v>
      </c>
      <c r="L38" s="52">
        <v>0</v>
      </c>
      <c r="M38" s="52">
        <v>0</v>
      </c>
      <c r="N38" s="21">
        <v>0</v>
      </c>
      <c r="O38" s="52">
        <v>0</v>
      </c>
      <c r="P38" s="52">
        <v>0</v>
      </c>
      <c r="Q38" s="52">
        <v>0</v>
      </c>
      <c r="R38" s="34">
        <v>0</v>
      </c>
      <c r="S38" s="89">
        <v>0</v>
      </c>
      <c r="T38" s="12">
        <v>0</v>
      </c>
      <c r="U38" s="60" t="e">
        <v>#DIV/0!</v>
      </c>
      <c r="V38" s="28"/>
      <c r="W38" s="13"/>
      <c r="X38" s="33"/>
      <c r="Y38" s="112"/>
    </row>
    <row r="39" spans="1:25" ht="13.5" customHeight="1" hidden="1">
      <c r="A39" s="44"/>
      <c r="B39" s="85" t="s">
        <v>31</v>
      </c>
      <c r="C39" s="52">
        <v>0</v>
      </c>
      <c r="D39" s="52">
        <v>0</v>
      </c>
      <c r="E39" s="52">
        <v>0</v>
      </c>
      <c r="F39" s="50">
        <v>0</v>
      </c>
      <c r="G39" s="113">
        <v>0</v>
      </c>
      <c r="H39" s="52">
        <v>0</v>
      </c>
      <c r="I39" s="52">
        <v>0</v>
      </c>
      <c r="J39" s="21">
        <v>0</v>
      </c>
      <c r="K39" s="52">
        <v>0</v>
      </c>
      <c r="L39" s="52">
        <v>0</v>
      </c>
      <c r="M39" s="52">
        <v>0</v>
      </c>
      <c r="N39" s="21">
        <v>0</v>
      </c>
      <c r="O39" s="52">
        <v>0</v>
      </c>
      <c r="P39" s="52">
        <v>0</v>
      </c>
      <c r="Q39" s="52">
        <v>0</v>
      </c>
      <c r="R39" s="34">
        <v>0</v>
      </c>
      <c r="S39" s="89">
        <v>0</v>
      </c>
      <c r="T39" s="12">
        <v>0</v>
      </c>
      <c r="U39" s="60" t="e">
        <v>#DIV/0!</v>
      </c>
      <c r="V39" s="28"/>
      <c r="W39" s="13"/>
      <c r="X39" s="33"/>
      <c r="Y39" s="112"/>
    </row>
    <row r="40" spans="1:25" ht="13.5" customHeight="1" hidden="1">
      <c r="A40" s="44"/>
      <c r="B40" s="85" t="s">
        <v>30</v>
      </c>
      <c r="C40" s="52">
        <v>0</v>
      </c>
      <c r="D40" s="52">
        <v>0</v>
      </c>
      <c r="E40" s="52">
        <v>0</v>
      </c>
      <c r="F40" s="50">
        <v>0</v>
      </c>
      <c r="G40" s="113">
        <v>0</v>
      </c>
      <c r="H40" s="52">
        <v>0</v>
      </c>
      <c r="I40" s="52">
        <v>0</v>
      </c>
      <c r="J40" s="21">
        <v>0</v>
      </c>
      <c r="K40" s="52">
        <v>0</v>
      </c>
      <c r="L40" s="52">
        <v>0</v>
      </c>
      <c r="M40" s="52">
        <v>0</v>
      </c>
      <c r="N40" s="21">
        <v>0</v>
      </c>
      <c r="O40" s="52">
        <v>0</v>
      </c>
      <c r="P40" s="52">
        <v>0</v>
      </c>
      <c r="Q40" s="52">
        <v>0</v>
      </c>
      <c r="R40" s="34">
        <v>0</v>
      </c>
      <c r="S40" s="89">
        <v>0</v>
      </c>
      <c r="T40" s="12">
        <v>0</v>
      </c>
      <c r="U40" s="60" t="e">
        <v>#DIV/0!</v>
      </c>
      <c r="V40" s="28"/>
      <c r="W40" s="13"/>
      <c r="X40" s="33"/>
      <c r="Y40" s="112"/>
    </row>
    <row r="41" spans="1:25" s="6" customFormat="1" ht="12.75">
      <c r="A41" s="40" t="s">
        <v>33</v>
      </c>
      <c r="B41" s="84"/>
      <c r="C41" s="52">
        <v>1078.5172172799994</v>
      </c>
      <c r="D41" s="52">
        <v>709.76804825</v>
      </c>
      <c r="E41" s="52">
        <v>-2801.634775700002</v>
      </c>
      <c r="F41" s="50">
        <v>-1013.3495101700028</v>
      </c>
      <c r="G41" s="113">
        <v>2951.6136463700022</v>
      </c>
      <c r="H41" s="52">
        <v>0</v>
      </c>
      <c r="I41" s="52">
        <v>0</v>
      </c>
      <c r="J41" s="21">
        <v>2951.6136463700022</v>
      </c>
      <c r="K41" s="52">
        <v>0</v>
      </c>
      <c r="L41" s="52">
        <v>0</v>
      </c>
      <c r="M41" s="52">
        <v>0</v>
      </c>
      <c r="N41" s="21">
        <v>0</v>
      </c>
      <c r="O41" s="52">
        <v>0</v>
      </c>
      <c r="P41" s="52">
        <v>0</v>
      </c>
      <c r="Q41" s="52">
        <v>0</v>
      </c>
      <c r="R41" s="34">
        <v>0</v>
      </c>
      <c r="S41" s="89">
        <v>1938.2641361999995</v>
      </c>
      <c r="T41" s="12">
        <v>-11524.277020309997</v>
      </c>
      <c r="U41" s="60">
        <v>-1.168189651531638</v>
      </c>
      <c r="V41" s="28" t="e">
        <f>S41/(#REF!)</f>
        <v>#REF!</v>
      </c>
      <c r="W41" s="12"/>
      <c r="X41" s="33"/>
      <c r="Y41" s="112"/>
    </row>
    <row r="42" spans="1:26" ht="12.75">
      <c r="A42" s="41" t="s">
        <v>27</v>
      </c>
      <c r="B42" s="82"/>
      <c r="C42" s="52">
        <v>-9933.5876883</v>
      </c>
      <c r="D42" s="52">
        <v>-5455.771395219999</v>
      </c>
      <c r="E42" s="52">
        <v>-4188.70248859</v>
      </c>
      <c r="F42" s="50">
        <v>-19578.061572109997</v>
      </c>
      <c r="G42" s="113">
        <v>-79.4508253700028</v>
      </c>
      <c r="H42" s="52">
        <v>0</v>
      </c>
      <c r="I42" s="52">
        <v>0</v>
      </c>
      <c r="J42" s="21">
        <v>-79.4508253700028</v>
      </c>
      <c r="K42" s="52">
        <v>0</v>
      </c>
      <c r="L42" s="52">
        <v>0</v>
      </c>
      <c r="M42" s="52">
        <v>0</v>
      </c>
      <c r="N42" s="21">
        <v>0</v>
      </c>
      <c r="O42" s="52">
        <v>0</v>
      </c>
      <c r="P42" s="52">
        <v>0</v>
      </c>
      <c r="Q42" s="52">
        <v>0</v>
      </c>
      <c r="R42" s="34">
        <v>0</v>
      </c>
      <c r="S42" s="89">
        <v>-19657.51239748</v>
      </c>
      <c r="T42" s="12">
        <v>-10525.561475361897</v>
      </c>
      <c r="U42" s="60">
        <v>0.8675975095004727</v>
      </c>
      <c r="V42" s="28"/>
      <c r="W42" s="13"/>
      <c r="X42" s="33"/>
      <c r="Y42" s="112"/>
      <c r="Z42" s="32"/>
    </row>
    <row r="43" spans="1:25" ht="12.75">
      <c r="A43" s="41"/>
      <c r="B43" s="82"/>
      <c r="C43" s="52"/>
      <c r="D43" s="52"/>
      <c r="E43" s="52"/>
      <c r="F43" s="79"/>
      <c r="G43" s="113"/>
      <c r="H43" s="52"/>
      <c r="I43" s="52"/>
      <c r="J43" s="79"/>
      <c r="K43" s="52"/>
      <c r="L43" s="52"/>
      <c r="M43" s="52"/>
      <c r="N43" s="79"/>
      <c r="O43" s="52"/>
      <c r="P43" s="52"/>
      <c r="Q43" s="52"/>
      <c r="R43" s="79"/>
      <c r="S43" s="89"/>
      <c r="T43" s="12"/>
      <c r="U43" s="60"/>
      <c r="V43" s="28"/>
      <c r="W43" s="13"/>
      <c r="X43" s="33"/>
      <c r="Y43" s="112"/>
    </row>
    <row r="44" spans="1:25" ht="12.75">
      <c r="A44" s="41"/>
      <c r="B44" s="82"/>
      <c r="C44" s="52"/>
      <c r="D44" s="52"/>
      <c r="E44" s="52"/>
      <c r="F44" s="79"/>
      <c r="G44" s="113"/>
      <c r="H44" s="52"/>
      <c r="I44" s="52"/>
      <c r="J44" s="79"/>
      <c r="K44" s="52"/>
      <c r="L44" s="52"/>
      <c r="M44" s="52"/>
      <c r="N44" s="79"/>
      <c r="O44" s="52"/>
      <c r="P44" s="52"/>
      <c r="Q44" s="52"/>
      <c r="R44" s="79"/>
      <c r="S44" s="89"/>
      <c r="T44" s="12"/>
      <c r="U44" s="60"/>
      <c r="V44" s="28"/>
      <c r="W44" s="13"/>
      <c r="X44" s="33"/>
      <c r="Y44" s="112"/>
    </row>
    <row r="45" spans="1:26" ht="12.75">
      <c r="A45" s="42" t="s">
        <v>13</v>
      </c>
      <c r="B45" s="82"/>
      <c r="C45" s="52">
        <v>-8855.07047102</v>
      </c>
      <c r="D45" s="52">
        <v>-4746.003346969999</v>
      </c>
      <c r="E45" s="52">
        <v>-6990.337264290002</v>
      </c>
      <c r="F45" s="50">
        <v>-20591.411082280003</v>
      </c>
      <c r="G45" s="113">
        <v>2872.1628209999994</v>
      </c>
      <c r="H45" s="52">
        <v>0</v>
      </c>
      <c r="I45" s="52">
        <v>0</v>
      </c>
      <c r="J45" s="21">
        <v>2872.1628209999994</v>
      </c>
      <c r="K45" s="52">
        <v>0</v>
      </c>
      <c r="L45" s="52">
        <v>0</v>
      </c>
      <c r="M45" s="52">
        <v>0</v>
      </c>
      <c r="N45" s="21">
        <v>0</v>
      </c>
      <c r="O45" s="52">
        <v>0</v>
      </c>
      <c r="P45" s="52">
        <v>0</v>
      </c>
      <c r="Q45" s="52">
        <v>0</v>
      </c>
      <c r="R45" s="34">
        <v>0</v>
      </c>
      <c r="S45" s="89">
        <v>-17719.248261280005</v>
      </c>
      <c r="T45" s="12">
        <v>-22049.838495671902</v>
      </c>
      <c r="U45" s="60">
        <v>-0.1964000886102606</v>
      </c>
      <c r="V45" s="28"/>
      <c r="W45" s="13"/>
      <c r="X45" s="33"/>
      <c r="Y45" s="112"/>
      <c r="Z45" s="95"/>
    </row>
    <row r="46" spans="1:25" ht="12.75">
      <c r="A46" s="41"/>
      <c r="B46" s="82"/>
      <c r="C46" s="52"/>
      <c r="D46" s="52"/>
      <c r="E46" s="52"/>
      <c r="F46" s="50"/>
      <c r="G46" s="113">
        <v>0</v>
      </c>
      <c r="H46" s="52"/>
      <c r="I46" s="52"/>
      <c r="J46" s="21"/>
      <c r="K46" s="52"/>
      <c r="L46" s="52"/>
      <c r="M46" s="52"/>
      <c r="N46" s="21"/>
      <c r="O46" s="52"/>
      <c r="P46" s="52"/>
      <c r="Q46" s="52"/>
      <c r="R46" s="34"/>
      <c r="S46" s="89"/>
      <c r="T46" s="12">
        <v>0</v>
      </c>
      <c r="U46" s="60"/>
      <c r="V46" s="28"/>
      <c r="W46" s="12"/>
      <c r="X46" s="33"/>
      <c r="Y46" s="112"/>
    </row>
    <row r="47" spans="1:27" s="6" customFormat="1" ht="12.75">
      <c r="A47" s="114" t="s">
        <v>61</v>
      </c>
      <c r="B47" s="115"/>
      <c r="C47" s="52">
        <v>8855.07047102</v>
      </c>
      <c r="D47" s="52">
        <v>4746.003346969999</v>
      </c>
      <c r="E47" s="52">
        <v>6990.337264290002</v>
      </c>
      <c r="F47" s="50">
        <v>20591.411082280003</v>
      </c>
      <c r="G47" s="113">
        <v>-2872.1628209999994</v>
      </c>
      <c r="H47" s="52">
        <v>0</v>
      </c>
      <c r="I47" s="52">
        <v>0</v>
      </c>
      <c r="J47" s="21">
        <v>-2872.1628209999994</v>
      </c>
      <c r="K47" s="52">
        <v>0</v>
      </c>
      <c r="L47" s="52">
        <v>0</v>
      </c>
      <c r="M47" s="52">
        <v>0</v>
      </c>
      <c r="N47" s="21">
        <v>0</v>
      </c>
      <c r="O47" s="52">
        <v>0</v>
      </c>
      <c r="P47" s="52">
        <v>0</v>
      </c>
      <c r="Q47" s="52">
        <v>0</v>
      </c>
      <c r="R47" s="34">
        <v>0</v>
      </c>
      <c r="S47" s="89">
        <v>17719.248261280005</v>
      </c>
      <c r="T47" s="12">
        <v>22049.838495671902</v>
      </c>
      <c r="U47" s="60">
        <v>-0.1964000886102606</v>
      </c>
      <c r="V47" s="28" t="e">
        <f>S47/(#REF!)</f>
        <v>#REF!</v>
      </c>
      <c r="W47" s="12"/>
      <c r="X47" s="33"/>
      <c r="Y47" s="112"/>
      <c r="Z47" s="94"/>
      <c r="AA47" s="72"/>
    </row>
    <row r="48" spans="1:25" ht="12.75">
      <c r="A48" s="42" t="s">
        <v>49</v>
      </c>
      <c r="B48" s="82"/>
      <c r="C48" s="52">
        <v>-750.50763082</v>
      </c>
      <c r="D48" s="52">
        <v>-1069.51690584</v>
      </c>
      <c r="E48" s="52">
        <v>-191.70089298</v>
      </c>
      <c r="F48" s="50">
        <v>-2011.72542964</v>
      </c>
      <c r="G48" s="113">
        <v>-701.05264509</v>
      </c>
      <c r="H48" s="52">
        <v>0</v>
      </c>
      <c r="I48" s="52">
        <v>0</v>
      </c>
      <c r="J48" s="21">
        <v>-701.05264509</v>
      </c>
      <c r="K48" s="52">
        <v>0</v>
      </c>
      <c r="L48" s="52">
        <v>0</v>
      </c>
      <c r="M48" s="52">
        <v>0</v>
      </c>
      <c r="N48" s="21">
        <v>0</v>
      </c>
      <c r="O48" s="52">
        <v>0</v>
      </c>
      <c r="P48" s="52">
        <v>0</v>
      </c>
      <c r="Q48" s="52">
        <v>0</v>
      </c>
      <c r="R48" s="34">
        <v>0</v>
      </c>
      <c r="S48" s="89">
        <v>-2712.77807473</v>
      </c>
      <c r="T48" s="12">
        <v>-1877.9188870799999</v>
      </c>
      <c r="U48" s="60">
        <v>0.44456615958963663</v>
      </c>
      <c r="V48" s="28" t="e">
        <f>S48/(#REF!)</f>
        <v>#REF!</v>
      </c>
      <c r="W48" s="12"/>
      <c r="X48" s="33"/>
      <c r="Y48" s="112"/>
    </row>
    <row r="49" spans="1:25" ht="12.75">
      <c r="A49" s="41" t="s">
        <v>77</v>
      </c>
      <c r="B49" s="82"/>
      <c r="C49" s="52">
        <v>0</v>
      </c>
      <c r="D49" s="52">
        <v>0</v>
      </c>
      <c r="E49" s="52">
        <v>0</v>
      </c>
      <c r="F49" s="50">
        <v>0</v>
      </c>
      <c r="G49" s="113">
        <v>0</v>
      </c>
      <c r="H49" s="52">
        <v>0</v>
      </c>
      <c r="I49" s="52">
        <v>0</v>
      </c>
      <c r="J49" s="21">
        <v>0</v>
      </c>
      <c r="K49" s="52">
        <v>0</v>
      </c>
      <c r="L49" s="52">
        <v>0</v>
      </c>
      <c r="M49" s="52">
        <v>0</v>
      </c>
      <c r="N49" s="21">
        <v>0</v>
      </c>
      <c r="O49" s="52">
        <v>0</v>
      </c>
      <c r="P49" s="52">
        <v>0</v>
      </c>
      <c r="Q49" s="52">
        <v>0</v>
      </c>
      <c r="R49" s="34">
        <v>0</v>
      </c>
      <c r="S49" s="89">
        <v>0</v>
      </c>
      <c r="T49" s="12">
        <v>0</v>
      </c>
      <c r="U49" s="60"/>
      <c r="V49" s="28" t="e">
        <f>S49/(#REF!)</f>
        <v>#REF!</v>
      </c>
      <c r="W49" s="13"/>
      <c r="X49" s="33"/>
      <c r="Y49" s="112"/>
    </row>
    <row r="50" spans="1:25" ht="12.75">
      <c r="A50" s="41" t="s">
        <v>14</v>
      </c>
      <c r="B50" s="82"/>
      <c r="C50" s="52">
        <v>-750.50763082</v>
      </c>
      <c r="D50" s="52">
        <v>-1069.51690584</v>
      </c>
      <c r="E50" s="52">
        <v>-191.70089298</v>
      </c>
      <c r="F50" s="50">
        <v>-2011.72542964</v>
      </c>
      <c r="G50" s="113">
        <v>-701.05264509</v>
      </c>
      <c r="H50" s="52">
        <v>0</v>
      </c>
      <c r="I50" s="52">
        <v>0</v>
      </c>
      <c r="J50" s="21">
        <v>-701.05264509</v>
      </c>
      <c r="K50" s="52">
        <v>0</v>
      </c>
      <c r="L50" s="52">
        <v>0</v>
      </c>
      <c r="M50" s="52">
        <v>0</v>
      </c>
      <c r="N50" s="21">
        <v>0</v>
      </c>
      <c r="O50" s="52">
        <v>0</v>
      </c>
      <c r="P50" s="52">
        <v>0</v>
      </c>
      <c r="Q50" s="52">
        <v>0</v>
      </c>
      <c r="R50" s="34">
        <v>0</v>
      </c>
      <c r="S50" s="89">
        <v>-2712.77807473</v>
      </c>
      <c r="T50" s="12">
        <v>-1877.9188870799999</v>
      </c>
      <c r="U50" s="60">
        <v>0.44456615958963663</v>
      </c>
      <c r="V50" s="28" t="e">
        <f>S50/(#REF!)</f>
        <v>#REF!</v>
      </c>
      <c r="W50" s="13"/>
      <c r="X50" s="33"/>
      <c r="Y50" s="112"/>
    </row>
    <row r="51" spans="1:25" ht="12.75">
      <c r="A51" s="41" t="s">
        <v>34</v>
      </c>
      <c r="B51" s="82"/>
      <c r="C51" s="52">
        <v>0</v>
      </c>
      <c r="D51" s="52">
        <v>0</v>
      </c>
      <c r="E51" s="52">
        <v>0</v>
      </c>
      <c r="F51" s="50">
        <v>0</v>
      </c>
      <c r="G51" s="113">
        <v>0</v>
      </c>
      <c r="H51" s="52">
        <v>0</v>
      </c>
      <c r="I51" s="52">
        <v>0</v>
      </c>
      <c r="J51" s="21">
        <v>0</v>
      </c>
      <c r="K51" s="52">
        <v>0</v>
      </c>
      <c r="L51" s="52">
        <v>0</v>
      </c>
      <c r="M51" s="52">
        <v>0</v>
      </c>
      <c r="N51" s="21">
        <v>0</v>
      </c>
      <c r="O51" s="52">
        <v>0</v>
      </c>
      <c r="P51" s="52">
        <v>0</v>
      </c>
      <c r="Q51" s="52">
        <v>0</v>
      </c>
      <c r="R51" s="34">
        <v>0</v>
      </c>
      <c r="S51" s="89">
        <v>0</v>
      </c>
      <c r="T51" s="12">
        <v>0</v>
      </c>
      <c r="U51" s="60"/>
      <c r="V51" s="28" t="e">
        <f>S51/(#REF!)</f>
        <v>#REF!</v>
      </c>
      <c r="W51" s="13"/>
      <c r="X51" s="33"/>
      <c r="Y51" s="112"/>
    </row>
    <row r="52" spans="1:25" ht="12.75">
      <c r="A52" s="41" t="s">
        <v>35</v>
      </c>
      <c r="B52" s="82"/>
      <c r="C52" s="52">
        <v>-750.50763082</v>
      </c>
      <c r="D52" s="52">
        <v>-1069.51690584</v>
      </c>
      <c r="E52" s="52">
        <v>-191.70089298</v>
      </c>
      <c r="F52" s="50">
        <v>-2011.72542964</v>
      </c>
      <c r="G52" s="113">
        <v>-701.05264509</v>
      </c>
      <c r="H52" s="52">
        <v>0</v>
      </c>
      <c r="I52" s="52">
        <v>0</v>
      </c>
      <c r="J52" s="21">
        <v>-701.05264509</v>
      </c>
      <c r="K52" s="52">
        <v>0</v>
      </c>
      <c r="L52" s="52">
        <v>0</v>
      </c>
      <c r="M52" s="52">
        <v>0</v>
      </c>
      <c r="N52" s="21">
        <v>0</v>
      </c>
      <c r="O52" s="52">
        <v>0</v>
      </c>
      <c r="P52" s="52">
        <v>0</v>
      </c>
      <c r="Q52" s="52">
        <v>0</v>
      </c>
      <c r="R52" s="34">
        <v>0</v>
      </c>
      <c r="S52" s="89">
        <v>-2712.77807473</v>
      </c>
      <c r="T52" s="12">
        <v>-1877.9188870799999</v>
      </c>
      <c r="U52" s="60">
        <v>0.44456615958963663</v>
      </c>
      <c r="V52" s="28" t="e">
        <f>S52/(#REF!)</f>
        <v>#REF!</v>
      </c>
      <c r="W52" s="13"/>
      <c r="X52" s="33"/>
      <c r="Y52" s="112"/>
    </row>
    <row r="53" spans="1:25" ht="12.75">
      <c r="A53" s="42" t="s">
        <v>36</v>
      </c>
      <c r="B53" s="81"/>
      <c r="C53" s="52" t="s">
        <v>74</v>
      </c>
      <c r="D53" s="52" t="s">
        <v>74</v>
      </c>
      <c r="E53" s="52" t="s">
        <v>74</v>
      </c>
      <c r="F53" s="50" t="s">
        <v>74</v>
      </c>
      <c r="G53" s="52" t="s">
        <v>74</v>
      </c>
      <c r="H53" s="52" t="s">
        <v>74</v>
      </c>
      <c r="I53" s="52" t="s">
        <v>74</v>
      </c>
      <c r="J53" s="50" t="s">
        <v>74</v>
      </c>
      <c r="K53" s="52" t="s">
        <v>74</v>
      </c>
      <c r="L53" s="52" t="s">
        <v>74</v>
      </c>
      <c r="M53" s="52" t="s">
        <v>74</v>
      </c>
      <c r="N53" s="50" t="s">
        <v>74</v>
      </c>
      <c r="O53" s="52" t="s">
        <v>74</v>
      </c>
      <c r="P53" s="52" t="s">
        <v>74</v>
      </c>
      <c r="Q53" s="52" t="s">
        <v>74</v>
      </c>
      <c r="R53" s="50" t="s">
        <v>74</v>
      </c>
      <c r="S53" s="89" t="s">
        <v>74</v>
      </c>
      <c r="T53" s="52" t="s">
        <v>74</v>
      </c>
      <c r="U53" s="60"/>
      <c r="V53" s="28"/>
      <c r="W53" s="12"/>
      <c r="X53" s="33"/>
      <c r="Y53" s="112"/>
    </row>
    <row r="54" spans="1:25" ht="12.75" hidden="1">
      <c r="A54" s="41" t="s">
        <v>24</v>
      </c>
      <c r="B54" s="82"/>
      <c r="C54" s="52">
        <v>0</v>
      </c>
      <c r="D54" s="52">
        <v>0</v>
      </c>
      <c r="E54" s="52">
        <v>0</v>
      </c>
      <c r="F54" s="50">
        <v>0</v>
      </c>
      <c r="G54" s="113">
        <v>0</v>
      </c>
      <c r="H54" s="52">
        <v>0</v>
      </c>
      <c r="I54" s="52">
        <v>0</v>
      </c>
      <c r="J54" s="21">
        <v>0</v>
      </c>
      <c r="K54" s="52">
        <v>0</v>
      </c>
      <c r="L54" s="52">
        <v>0</v>
      </c>
      <c r="M54" s="52">
        <v>0</v>
      </c>
      <c r="N54" s="21">
        <v>0</v>
      </c>
      <c r="O54" s="52">
        <v>0</v>
      </c>
      <c r="P54" s="52">
        <v>0</v>
      </c>
      <c r="Q54" s="52">
        <v>0</v>
      </c>
      <c r="R54" s="34">
        <v>0</v>
      </c>
      <c r="S54" s="89">
        <v>0</v>
      </c>
      <c r="T54" s="12">
        <v>0</v>
      </c>
      <c r="U54" s="60" t="e">
        <v>#DIV/0!</v>
      </c>
      <c r="V54" s="28"/>
      <c r="W54" s="13"/>
      <c r="X54" s="33"/>
      <c r="Y54" s="112"/>
    </row>
    <row r="55" spans="1:25" ht="12.75" hidden="1">
      <c r="A55" s="41" t="s">
        <v>25</v>
      </c>
      <c r="B55" s="82"/>
      <c r="C55" s="52">
        <v>0</v>
      </c>
      <c r="D55" s="52">
        <v>0</v>
      </c>
      <c r="E55" s="52">
        <v>0</v>
      </c>
      <c r="F55" s="50">
        <v>0</v>
      </c>
      <c r="G55" s="113">
        <v>0</v>
      </c>
      <c r="H55" s="52">
        <v>0</v>
      </c>
      <c r="I55" s="52">
        <v>0</v>
      </c>
      <c r="J55" s="21">
        <v>0</v>
      </c>
      <c r="K55" s="52">
        <v>0</v>
      </c>
      <c r="L55" s="52">
        <v>0</v>
      </c>
      <c r="M55" s="52">
        <v>0</v>
      </c>
      <c r="N55" s="21">
        <v>0</v>
      </c>
      <c r="O55" s="52">
        <v>0</v>
      </c>
      <c r="P55" s="52">
        <v>0</v>
      </c>
      <c r="Q55" s="52">
        <v>0</v>
      </c>
      <c r="R55" s="34">
        <v>0</v>
      </c>
      <c r="S55" s="89">
        <v>0</v>
      </c>
      <c r="T55" s="12">
        <v>0</v>
      </c>
      <c r="U55" s="60" t="e">
        <v>#DIV/0!</v>
      </c>
      <c r="V55" s="28"/>
      <c r="W55" s="13"/>
      <c r="X55" s="33"/>
      <c r="Y55" s="112"/>
    </row>
    <row r="56" spans="1:25" ht="12.75">
      <c r="A56" s="42" t="s">
        <v>50</v>
      </c>
      <c r="B56" s="81"/>
      <c r="C56" s="52">
        <v>9605.578101840001</v>
      </c>
      <c r="D56" s="52">
        <v>5815.520252809999</v>
      </c>
      <c r="E56" s="52">
        <v>7182.038157270003</v>
      </c>
      <c r="F56" s="50">
        <v>22603.13651192</v>
      </c>
      <c r="G56" s="113">
        <v>-2171.1101759099993</v>
      </c>
      <c r="H56" s="52">
        <v>0</v>
      </c>
      <c r="I56" s="52">
        <v>0</v>
      </c>
      <c r="J56" s="21">
        <v>-2171.1101759099993</v>
      </c>
      <c r="K56" s="52">
        <v>0</v>
      </c>
      <c r="L56" s="52">
        <v>0</v>
      </c>
      <c r="M56" s="52">
        <v>0</v>
      </c>
      <c r="N56" s="21">
        <v>0</v>
      </c>
      <c r="O56" s="52">
        <v>0</v>
      </c>
      <c r="P56" s="52">
        <v>0</v>
      </c>
      <c r="Q56" s="52">
        <v>0</v>
      </c>
      <c r="R56" s="34">
        <v>0</v>
      </c>
      <c r="S56" s="89">
        <v>20432.026336010003</v>
      </c>
      <c r="T56" s="12">
        <v>23927.757382751897</v>
      </c>
      <c r="U56" s="60">
        <v>-0.1460952228336183</v>
      </c>
      <c r="V56" s="28" t="e">
        <f>S56/(#REF!)</f>
        <v>#REF!</v>
      </c>
      <c r="W56" s="12"/>
      <c r="X56" s="33"/>
      <c r="Y56" s="112"/>
    </row>
    <row r="57" spans="1:25" ht="12.75">
      <c r="A57" s="41" t="s">
        <v>51</v>
      </c>
      <c r="B57" s="82"/>
      <c r="C57" s="52">
        <v>9605.578101840001</v>
      </c>
      <c r="D57" s="52">
        <v>5815.520252809999</v>
      </c>
      <c r="E57" s="52">
        <v>7182.038157270003</v>
      </c>
      <c r="F57" s="50">
        <v>22603.13651192</v>
      </c>
      <c r="G57" s="113">
        <v>-2171.1101759099993</v>
      </c>
      <c r="H57" s="52">
        <v>0</v>
      </c>
      <c r="I57" s="52">
        <v>0</v>
      </c>
      <c r="J57" s="21">
        <v>-2171.1101759099993</v>
      </c>
      <c r="K57" s="52">
        <v>0</v>
      </c>
      <c r="L57" s="52">
        <v>0</v>
      </c>
      <c r="M57" s="52">
        <v>0</v>
      </c>
      <c r="N57" s="21">
        <v>0</v>
      </c>
      <c r="O57" s="52">
        <v>0</v>
      </c>
      <c r="P57" s="52">
        <v>0</v>
      </c>
      <c r="Q57" s="52">
        <v>0</v>
      </c>
      <c r="R57" s="34">
        <v>0</v>
      </c>
      <c r="S57" s="89">
        <v>20432.026336010003</v>
      </c>
      <c r="T57" s="12">
        <v>23927.757382751897</v>
      </c>
      <c r="U57" s="60">
        <v>-0.1460952228336183</v>
      </c>
      <c r="V57" s="28" t="e">
        <f>S57/(#REF!)</f>
        <v>#REF!</v>
      </c>
      <c r="W57" s="12"/>
      <c r="X57" s="33"/>
      <c r="Y57" s="112"/>
    </row>
    <row r="58" spans="1:25" ht="12.75">
      <c r="A58" s="42" t="s">
        <v>52</v>
      </c>
      <c r="B58" s="81"/>
      <c r="C58" s="52">
        <v>9083.40666</v>
      </c>
      <c r="D58" s="52">
        <v>3960.929399999999</v>
      </c>
      <c r="E58" s="52">
        <v>7833.974490000002</v>
      </c>
      <c r="F58" s="50">
        <v>20878.310550000002</v>
      </c>
      <c r="G58" s="113">
        <v>-2456.7966799999995</v>
      </c>
      <c r="H58" s="52">
        <v>0</v>
      </c>
      <c r="I58" s="52">
        <v>0</v>
      </c>
      <c r="J58" s="21">
        <v>-2456.7966799999995</v>
      </c>
      <c r="K58" s="52">
        <v>0</v>
      </c>
      <c r="L58" s="52">
        <v>0</v>
      </c>
      <c r="M58" s="52">
        <v>0</v>
      </c>
      <c r="N58" s="21">
        <v>0</v>
      </c>
      <c r="O58" s="52">
        <v>0</v>
      </c>
      <c r="P58" s="52">
        <v>0</v>
      </c>
      <c r="Q58" s="52">
        <v>0</v>
      </c>
      <c r="R58" s="34">
        <v>0</v>
      </c>
      <c r="S58" s="89">
        <v>18421.513870000002</v>
      </c>
      <c r="T58" s="12">
        <v>26480.119438311896</v>
      </c>
      <c r="U58" s="60">
        <v>-0.3043266321772161</v>
      </c>
      <c r="V58" s="28" t="e">
        <f>S58/(#REF!)</f>
        <v>#REF!</v>
      </c>
      <c r="W58" s="12"/>
      <c r="X58" s="33"/>
      <c r="Y58" s="112"/>
    </row>
    <row r="59" spans="1:29" ht="12.75">
      <c r="A59" s="41" t="s">
        <v>53</v>
      </c>
      <c r="B59" s="82"/>
      <c r="C59" s="52">
        <v>856</v>
      </c>
      <c r="D59" s="52">
        <v>3228</v>
      </c>
      <c r="E59" s="52">
        <v>-195</v>
      </c>
      <c r="F59" s="50">
        <v>3889</v>
      </c>
      <c r="G59" s="113">
        <v>1070</v>
      </c>
      <c r="H59" s="52">
        <v>0</v>
      </c>
      <c r="I59" s="52">
        <v>0</v>
      </c>
      <c r="J59" s="21">
        <v>1070</v>
      </c>
      <c r="K59" s="52">
        <v>0</v>
      </c>
      <c r="L59" s="52">
        <v>0</v>
      </c>
      <c r="M59" s="52">
        <v>0</v>
      </c>
      <c r="N59" s="21">
        <v>0</v>
      </c>
      <c r="O59" s="52">
        <v>0</v>
      </c>
      <c r="P59" s="52">
        <v>0</v>
      </c>
      <c r="Q59" s="52">
        <v>0</v>
      </c>
      <c r="R59" s="34">
        <v>0</v>
      </c>
      <c r="S59" s="89">
        <v>4959</v>
      </c>
      <c r="T59" s="12">
        <v>5794</v>
      </c>
      <c r="U59" s="60">
        <v>-0.14411460131170173</v>
      </c>
      <c r="V59" s="28"/>
      <c r="W59" s="13"/>
      <c r="X59" s="33"/>
      <c r="Y59" s="112"/>
      <c r="AC59" s="64" t="s">
        <v>70</v>
      </c>
    </row>
    <row r="60" spans="1:25" ht="12.75">
      <c r="A60" s="41"/>
      <c r="B60" s="82" t="s">
        <v>68</v>
      </c>
      <c r="C60" s="52">
        <v>21686</v>
      </c>
      <c r="D60" s="52">
        <v>9298</v>
      </c>
      <c r="E60" s="52">
        <v>8805</v>
      </c>
      <c r="F60" s="50">
        <v>39789</v>
      </c>
      <c r="G60" s="113">
        <v>21356</v>
      </c>
      <c r="H60" s="52">
        <v>0</v>
      </c>
      <c r="I60" s="52">
        <v>0</v>
      </c>
      <c r="J60" s="21">
        <v>21356</v>
      </c>
      <c r="K60" s="52">
        <v>0</v>
      </c>
      <c r="L60" s="52">
        <v>0</v>
      </c>
      <c r="M60" s="52">
        <v>0</v>
      </c>
      <c r="N60" s="21">
        <v>0</v>
      </c>
      <c r="O60" s="52">
        <v>0</v>
      </c>
      <c r="P60" s="52">
        <v>0</v>
      </c>
      <c r="Q60" s="52">
        <v>0</v>
      </c>
      <c r="R60" s="34">
        <v>0</v>
      </c>
      <c r="S60" s="89">
        <v>61145</v>
      </c>
      <c r="T60" s="12">
        <v>54226</v>
      </c>
      <c r="U60" s="60">
        <v>0.12759561833806665</v>
      </c>
      <c r="V60" s="28"/>
      <c r="W60" s="13"/>
      <c r="X60" s="33"/>
      <c r="Y60" s="112"/>
    </row>
    <row r="61" spans="1:25" ht="12.75">
      <c r="A61" s="41"/>
      <c r="B61" s="82" t="s">
        <v>69</v>
      </c>
      <c r="C61" s="52">
        <v>-20830</v>
      </c>
      <c r="D61" s="52">
        <v>-6070</v>
      </c>
      <c r="E61" s="52">
        <v>-9000</v>
      </c>
      <c r="F61" s="50">
        <v>-35900</v>
      </c>
      <c r="G61" s="113">
        <v>-20286</v>
      </c>
      <c r="H61" s="52">
        <v>0</v>
      </c>
      <c r="I61" s="52">
        <v>0</v>
      </c>
      <c r="J61" s="21">
        <v>-20286</v>
      </c>
      <c r="K61" s="52">
        <v>0</v>
      </c>
      <c r="L61" s="52">
        <v>0</v>
      </c>
      <c r="M61" s="52">
        <v>0</v>
      </c>
      <c r="N61" s="21">
        <v>0</v>
      </c>
      <c r="O61" s="52">
        <v>0</v>
      </c>
      <c r="P61" s="52">
        <v>0</v>
      </c>
      <c r="Q61" s="52">
        <v>0</v>
      </c>
      <c r="R61" s="34">
        <v>0</v>
      </c>
      <c r="S61" s="89">
        <v>-56186</v>
      </c>
      <c r="T61" s="12">
        <v>-48432</v>
      </c>
      <c r="U61" s="60">
        <v>0.1601007598282127</v>
      </c>
      <c r="V61" s="28"/>
      <c r="W61" s="13"/>
      <c r="X61" s="33"/>
      <c r="Y61" s="112"/>
    </row>
    <row r="62" spans="1:25" ht="12.75">
      <c r="A62" s="41" t="s">
        <v>54</v>
      </c>
      <c r="B62" s="82"/>
      <c r="C62" s="52">
        <v>-333.82855816</v>
      </c>
      <c r="D62" s="52">
        <v>-1373.40914719</v>
      </c>
      <c r="E62" s="52">
        <v>-456.93633273</v>
      </c>
      <c r="F62" s="50">
        <v>-2164.17403808</v>
      </c>
      <c r="G62" s="113">
        <v>-784.31349591</v>
      </c>
      <c r="H62" s="52">
        <v>0</v>
      </c>
      <c r="I62" s="52">
        <v>0</v>
      </c>
      <c r="J62" s="21">
        <v>-784.31349591</v>
      </c>
      <c r="K62" s="52">
        <v>0</v>
      </c>
      <c r="L62" s="52">
        <v>0</v>
      </c>
      <c r="M62" s="52">
        <v>0</v>
      </c>
      <c r="N62" s="21">
        <v>0</v>
      </c>
      <c r="O62" s="52">
        <v>0</v>
      </c>
      <c r="P62" s="52">
        <v>0</v>
      </c>
      <c r="Q62" s="52">
        <v>0</v>
      </c>
      <c r="R62" s="34">
        <v>0</v>
      </c>
      <c r="S62" s="89">
        <v>-2948.48753399</v>
      </c>
      <c r="T62" s="12">
        <v>-8346.36205556</v>
      </c>
      <c r="U62" s="60">
        <v>-0.6467338087705121</v>
      </c>
      <c r="V62" s="28"/>
      <c r="W62" s="13"/>
      <c r="X62" s="33"/>
      <c r="Y62" s="112"/>
    </row>
    <row r="63" spans="1:25" ht="11.25" customHeight="1" hidden="1">
      <c r="A63" s="41" t="s">
        <v>55</v>
      </c>
      <c r="B63" s="82"/>
      <c r="C63" s="52">
        <v>0</v>
      </c>
      <c r="D63" s="52">
        <v>0</v>
      </c>
      <c r="E63" s="52">
        <v>0</v>
      </c>
      <c r="F63" s="50">
        <v>0</v>
      </c>
      <c r="G63" s="113">
        <v>0</v>
      </c>
      <c r="H63" s="52">
        <v>0</v>
      </c>
      <c r="I63" s="52">
        <v>0</v>
      </c>
      <c r="J63" s="21">
        <v>0</v>
      </c>
      <c r="K63" s="52">
        <v>0</v>
      </c>
      <c r="L63" s="52">
        <v>0</v>
      </c>
      <c r="M63" s="52">
        <v>0</v>
      </c>
      <c r="N63" s="21">
        <v>0</v>
      </c>
      <c r="O63" s="52">
        <v>0</v>
      </c>
      <c r="P63" s="52">
        <v>0</v>
      </c>
      <c r="Q63" s="52">
        <v>0</v>
      </c>
      <c r="R63" s="34">
        <v>0</v>
      </c>
      <c r="S63" s="89">
        <v>0</v>
      </c>
      <c r="T63" s="12">
        <v>0</v>
      </c>
      <c r="U63" s="60"/>
      <c r="V63" s="28" t="e">
        <f>S63/(#REF!)</f>
        <v>#REF!</v>
      </c>
      <c r="W63" s="13"/>
      <c r="X63" s="33"/>
      <c r="Y63" s="112"/>
    </row>
    <row r="64" spans="1:25" s="6" customFormat="1" ht="12.75">
      <c r="A64" s="42" t="s">
        <v>56</v>
      </c>
      <c r="B64" s="81"/>
      <c r="C64" s="52" t="s">
        <v>74</v>
      </c>
      <c r="D64" s="52" t="s">
        <v>74</v>
      </c>
      <c r="E64" s="52" t="s">
        <v>74</v>
      </c>
      <c r="F64" s="50" t="s">
        <v>74</v>
      </c>
      <c r="G64" s="113">
        <v>0</v>
      </c>
      <c r="H64" s="52" t="s">
        <v>74</v>
      </c>
      <c r="I64" s="52" t="s">
        <v>74</v>
      </c>
      <c r="J64" s="50" t="s">
        <v>74</v>
      </c>
      <c r="K64" s="52" t="s">
        <v>74</v>
      </c>
      <c r="L64" s="52" t="s">
        <v>74</v>
      </c>
      <c r="M64" s="52" t="s">
        <v>74</v>
      </c>
      <c r="N64" s="50" t="s">
        <v>74</v>
      </c>
      <c r="O64" s="52" t="s">
        <v>74</v>
      </c>
      <c r="P64" s="52" t="s">
        <v>74</v>
      </c>
      <c r="Q64" s="52" t="s">
        <v>74</v>
      </c>
      <c r="R64" s="50" t="s">
        <v>74</v>
      </c>
      <c r="S64" s="89" t="s">
        <v>74</v>
      </c>
      <c r="T64" s="52" t="s">
        <v>74</v>
      </c>
      <c r="U64" s="60"/>
      <c r="V64" s="28"/>
      <c r="W64" s="12"/>
      <c r="X64" s="33"/>
      <c r="Y64" s="112"/>
    </row>
    <row r="65" spans="1:25" ht="12.75" hidden="1">
      <c r="A65" s="41" t="s">
        <v>57</v>
      </c>
      <c r="B65" s="82"/>
      <c r="C65" s="52">
        <v>0</v>
      </c>
      <c r="D65" s="52">
        <v>0</v>
      </c>
      <c r="E65" s="52">
        <v>0</v>
      </c>
      <c r="F65" s="50">
        <v>0</v>
      </c>
      <c r="G65" s="113">
        <v>0</v>
      </c>
      <c r="H65" s="52">
        <v>0</v>
      </c>
      <c r="I65" s="52">
        <v>0</v>
      </c>
      <c r="J65" s="21">
        <v>0</v>
      </c>
      <c r="K65" s="52">
        <v>0</v>
      </c>
      <c r="L65" s="52">
        <v>0</v>
      </c>
      <c r="M65" s="52">
        <v>0</v>
      </c>
      <c r="N65" s="21">
        <v>0</v>
      </c>
      <c r="O65" s="52">
        <v>0</v>
      </c>
      <c r="P65" s="52">
        <v>0</v>
      </c>
      <c r="Q65" s="52">
        <v>0</v>
      </c>
      <c r="R65" s="34">
        <v>0</v>
      </c>
      <c r="S65" s="89">
        <v>0</v>
      </c>
      <c r="T65" s="12">
        <v>0</v>
      </c>
      <c r="U65" s="60"/>
      <c r="V65" s="28"/>
      <c r="W65" s="13"/>
      <c r="X65" s="33"/>
      <c r="Y65" s="112"/>
    </row>
    <row r="66" spans="1:25" ht="12.75" hidden="1">
      <c r="A66" s="41"/>
      <c r="B66" s="85" t="s">
        <v>21</v>
      </c>
      <c r="C66" s="52">
        <v>0</v>
      </c>
      <c r="D66" s="52">
        <v>0</v>
      </c>
      <c r="E66" s="52">
        <v>0</v>
      </c>
      <c r="F66" s="50">
        <v>0</v>
      </c>
      <c r="G66" s="113">
        <v>0</v>
      </c>
      <c r="H66" s="52">
        <v>0</v>
      </c>
      <c r="I66" s="52">
        <v>0</v>
      </c>
      <c r="J66" s="21">
        <v>0</v>
      </c>
      <c r="K66" s="52">
        <v>0</v>
      </c>
      <c r="L66" s="52">
        <v>0</v>
      </c>
      <c r="M66" s="52">
        <v>0</v>
      </c>
      <c r="N66" s="21">
        <v>0</v>
      </c>
      <c r="O66" s="52">
        <v>0</v>
      </c>
      <c r="P66" s="52">
        <v>0</v>
      </c>
      <c r="Q66" s="52">
        <v>0</v>
      </c>
      <c r="R66" s="34">
        <v>0</v>
      </c>
      <c r="S66" s="89">
        <v>0</v>
      </c>
      <c r="T66" s="12">
        <v>0</v>
      </c>
      <c r="U66" s="60"/>
      <c r="V66" s="28"/>
      <c r="W66" s="13"/>
      <c r="X66" s="33"/>
      <c r="Y66" s="112"/>
    </row>
    <row r="67" spans="1:25" ht="12.75" hidden="1">
      <c r="A67" s="41" t="s">
        <v>58</v>
      </c>
      <c r="B67" s="85"/>
      <c r="C67" s="52">
        <v>0</v>
      </c>
      <c r="D67" s="52">
        <v>0</v>
      </c>
      <c r="E67" s="52">
        <v>0</v>
      </c>
      <c r="F67" s="50">
        <v>0</v>
      </c>
      <c r="G67" s="113">
        <v>0</v>
      </c>
      <c r="H67" s="52">
        <v>0</v>
      </c>
      <c r="I67" s="52">
        <v>0</v>
      </c>
      <c r="J67" s="21">
        <v>0</v>
      </c>
      <c r="K67" s="52">
        <v>0</v>
      </c>
      <c r="L67" s="52">
        <v>0</v>
      </c>
      <c r="M67" s="52">
        <v>0</v>
      </c>
      <c r="N67" s="21">
        <v>0</v>
      </c>
      <c r="O67" s="52">
        <v>0</v>
      </c>
      <c r="P67" s="52">
        <v>0</v>
      </c>
      <c r="Q67" s="52">
        <v>0</v>
      </c>
      <c r="R67" s="34">
        <v>0</v>
      </c>
      <c r="S67" s="89">
        <v>0</v>
      </c>
      <c r="T67" s="12">
        <v>0</v>
      </c>
      <c r="U67" s="60"/>
      <c r="V67" s="28"/>
      <c r="W67" s="13"/>
      <c r="X67" s="33"/>
      <c r="Y67" s="112"/>
    </row>
    <row r="68" spans="1:25" ht="12.75" hidden="1">
      <c r="A68" s="41"/>
      <c r="B68" s="85" t="s">
        <v>21</v>
      </c>
      <c r="C68" s="52">
        <v>0</v>
      </c>
      <c r="D68" s="52">
        <v>0</v>
      </c>
      <c r="E68" s="52">
        <v>0</v>
      </c>
      <c r="F68" s="50">
        <v>0</v>
      </c>
      <c r="G68" s="113">
        <v>0</v>
      </c>
      <c r="H68" s="52">
        <v>0</v>
      </c>
      <c r="I68" s="52">
        <v>0</v>
      </c>
      <c r="J68" s="21">
        <v>0</v>
      </c>
      <c r="K68" s="52">
        <v>0</v>
      </c>
      <c r="L68" s="52">
        <v>0</v>
      </c>
      <c r="M68" s="52">
        <v>0</v>
      </c>
      <c r="N68" s="21">
        <v>0</v>
      </c>
      <c r="O68" s="52">
        <v>0</v>
      </c>
      <c r="P68" s="52">
        <v>0</v>
      </c>
      <c r="Q68" s="52">
        <v>0</v>
      </c>
      <c r="R68" s="34">
        <v>0</v>
      </c>
      <c r="S68" s="89">
        <v>0</v>
      </c>
      <c r="T68" s="12">
        <v>0</v>
      </c>
      <c r="U68" s="60"/>
      <c r="V68" s="28"/>
      <c r="W68" s="13"/>
      <c r="X68" s="33"/>
      <c r="Y68" s="112"/>
    </row>
    <row r="69" spans="1:25" ht="12.75">
      <c r="A69" s="45" t="s">
        <v>15</v>
      </c>
      <c r="B69" s="82"/>
      <c r="C69" s="52"/>
      <c r="D69" s="52"/>
      <c r="E69" s="52"/>
      <c r="F69" s="50"/>
      <c r="G69" s="113">
        <v>0</v>
      </c>
      <c r="H69" s="52"/>
      <c r="I69" s="52"/>
      <c r="J69" s="21"/>
      <c r="K69" s="52"/>
      <c r="L69" s="52"/>
      <c r="M69" s="52"/>
      <c r="N69" s="21"/>
      <c r="O69" s="52"/>
      <c r="P69" s="52"/>
      <c r="Q69" s="52"/>
      <c r="R69" s="34"/>
      <c r="S69" s="89"/>
      <c r="T69" s="12"/>
      <c r="U69" s="60"/>
      <c r="V69" s="28"/>
      <c r="W69" s="12"/>
      <c r="X69" s="33"/>
      <c r="Y69" s="112"/>
    </row>
    <row r="70" spans="1:25" ht="13.5" thickBot="1">
      <c r="A70" s="46" t="s">
        <v>16</v>
      </c>
      <c r="B70" s="86"/>
      <c r="C70" s="100">
        <v>1237.8428383399994</v>
      </c>
      <c r="D70" s="100">
        <v>911.84472428</v>
      </c>
      <c r="E70" s="100">
        <v>-2721.295420860002</v>
      </c>
      <c r="F70" s="77">
        <v>-571.6078582400028</v>
      </c>
      <c r="G70" s="113">
        <v>3082.8132335000023</v>
      </c>
      <c r="H70" s="100">
        <v>0</v>
      </c>
      <c r="I70" s="100">
        <v>0</v>
      </c>
      <c r="J70" s="77">
        <v>3082.8132335000023</v>
      </c>
      <c r="K70" s="100">
        <v>0</v>
      </c>
      <c r="L70" s="100">
        <v>0</v>
      </c>
      <c r="M70" s="100">
        <v>0</v>
      </c>
      <c r="N70" s="22">
        <v>0</v>
      </c>
      <c r="O70" s="100">
        <v>0</v>
      </c>
      <c r="P70" s="100">
        <v>0</v>
      </c>
      <c r="Q70" s="100">
        <v>0</v>
      </c>
      <c r="R70" s="35">
        <v>0</v>
      </c>
      <c r="S70" s="90">
        <v>2511.2053752599995</v>
      </c>
      <c r="T70" s="109">
        <v>-11181.140415619999</v>
      </c>
      <c r="U70" s="110"/>
      <c r="V70" s="48"/>
      <c r="W70" s="13"/>
      <c r="X70" s="33"/>
      <c r="Y70" s="112"/>
    </row>
    <row r="71" spans="1:25" ht="13.5" thickTop="1">
      <c r="A71" s="41" t="s">
        <v>17</v>
      </c>
      <c r="B71" s="82"/>
      <c r="C71" s="52">
        <v>7338.603449540001</v>
      </c>
      <c r="D71" s="52">
        <v>9782.978589620001</v>
      </c>
      <c r="E71" s="52">
        <v>14261.07788061</v>
      </c>
      <c r="F71" s="50">
        <v>31382.659919770005</v>
      </c>
      <c r="G71" s="113">
        <v>8488.37356811</v>
      </c>
      <c r="H71" s="52">
        <v>0</v>
      </c>
      <c r="I71" s="52">
        <v>0</v>
      </c>
      <c r="J71" s="21">
        <v>8488.37356811</v>
      </c>
      <c r="K71" s="52">
        <v>0</v>
      </c>
      <c r="L71" s="52">
        <v>0</v>
      </c>
      <c r="M71" s="52">
        <v>0</v>
      </c>
      <c r="N71" s="21">
        <v>0</v>
      </c>
      <c r="O71" s="52">
        <v>0</v>
      </c>
      <c r="P71" s="52">
        <v>0</v>
      </c>
      <c r="Q71" s="52">
        <v>0</v>
      </c>
      <c r="R71" s="34">
        <v>0</v>
      </c>
      <c r="S71" s="89">
        <v>39871.033487880006</v>
      </c>
      <c r="T71" s="12">
        <v>55326.27951808</v>
      </c>
      <c r="U71" s="60">
        <v>-0.2793472860424203</v>
      </c>
      <c r="V71" s="29"/>
      <c r="W71" s="13"/>
      <c r="X71" s="33"/>
      <c r="Y71" s="112"/>
    </row>
    <row r="72" spans="1:25" ht="12.75">
      <c r="A72" s="41" t="s">
        <v>18</v>
      </c>
      <c r="B72" s="82"/>
      <c r="C72" s="52">
        <v>1078.5172172799994</v>
      </c>
      <c r="D72" s="52">
        <v>709.76804825</v>
      </c>
      <c r="E72" s="52">
        <v>-2801.634775700002</v>
      </c>
      <c r="F72" s="50">
        <v>-1013.3495101700028</v>
      </c>
      <c r="G72" s="113">
        <v>2951.6136463700022</v>
      </c>
      <c r="H72" s="52">
        <v>0</v>
      </c>
      <c r="I72" s="52">
        <v>0</v>
      </c>
      <c r="J72" s="21">
        <v>2951.6136463700022</v>
      </c>
      <c r="K72" s="52">
        <v>0</v>
      </c>
      <c r="L72" s="52">
        <v>0</v>
      </c>
      <c r="M72" s="52">
        <v>0</v>
      </c>
      <c r="N72" s="21">
        <v>0</v>
      </c>
      <c r="O72" s="52">
        <v>0</v>
      </c>
      <c r="P72" s="52">
        <v>0</v>
      </c>
      <c r="Q72" s="52">
        <v>0</v>
      </c>
      <c r="R72" s="34">
        <v>0</v>
      </c>
      <c r="S72" s="89">
        <v>1938.2641361999995</v>
      </c>
      <c r="T72" s="12">
        <v>-11524.277020309997</v>
      </c>
      <c r="U72" s="60"/>
      <c r="V72" s="29"/>
      <c r="W72" s="13"/>
      <c r="X72" s="33"/>
      <c r="Y72" s="112"/>
    </row>
    <row r="73" spans="1:25" ht="12.75">
      <c r="A73" s="41" t="s">
        <v>19</v>
      </c>
      <c r="B73" s="82"/>
      <c r="C73" s="52">
        <v>0</v>
      </c>
      <c r="D73" s="52">
        <v>0</v>
      </c>
      <c r="E73" s="52">
        <v>0</v>
      </c>
      <c r="F73" s="50">
        <v>0</v>
      </c>
      <c r="G73" s="113">
        <v>0</v>
      </c>
      <c r="H73" s="52">
        <v>0</v>
      </c>
      <c r="I73" s="52">
        <v>0</v>
      </c>
      <c r="J73" s="21">
        <v>0</v>
      </c>
      <c r="K73" s="52">
        <v>0</v>
      </c>
      <c r="L73" s="52">
        <v>0</v>
      </c>
      <c r="M73" s="52">
        <v>0</v>
      </c>
      <c r="N73" s="21">
        <v>0</v>
      </c>
      <c r="O73" s="52">
        <v>0</v>
      </c>
      <c r="P73" s="52">
        <v>0</v>
      </c>
      <c r="Q73" s="52">
        <v>0</v>
      </c>
      <c r="R73" s="34">
        <v>0</v>
      </c>
      <c r="S73" s="89">
        <v>0</v>
      </c>
      <c r="T73" s="12">
        <v>0</v>
      </c>
      <c r="U73" s="60"/>
      <c r="V73" s="29"/>
      <c r="W73" s="13"/>
      <c r="X73" s="33"/>
      <c r="Y73" s="112"/>
    </row>
    <row r="74" spans="1:25" ht="13.5" thickBot="1">
      <c r="A74" s="41" t="s">
        <v>20</v>
      </c>
      <c r="B74" s="87"/>
      <c r="C74" s="101">
        <v>1078.5172172799994</v>
      </c>
      <c r="D74" s="102">
        <v>709.76804825</v>
      </c>
      <c r="E74" s="102">
        <v>-2801.634775700002</v>
      </c>
      <c r="F74" s="78">
        <v>-1013.3495101700028</v>
      </c>
      <c r="G74" s="113">
        <v>2951.6136463700022</v>
      </c>
      <c r="H74" s="102">
        <v>0</v>
      </c>
      <c r="I74" s="102">
        <v>0</v>
      </c>
      <c r="J74" s="71">
        <v>2951.6136463700022</v>
      </c>
      <c r="K74" s="102">
        <v>0</v>
      </c>
      <c r="L74" s="102">
        <v>0</v>
      </c>
      <c r="M74" s="108">
        <v>0</v>
      </c>
      <c r="N74" s="93">
        <v>0</v>
      </c>
      <c r="O74" s="102">
        <v>0</v>
      </c>
      <c r="P74" s="102">
        <v>0</v>
      </c>
      <c r="Q74" s="102">
        <v>0</v>
      </c>
      <c r="R74" s="92">
        <v>0</v>
      </c>
      <c r="S74" s="91">
        <v>1938.2641361999995</v>
      </c>
      <c r="T74" s="106">
        <v>-11524.277020309997</v>
      </c>
      <c r="U74" s="107"/>
      <c r="V74" s="30"/>
      <c r="W74" s="13"/>
      <c r="X74" s="33"/>
      <c r="Y74" s="112"/>
    </row>
    <row r="75" spans="1:24" ht="12.75" customHeight="1">
      <c r="A75" s="116" t="s">
        <v>78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8"/>
      <c r="V75" s="65"/>
      <c r="W75" s="13"/>
      <c r="X75" s="33"/>
    </row>
    <row r="76" spans="1:21" ht="12.75">
      <c r="A76" s="66" t="s">
        <v>95</v>
      </c>
      <c r="B76" s="3"/>
      <c r="C76" s="2"/>
      <c r="D76" s="7"/>
      <c r="E76" s="7"/>
      <c r="F76" s="24"/>
      <c r="G76" s="23"/>
      <c r="H76" s="23"/>
      <c r="I76" s="23"/>
      <c r="J76" s="23"/>
      <c r="K76" s="7"/>
      <c r="L76" s="7"/>
      <c r="M76" s="7"/>
      <c r="N76" s="31"/>
      <c r="O76" s="7"/>
      <c r="P76" s="7"/>
      <c r="Q76" s="7"/>
      <c r="S76" s="67"/>
      <c r="T76" s="47"/>
      <c r="U76" s="68"/>
    </row>
    <row r="77" spans="1:21" ht="28.5" customHeight="1" thickBot="1">
      <c r="A77" s="119" t="s">
        <v>75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98"/>
      <c r="P77" s="98"/>
      <c r="Q77" s="98"/>
      <c r="R77" s="98"/>
      <c r="S77" s="98"/>
      <c r="T77" s="98"/>
      <c r="U77" s="99"/>
    </row>
    <row r="78" spans="1:12" ht="12.75">
      <c r="A78" s="18"/>
      <c r="B78" s="1"/>
      <c r="G78" s="17"/>
      <c r="H78" s="17" t="s">
        <v>71</v>
      </c>
      <c r="I78" s="17"/>
      <c r="J78" s="17"/>
      <c r="L78" s="32"/>
    </row>
    <row r="79" spans="2:25" ht="12.75">
      <c r="B79" s="4"/>
      <c r="F79"/>
      <c r="G79"/>
      <c r="J79" s="17"/>
      <c r="L79" s="32"/>
      <c r="Y79" s="7"/>
    </row>
    <row r="80" spans="7:12" ht="12.75">
      <c r="G80" s="17"/>
      <c r="H80" s="17"/>
      <c r="I80" s="17"/>
      <c r="J80" s="17"/>
      <c r="L80" s="32"/>
    </row>
    <row r="81" spans="7:12" ht="12.75">
      <c r="G81" s="17"/>
      <c r="H81" s="17"/>
      <c r="I81" s="17"/>
      <c r="J81" s="17"/>
      <c r="L81" s="32"/>
    </row>
    <row r="82" ht="12.75">
      <c r="L82" s="32"/>
    </row>
    <row r="83" ht="12.75">
      <c r="L83" s="32"/>
    </row>
    <row r="84" ht="12.75">
      <c r="L84" s="32"/>
    </row>
    <row r="85" ht="12.75">
      <c r="L85" s="32"/>
    </row>
    <row r="86" ht="12.75">
      <c r="L86" s="32"/>
    </row>
    <row r="87" spans="5:12" ht="12.75">
      <c r="E87" t="s">
        <v>37</v>
      </c>
      <c r="L87" s="32"/>
    </row>
    <row r="88" ht="12.75">
      <c r="L88" s="32"/>
    </row>
  </sheetData>
  <sheetProtection/>
  <mergeCells count="3">
    <mergeCell ref="A47:B47"/>
    <mergeCell ref="A75:U75"/>
    <mergeCell ref="A77:N77"/>
  </mergeCells>
  <printOptions gridLines="1" horizontalCentered="1" verticalCentered="1"/>
  <pageMargins left="0.3" right="0.25" top="0.9" bottom="0.25" header="0.2" footer="0.3"/>
  <pageSetup orientation="portrait" scale="75" r:id="rId1"/>
  <headerFooter alignWithMargins="0">
    <oddHeader>&amp;C&amp;"Arial Black,Regular"&amp;12Ministère de l'Economie et des Finances (MEF)&amp;10
&amp;"Arial,Regular"&amp;UTableau des Opérations Financières de l'Etat ( Incluant Covid-19 et EDH)  
&amp;U  &amp;11     2021-2022&amp;10&amp;U
En millions de gourdes
&amp;UAu 31 Janv. 2022 ( Provisoire)</oddHeader>
    <oddFooter>&amp;LDEE/MEF/&amp;F/&amp;D/&amp;T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showGridLines="0" zoomScale="115" zoomScaleNormal="115" zoomScalePageLayoutView="0" workbookViewId="0" topLeftCell="A1">
      <pane xSplit="1" ySplit="2" topLeftCell="B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21" sqref="B21"/>
    </sheetView>
  </sheetViews>
  <sheetFormatPr defaultColWidth="9.140625" defaultRowHeight="12.75"/>
  <cols>
    <col min="1" max="1" width="47.7109375" style="0" customWidth="1"/>
    <col min="2" max="2" width="7.00390625" style="0" customWidth="1"/>
    <col min="3" max="3" width="7.57421875" style="5" customWidth="1"/>
    <col min="4" max="4" width="6.28125" style="0" customWidth="1"/>
    <col min="5" max="5" width="6.57421875" style="0" customWidth="1"/>
    <col min="6" max="6" width="13.8515625" style="25" hidden="1" customWidth="1"/>
    <col min="7" max="9" width="9.140625" style="0" customWidth="1"/>
    <col min="10" max="11" width="11.00390625" style="0" bestFit="1" customWidth="1"/>
  </cols>
  <sheetData>
    <row r="1" spans="1:11" ht="61.5" customHeight="1">
      <c r="A1" s="38"/>
      <c r="B1" s="61" t="s">
        <v>97</v>
      </c>
      <c r="C1" s="55" t="s">
        <v>96</v>
      </c>
      <c r="D1" s="59" t="s">
        <v>23</v>
      </c>
      <c r="F1" s="27" t="s">
        <v>64</v>
      </c>
      <c r="K1" s="64" t="s">
        <v>76</v>
      </c>
    </row>
    <row r="2" spans="1:6" ht="13.5" hidden="1" thickBot="1">
      <c r="A2" s="39"/>
      <c r="B2" s="62"/>
      <c r="C2" s="104"/>
      <c r="D2" s="9"/>
      <c r="F2" s="26" t="s">
        <v>65</v>
      </c>
    </row>
    <row r="3" spans="1:9" s="6" customFormat="1" ht="12.75" hidden="1">
      <c r="A3" s="40" t="s">
        <v>59</v>
      </c>
      <c r="B3" s="12">
        <v>33577.72155513</v>
      </c>
      <c r="C3" s="103">
        <v>36148.032015360004</v>
      </c>
      <c r="D3" s="60">
        <v>0.07654809025710407</v>
      </c>
      <c r="F3" s="28" t="e">
        <f>C3/(#REF!)</f>
        <v>#REF!</v>
      </c>
      <c r="G3" s="20"/>
      <c r="H3" s="33"/>
      <c r="I3" s="112"/>
    </row>
    <row r="4" spans="1:9" ht="12.75" hidden="1">
      <c r="A4" s="40" t="s">
        <v>60</v>
      </c>
      <c r="B4" s="12">
        <v>33577.72155513</v>
      </c>
      <c r="C4" s="89">
        <v>36148.032015360004</v>
      </c>
      <c r="D4" s="60">
        <v>0.07654809025710407</v>
      </c>
      <c r="F4" s="28" t="e">
        <f>C4/(#REF!)</f>
        <v>#REF!</v>
      </c>
      <c r="G4" s="12"/>
      <c r="H4" s="33"/>
      <c r="I4" s="112"/>
    </row>
    <row r="5" spans="1:9" ht="12.75" hidden="1">
      <c r="A5" s="41" t="s">
        <v>38</v>
      </c>
      <c r="B5" s="12">
        <v>33577.72155513</v>
      </c>
      <c r="C5" s="89">
        <v>36148.032015360004</v>
      </c>
      <c r="D5" s="60">
        <v>0.07654809025710407</v>
      </c>
      <c r="F5" s="28" t="e">
        <f>C5/(#REF!)</f>
        <v>#REF!</v>
      </c>
      <c r="G5" s="12"/>
      <c r="H5" s="33"/>
      <c r="I5" s="112"/>
    </row>
    <row r="6" spans="1:9" ht="12.75">
      <c r="A6" s="41" t="s">
        <v>102</v>
      </c>
      <c r="B6" s="12">
        <v>24846.833728580004</v>
      </c>
      <c r="C6" s="89">
        <v>28175.63499802</v>
      </c>
      <c r="D6" s="60">
        <v>0.13397285568869277</v>
      </c>
      <c r="F6" s="28" t="e">
        <f>C6/(#REF!)</f>
        <v>#REF!</v>
      </c>
      <c r="G6" s="13"/>
      <c r="H6" s="54"/>
      <c r="I6" s="112"/>
    </row>
    <row r="7" spans="1:9" ht="12.75">
      <c r="A7" s="41" t="s">
        <v>103</v>
      </c>
      <c r="B7" s="12">
        <v>8709.821556820001</v>
      </c>
      <c r="C7" s="89">
        <v>7906.358858240001</v>
      </c>
      <c r="D7" s="60">
        <v>-0.09224789432693603</v>
      </c>
      <c r="F7" s="28" t="e">
        <f>C7/(#REF!)</f>
        <v>#REF!</v>
      </c>
      <c r="G7" s="13"/>
      <c r="H7" s="33"/>
      <c r="I7" s="112"/>
    </row>
    <row r="8" spans="1:9" ht="12.75">
      <c r="A8" s="41" t="s">
        <v>104</v>
      </c>
      <c r="B8" s="12">
        <v>21.06626973</v>
      </c>
      <c r="C8" s="89">
        <v>66.03815909999999</v>
      </c>
      <c r="D8" s="60">
        <v>2.1347818074291784</v>
      </c>
      <c r="F8" s="28" t="e">
        <f>C8/(#REF!)</f>
        <v>#REF!</v>
      </c>
      <c r="G8" s="13"/>
      <c r="H8" s="33"/>
      <c r="I8" s="112"/>
    </row>
    <row r="9" spans="1:9" ht="12.75" hidden="1">
      <c r="A9" s="41" t="s">
        <v>41</v>
      </c>
      <c r="B9" s="12">
        <v>0</v>
      </c>
      <c r="C9" s="89">
        <v>0</v>
      </c>
      <c r="D9" s="60"/>
      <c r="F9" s="28"/>
      <c r="G9" s="13"/>
      <c r="H9" s="33"/>
      <c r="I9" s="112"/>
    </row>
    <row r="10" spans="1:9" ht="12.75" hidden="1">
      <c r="A10" s="41" t="s">
        <v>42</v>
      </c>
      <c r="B10" s="12">
        <v>0</v>
      </c>
      <c r="C10" s="89">
        <v>0</v>
      </c>
      <c r="D10" s="60"/>
      <c r="F10" s="28"/>
      <c r="G10" s="13"/>
      <c r="H10" s="33"/>
      <c r="I10" s="112"/>
    </row>
    <row r="11" spans="1:9" ht="12.75">
      <c r="A11" s="41" t="s">
        <v>105</v>
      </c>
      <c r="B11" s="12">
        <v>20148.77440903</v>
      </c>
      <c r="C11" s="89">
        <v>20665.12250959</v>
      </c>
      <c r="D11" s="60">
        <v>0.025626774615561176</v>
      </c>
      <c r="F11" s="28" t="e">
        <f>C11/(#REF!)</f>
        <v>#REF!</v>
      </c>
      <c r="G11" s="51"/>
      <c r="H11" s="33"/>
      <c r="I11" s="112"/>
    </row>
    <row r="12" spans="1:9" ht="12.75" hidden="1">
      <c r="A12" s="41"/>
      <c r="B12" s="12">
        <v>0</v>
      </c>
      <c r="C12" s="89">
        <v>0</v>
      </c>
      <c r="D12" s="60"/>
      <c r="F12" s="28"/>
      <c r="G12" s="13"/>
      <c r="H12" s="33"/>
      <c r="I12" s="112"/>
    </row>
    <row r="13" spans="1:10" ht="12.75">
      <c r="A13" s="41" t="s">
        <v>106</v>
      </c>
      <c r="B13" s="12">
        <v>11692.29348407</v>
      </c>
      <c r="C13" s="89">
        <v>8534.049794839999</v>
      </c>
      <c r="D13" s="60">
        <v>-0.27011327534096763</v>
      </c>
      <c r="F13" s="28" t="e">
        <f>C13/(#REF!)</f>
        <v>#REF!</v>
      </c>
      <c r="G13" s="13"/>
      <c r="H13" s="33"/>
      <c r="I13" s="112"/>
      <c r="J13" s="32"/>
    </row>
    <row r="14" spans="1:9" ht="12.75">
      <c r="A14" s="41" t="s">
        <v>107</v>
      </c>
      <c r="B14" s="12">
        <v>1903.49776321</v>
      </c>
      <c r="C14" s="89">
        <v>2315.87661493</v>
      </c>
      <c r="D14" s="60">
        <v>0.2166426773334249</v>
      </c>
      <c r="F14" s="28" t="e">
        <f>C14/(#REF!)</f>
        <v>#REF!</v>
      </c>
      <c r="G14" s="13"/>
      <c r="H14" s="33"/>
      <c r="I14" s="112"/>
    </row>
    <row r="15" spans="1:9" ht="12.75">
      <c r="A15" s="41" t="s">
        <v>108</v>
      </c>
      <c r="B15" s="12">
        <v>6431.02082774</v>
      </c>
      <c r="C15" s="89">
        <v>1355.00043005</v>
      </c>
      <c r="D15" s="60">
        <v>-0.7893024348163749</v>
      </c>
      <c r="F15" s="28" t="e">
        <f>C15/(#REF!+#REF!+#REF!+#REF!)</f>
        <v>#REF!</v>
      </c>
      <c r="G15" s="13"/>
      <c r="H15" s="33"/>
      <c r="I15" s="112"/>
    </row>
    <row r="16" spans="1:9" s="6" customFormat="1" ht="12.75">
      <c r="A16" s="41" t="s">
        <v>101</v>
      </c>
      <c r="B16" s="12">
        <v>4926.41209139</v>
      </c>
      <c r="C16" s="89">
        <v>1339.71852975</v>
      </c>
      <c r="D16" s="60">
        <v>-0.7280539051754408</v>
      </c>
      <c r="F16" s="28" t="e">
        <f>C16/(#REF!+#REF!+#REF!+#REF!)</f>
        <v>#REF!</v>
      </c>
      <c r="G16" s="12"/>
      <c r="H16" s="33"/>
      <c r="I16" s="112"/>
    </row>
    <row r="17" spans="1:9" ht="12.75">
      <c r="A17" s="41" t="s">
        <v>100</v>
      </c>
      <c r="B17" s="12">
        <f>SUM(B18:B19)</f>
        <v>10224.28094264</v>
      </c>
      <c r="C17" s="89">
        <f>SUM(C18:C19)</f>
        <v>5661.265608719999</v>
      </c>
      <c r="D17" s="60">
        <v>0.44456615958963663</v>
      </c>
      <c r="F17" s="28" t="e">
        <f>C17/(#REF!)</f>
        <v>#REF!</v>
      </c>
      <c r="G17" s="13"/>
      <c r="H17" s="33"/>
      <c r="I17" s="112"/>
    </row>
    <row r="18" spans="1:9" ht="12.75">
      <c r="A18" s="41" t="s">
        <v>98</v>
      </c>
      <c r="B18" s="12">
        <v>1877.91888708</v>
      </c>
      <c r="C18" s="89">
        <v>2712.77807473</v>
      </c>
      <c r="D18" s="60">
        <v>0.44456615958963663</v>
      </c>
      <c r="F18" s="28" t="e">
        <f>C18/(#REF!)</f>
        <v>#REF!</v>
      </c>
      <c r="G18" s="13"/>
      <c r="H18" s="33"/>
      <c r="I18" s="112"/>
    </row>
    <row r="19" spans="1:9" ht="12.75">
      <c r="A19" s="41" t="s">
        <v>99</v>
      </c>
      <c r="B19" s="12">
        <v>8346.36205556</v>
      </c>
      <c r="C19" s="89">
        <v>2948.48753399</v>
      </c>
      <c r="D19" s="60">
        <v>-0.6467338087705121</v>
      </c>
      <c r="F19" s="28"/>
      <c r="G19" s="13"/>
      <c r="H19" s="33"/>
      <c r="I19" s="112"/>
    </row>
    <row r="20" spans="1:9" ht="11.25" customHeight="1" hidden="1">
      <c r="A20" s="41" t="s">
        <v>55</v>
      </c>
      <c r="B20" s="12">
        <v>0</v>
      </c>
      <c r="C20" s="89">
        <v>0</v>
      </c>
      <c r="D20" s="60"/>
      <c r="F20" s="28" t="e">
        <f>C20/(#REF!)</f>
        <v>#REF!</v>
      </c>
      <c r="G20" s="13"/>
      <c r="H20" s="33"/>
      <c r="I20" s="112"/>
    </row>
    <row r="21" spans="1:9" s="6" customFormat="1" ht="12.75">
      <c r="A21" s="42" t="s">
        <v>56</v>
      </c>
      <c r="B21" s="52" t="s">
        <v>74</v>
      </c>
      <c r="C21" s="89" t="s">
        <v>74</v>
      </c>
      <c r="D21" s="60"/>
      <c r="F21" s="28"/>
      <c r="G21" s="12"/>
      <c r="H21" s="33"/>
      <c r="I21" s="112"/>
    </row>
    <row r="22" spans="1:9" ht="12.75" hidden="1">
      <c r="A22" s="41" t="s">
        <v>57</v>
      </c>
      <c r="B22" s="12">
        <v>0</v>
      </c>
      <c r="C22" s="89">
        <v>0</v>
      </c>
      <c r="D22" s="60"/>
      <c r="F22" s="28"/>
      <c r="G22" s="13"/>
      <c r="H22" s="33"/>
      <c r="I22" s="112"/>
    </row>
    <row r="23" spans="1:9" ht="12.75" hidden="1">
      <c r="A23" s="41"/>
      <c r="B23" s="12">
        <v>0</v>
      </c>
      <c r="C23" s="89">
        <v>0</v>
      </c>
      <c r="D23" s="60"/>
      <c r="F23" s="28"/>
      <c r="G23" s="13"/>
      <c r="H23" s="33"/>
      <c r="I23" s="112"/>
    </row>
    <row r="24" spans="1:9" ht="12.75" hidden="1">
      <c r="A24" s="41" t="s">
        <v>58</v>
      </c>
      <c r="B24" s="12">
        <v>0</v>
      </c>
      <c r="C24" s="89">
        <v>0</v>
      </c>
      <c r="D24" s="60"/>
      <c r="F24" s="28"/>
      <c r="G24" s="13"/>
      <c r="H24" s="33"/>
      <c r="I24" s="112"/>
    </row>
    <row r="25" spans="1:9" ht="12.75" hidden="1">
      <c r="A25" s="41"/>
      <c r="B25" s="12">
        <v>0</v>
      </c>
      <c r="C25" s="89">
        <v>0</v>
      </c>
      <c r="D25" s="60"/>
      <c r="F25" s="28"/>
      <c r="G25" s="13"/>
      <c r="H25" s="33"/>
      <c r="I25" s="112"/>
    </row>
    <row r="26" spans="1:9" ht="12.75">
      <c r="A26" s="45" t="s">
        <v>15</v>
      </c>
      <c r="B26" s="12"/>
      <c r="C26" s="89"/>
      <c r="D26" s="60"/>
      <c r="F26" s="28"/>
      <c r="G26" s="12"/>
      <c r="H26" s="33"/>
      <c r="I26" s="112"/>
    </row>
    <row r="27" spans="1:9" ht="13.5" thickBot="1">
      <c r="A27" s="46" t="s">
        <v>16</v>
      </c>
      <c r="B27" s="109">
        <v>-11181.140415619999</v>
      </c>
      <c r="C27" s="90">
        <v>2511.2053752599995</v>
      </c>
      <c r="D27" s="110"/>
      <c r="F27" s="48"/>
      <c r="G27" s="13"/>
      <c r="H27" s="33"/>
      <c r="I27" s="112"/>
    </row>
    <row r="28" spans="1:9" ht="13.5" thickTop="1">
      <c r="A28" s="41" t="s">
        <v>17</v>
      </c>
      <c r="B28" s="12">
        <v>55326.27951808</v>
      </c>
      <c r="C28" s="89">
        <v>39871.033487880006</v>
      </c>
      <c r="D28" s="60">
        <v>-0.2793472860424203</v>
      </c>
      <c r="F28" s="29"/>
      <c r="G28" s="13"/>
      <c r="H28" s="33"/>
      <c r="I28" s="112"/>
    </row>
    <row r="29" spans="1:9" ht="12.75">
      <c r="A29" s="41" t="s">
        <v>18</v>
      </c>
      <c r="B29" s="12">
        <v>-11524.277020309997</v>
      </c>
      <c r="C29" s="89">
        <v>1938.2641361999995</v>
      </c>
      <c r="D29" s="60"/>
      <c r="F29" s="29"/>
      <c r="G29" s="13"/>
      <c r="H29" s="33"/>
      <c r="I29" s="112"/>
    </row>
    <row r="30" spans="1:9" ht="12.75">
      <c r="A30" s="41" t="s">
        <v>19</v>
      </c>
      <c r="B30" s="12">
        <v>0</v>
      </c>
      <c r="C30" s="89">
        <v>0</v>
      </c>
      <c r="D30" s="60"/>
      <c r="F30" s="29"/>
      <c r="G30" s="13"/>
      <c r="H30" s="33"/>
      <c r="I30" s="112"/>
    </row>
    <row r="31" spans="1:9" ht="13.5" thickBot="1">
      <c r="A31" s="41" t="s">
        <v>20</v>
      </c>
      <c r="B31" s="106">
        <v>-11524.277020309997</v>
      </c>
      <c r="C31" s="91">
        <v>1938.2641361999995</v>
      </c>
      <c r="D31" s="107"/>
      <c r="F31" s="30"/>
      <c r="G31" s="13"/>
      <c r="H31" s="33"/>
      <c r="I31" s="112"/>
    </row>
    <row r="32" spans="1:8" ht="12.75" customHeight="1">
      <c r="A32" s="116" t="s">
        <v>78</v>
      </c>
      <c r="B32" s="117"/>
      <c r="C32" s="117"/>
      <c r="D32" s="117"/>
      <c r="E32" s="118"/>
      <c r="F32" s="65"/>
      <c r="G32" s="13"/>
      <c r="H32" s="33"/>
    </row>
    <row r="33" spans="1:5" ht="12.75">
      <c r="A33" s="66"/>
      <c r="B33" s="23"/>
      <c r="C33" s="67"/>
      <c r="D33" s="47"/>
      <c r="E33" s="68"/>
    </row>
    <row r="34" spans="1:5" ht="28.5" customHeight="1" thickBot="1">
      <c r="A34" s="119" t="s">
        <v>75</v>
      </c>
      <c r="B34" s="120"/>
      <c r="C34" s="98"/>
      <c r="D34" s="98"/>
      <c r="E34" s="99"/>
    </row>
    <row r="35" spans="1:2" ht="12.75">
      <c r="A35" s="18"/>
      <c r="B35" s="17" t="s">
        <v>71</v>
      </c>
    </row>
    <row r="36" ht="12.75">
      <c r="I36" s="7"/>
    </row>
    <row r="37" ht="12.75">
      <c r="B37" s="17"/>
    </row>
    <row r="38" ht="12.75">
      <c r="B38" s="17"/>
    </row>
  </sheetData>
  <sheetProtection/>
  <mergeCells count="2">
    <mergeCell ref="A32:E32"/>
    <mergeCell ref="A34:B34"/>
  </mergeCells>
  <printOptions gridLines="1" horizontalCentered="1" verticalCentered="1"/>
  <pageMargins left="0.3" right="0.25" top="0.9" bottom="0.25" header="0.2" footer="0.3"/>
  <pageSetup orientation="portrait" scale="75" r:id="rId2"/>
  <headerFooter alignWithMargins="0">
    <oddHeader>&amp;C&amp;"Arial Black,Regular"&amp;12Ministère de l'Economie et des Finances (MEF)&amp;10
&amp;"Arial,Regular"&amp;UTableau des Opérations Financières de l'Etat ( Incluant Covid-19 et EDH)  
&amp;U  &amp;11     2021-2022&amp;10&amp;U
En millions de gourdes
&amp;UAu 31 Janv. 2022 ( Provisoire)</oddHeader>
    <oddFooter>&amp;LDEE/MEF/&amp;F/&amp;D/&amp;T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INT'L LOGISTICS SYST INC.</dc:creator>
  <cp:keywords/>
  <dc:description/>
  <cp:lastModifiedBy>Admin</cp:lastModifiedBy>
  <cp:lastPrinted>2022-02-17T20:40:07Z</cp:lastPrinted>
  <dcterms:created xsi:type="dcterms:W3CDTF">2000-10-18T20:41:33Z</dcterms:created>
  <dcterms:modified xsi:type="dcterms:W3CDTF">2022-02-17T20:41:26Z</dcterms:modified>
  <cp:category/>
  <cp:version/>
  <cp:contentType/>
  <cp:contentStatus/>
</cp:coreProperties>
</file>