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ropbox\dossier_dga\DGB\dgb_site\suivi de l'execution du budget\TEREDA\TeredaExercice20202021\"/>
    </mc:Choice>
  </mc:AlternateContent>
  <bookViews>
    <workbookView xWindow="0" yWindow="0" windowWidth="28800" windowHeight="11205"/>
  </bookViews>
  <sheets>
    <sheet name="TEREDA_RESUME_P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#REF!</definedName>
    <definedName name="\L">#REF!</definedName>
    <definedName name="\M">#REF!</definedName>
    <definedName name="\S">#REF!</definedName>
    <definedName name="________abs1">#REF!</definedName>
    <definedName name="________abs2">#REF!</definedName>
    <definedName name="________abs3">#REF!</definedName>
    <definedName name="________aen1">#REF!</definedName>
    <definedName name="________aen2">#REF!</definedName>
    <definedName name="________bem98">[1]Programa!#REF!</definedName>
    <definedName name="________BOP1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>#REF!</definedName>
    <definedName name="________cud21">#REF!</definedName>
    <definedName name="________dcc2000">#REF!</definedName>
    <definedName name="________dcc2001">#REF!</definedName>
    <definedName name="________dcc2002">#REF!</definedName>
    <definedName name="________dcc2003">#REF!</definedName>
    <definedName name="________dcc98">[1]Programa!#REF!</definedName>
    <definedName name="________dcc99">#REF!</definedName>
    <definedName name="________DES2">'[2]EVALUACIÓN PRIVADA'!#REF!</definedName>
    <definedName name="________DES3">'[2]EVALUACIÓN PRIVADA'!#REF!</definedName>
    <definedName name="________dic96">#REF!</definedName>
    <definedName name="________emi2000">#REF!</definedName>
    <definedName name="________emi2001">#REF!</definedName>
    <definedName name="________emi2002">#REF!</definedName>
    <definedName name="________emi2003">#REF!</definedName>
    <definedName name="________emi98">#REF!</definedName>
    <definedName name="________emi99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>#REF!</definedName>
    <definedName name="________ipc2000">#REF!</definedName>
    <definedName name="________ipc2001">#REF!</definedName>
    <definedName name="________ipc2002">#REF!</definedName>
    <definedName name="________ipc2003">#REF!</definedName>
    <definedName name="________ipc98">#REF!</definedName>
    <definedName name="________ipc99">#REF!</definedName>
    <definedName name="________me98">[1]Programa!#REF!</definedName>
    <definedName name="________mk14">[3]NFPEntps!#REF!</definedName>
    <definedName name="________npp2000">#REF!</definedName>
    <definedName name="________npp2001">#REF!</definedName>
    <definedName name="________npp2002">#REF!</definedName>
    <definedName name="________npp2003">#REF!</definedName>
    <definedName name="________npp98">#REF!</definedName>
    <definedName name="________npp99">#REF!</definedName>
    <definedName name="________OUT1">#REF!</definedName>
    <definedName name="________OUT2">'[4]Serv&amp;Trans'!#REF!</definedName>
    <definedName name="________OUT3">#REF!</definedName>
    <definedName name="________OUT4">#REF!</definedName>
    <definedName name="________OUT5">#REF!</definedName>
    <definedName name="________OUT6">#REF!</definedName>
    <definedName name="________OUT7">#REF!</definedName>
    <definedName name="________pib2000">#REF!</definedName>
    <definedName name="________pib2001">#REF!</definedName>
    <definedName name="________pib2002">#REF!</definedName>
    <definedName name="________pib2003">#REF!</definedName>
    <definedName name="________pib98">[1]Programa!#REF!</definedName>
    <definedName name="________pib99">#REF!</definedName>
    <definedName name="________POR96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>#REF!</definedName>
    <definedName name="________SRT11" hidden="1">{"Minpmon",#N/A,FALSE,"Monthinput"}</definedName>
    <definedName name="________tAB4">#REF!</definedName>
    <definedName name="________tot2">'[2]EVALUACIÓN PRIVADA'!#REF!</definedName>
    <definedName name="________tot3">'[2]EVALUACIÓN PRIVADA'!#REF!</definedName>
    <definedName name="________UES96">#REF!</definedName>
    <definedName name="_______abs1">#REF!</definedName>
    <definedName name="_______abs2">#REF!</definedName>
    <definedName name="_______abs3">#REF!</definedName>
    <definedName name="_______aen1">#REF!</definedName>
    <definedName name="_______aen2">#REF!</definedName>
    <definedName name="_______bem98">[5]Programa!#REF!</definedName>
    <definedName name="_______BOP1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>#REF!</definedName>
    <definedName name="_______cud21">#REF!</definedName>
    <definedName name="_______dcc2000">#REF!</definedName>
    <definedName name="_______dcc2001">#REF!</definedName>
    <definedName name="_______dcc2002">#REF!</definedName>
    <definedName name="_______dcc2003">#REF!</definedName>
    <definedName name="_______dcc98">[5]Programa!#REF!</definedName>
    <definedName name="_______dcc99">#REF!</definedName>
    <definedName name="_______DES2">'[2]EVALUACIÓN PRIVADA'!#REF!</definedName>
    <definedName name="_______DES3">'[2]EVALUACIÓN PRIVADA'!#REF!</definedName>
    <definedName name="_______dic96">#REF!</definedName>
    <definedName name="_______emi2000">#REF!</definedName>
    <definedName name="_______emi2001">#REF!</definedName>
    <definedName name="_______emi2002">#REF!</definedName>
    <definedName name="_______emi2003">#REF!</definedName>
    <definedName name="_______emi98">#REF!</definedName>
    <definedName name="_______emi99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>#REF!</definedName>
    <definedName name="_______ipc2000">#REF!</definedName>
    <definedName name="_______ipc2001">#REF!</definedName>
    <definedName name="_______ipc2002">#REF!</definedName>
    <definedName name="_______ipc2003">#REF!</definedName>
    <definedName name="_______ipc98">#REF!</definedName>
    <definedName name="_______ipc99">#REF!</definedName>
    <definedName name="_______me98">[5]Programa!#REF!</definedName>
    <definedName name="_______mk14">[6]NFPEntps!#REF!</definedName>
    <definedName name="_______npp2000">#REF!</definedName>
    <definedName name="_______npp2001">#REF!</definedName>
    <definedName name="_______npp2002">#REF!</definedName>
    <definedName name="_______npp2003">#REF!</definedName>
    <definedName name="_______npp98">#REF!</definedName>
    <definedName name="_______npp99">#REF!</definedName>
    <definedName name="_______OUT1">#REF!</definedName>
    <definedName name="_______OUT2">'[4]Serv&amp;Trans'!#REF!</definedName>
    <definedName name="_______OUT3">#REF!</definedName>
    <definedName name="_______OUT4">#REF!</definedName>
    <definedName name="_______OUT5">#REF!</definedName>
    <definedName name="_______OUT6">#REF!</definedName>
    <definedName name="_______OUT7">#REF!</definedName>
    <definedName name="_______pib2000">#REF!</definedName>
    <definedName name="_______pib2001">#REF!</definedName>
    <definedName name="_______pib2002">#REF!</definedName>
    <definedName name="_______pib2003">#REF!</definedName>
    <definedName name="_______pib98">[5]Programa!#REF!</definedName>
    <definedName name="_______pib99">#REF!</definedName>
    <definedName name="_______POR96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>#REF!</definedName>
    <definedName name="_______SRT11" hidden="1">{"Minpmon",#N/A,FALSE,"Monthinput"}</definedName>
    <definedName name="_______tAB4">#REF!</definedName>
    <definedName name="_______tot2">'[2]EVALUACIÓN PRIVADA'!#REF!</definedName>
    <definedName name="_______tot3">'[2]EVALUACIÓN PRIVADA'!#REF!</definedName>
    <definedName name="_______UES96">#REF!</definedName>
    <definedName name="______abs1">#REF!</definedName>
    <definedName name="______abs2">#REF!</definedName>
    <definedName name="______abs3">#REF!</definedName>
    <definedName name="______aen1">#REF!</definedName>
    <definedName name="______aen2">#REF!</definedName>
    <definedName name="______bem98">[5]Programa!#REF!</definedName>
    <definedName name="______BOP1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>#REF!</definedName>
    <definedName name="______cud21">#REF!</definedName>
    <definedName name="______dcc2000">#REF!</definedName>
    <definedName name="______dcc2001">#REF!</definedName>
    <definedName name="______dcc2002">#REF!</definedName>
    <definedName name="______dcc2003">#REF!</definedName>
    <definedName name="______dcc98">[5]Programa!#REF!</definedName>
    <definedName name="______dcc99">#REF!</definedName>
    <definedName name="______DES2">'[2]EVALUACIÓN PRIVADA'!#REF!</definedName>
    <definedName name="______DES3">'[2]EVALUACIÓN PRIVADA'!#REF!</definedName>
    <definedName name="______dic96">#REF!</definedName>
    <definedName name="______emi2000">#REF!</definedName>
    <definedName name="______emi2001">#REF!</definedName>
    <definedName name="______emi2002">#REF!</definedName>
    <definedName name="______emi2003">#REF!</definedName>
    <definedName name="______emi98">#REF!</definedName>
    <definedName name="______emi99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>#REF!</definedName>
    <definedName name="______ipc2000">#REF!</definedName>
    <definedName name="______ipc2001">#REF!</definedName>
    <definedName name="______ipc2002">#REF!</definedName>
    <definedName name="______ipc2003">#REF!</definedName>
    <definedName name="______ipc98">#REF!</definedName>
    <definedName name="______ipc99">#REF!</definedName>
    <definedName name="______me98">[5]Programa!#REF!</definedName>
    <definedName name="______mk14">[6]NFPEntps!#REF!</definedName>
    <definedName name="______npp2000">#REF!</definedName>
    <definedName name="______npp2001">#REF!</definedName>
    <definedName name="______npp2002">#REF!</definedName>
    <definedName name="______npp2003">#REF!</definedName>
    <definedName name="______npp98">#REF!</definedName>
    <definedName name="______npp99">#REF!</definedName>
    <definedName name="______OUT1">#REF!</definedName>
    <definedName name="______OUT2">'[4]Serv&amp;Trans'!#REF!</definedName>
    <definedName name="______OUT3">#REF!</definedName>
    <definedName name="______OUT4">#REF!</definedName>
    <definedName name="______OUT5">#REF!</definedName>
    <definedName name="______OUT6">#REF!</definedName>
    <definedName name="______OUT7">#REF!</definedName>
    <definedName name="______pib2000">#REF!</definedName>
    <definedName name="______pib2001">#REF!</definedName>
    <definedName name="______pib2002">#REF!</definedName>
    <definedName name="______pib2003">#REF!</definedName>
    <definedName name="______pib98">[5]Programa!#REF!</definedName>
    <definedName name="______pib99">#REF!</definedName>
    <definedName name="______POR96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>#REF!</definedName>
    <definedName name="______SRT11" hidden="1">{"Minpmon",#N/A,FALSE,"Monthinput"}</definedName>
    <definedName name="______tAB4">#REF!</definedName>
    <definedName name="______tot2">'[2]EVALUACIÓN PRIVADA'!#REF!</definedName>
    <definedName name="______tot3">'[2]EVALUACIÓN PRIVADA'!#REF!</definedName>
    <definedName name="______UES96">#REF!</definedName>
    <definedName name="_____abs1">#REF!</definedName>
    <definedName name="_____abs2">#REF!</definedName>
    <definedName name="_____abs3">#REF!</definedName>
    <definedName name="_____aen1">#REF!</definedName>
    <definedName name="_____aen2">#REF!</definedName>
    <definedName name="_____bem98">[5]Programa!#REF!</definedName>
    <definedName name="_____BOP1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>#REF!</definedName>
    <definedName name="_____cud21">#REF!</definedName>
    <definedName name="_____dcc2000">#REF!</definedName>
    <definedName name="_____dcc2001">#REF!</definedName>
    <definedName name="_____dcc2002">#REF!</definedName>
    <definedName name="_____dcc2003">#REF!</definedName>
    <definedName name="_____dcc98">[5]Programa!#REF!</definedName>
    <definedName name="_____dcc99">#REF!</definedName>
    <definedName name="_____DES2">'[2]EVALUACIÓN PRIVADA'!#REF!</definedName>
    <definedName name="_____DES3">'[2]EVALUACIÓN PRIVADA'!#REF!</definedName>
    <definedName name="_____dic96">#REF!</definedName>
    <definedName name="_____emi2000">#REF!</definedName>
    <definedName name="_____emi2001">#REF!</definedName>
    <definedName name="_____emi2002">#REF!</definedName>
    <definedName name="_____emi2003">#REF!</definedName>
    <definedName name="_____emi98">#REF!</definedName>
    <definedName name="_____emi99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>#REF!</definedName>
    <definedName name="_____ipc2000">#REF!</definedName>
    <definedName name="_____ipc2001">#REF!</definedName>
    <definedName name="_____ipc2002">#REF!</definedName>
    <definedName name="_____ipc2003">#REF!</definedName>
    <definedName name="_____ipc98">#REF!</definedName>
    <definedName name="_____ipc99">#REF!</definedName>
    <definedName name="_____me98">[5]Programa!#REF!</definedName>
    <definedName name="_____mk14">[6]NFPEntps!#REF!</definedName>
    <definedName name="_____npp2000">#REF!</definedName>
    <definedName name="_____npp2001">#REF!</definedName>
    <definedName name="_____npp2002">#REF!</definedName>
    <definedName name="_____npp2003">#REF!</definedName>
    <definedName name="_____npp98">#REF!</definedName>
    <definedName name="_____npp99">#REF!</definedName>
    <definedName name="_____OUT1">#REF!</definedName>
    <definedName name="_____OUT2">'[4]Serv&amp;Trans'!#REF!</definedName>
    <definedName name="_____OUT3">#REF!</definedName>
    <definedName name="_____OUT4">#REF!</definedName>
    <definedName name="_____OUT5">#REF!</definedName>
    <definedName name="_____OUT6">#REF!</definedName>
    <definedName name="_____OUT7">#REF!</definedName>
    <definedName name="_____pib2000">#REF!</definedName>
    <definedName name="_____pib2001">#REF!</definedName>
    <definedName name="_____pib2002">#REF!</definedName>
    <definedName name="_____pib2003">#REF!</definedName>
    <definedName name="_____pib98">[5]Programa!#REF!</definedName>
    <definedName name="_____pib99">#REF!</definedName>
    <definedName name="_____POR96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>#REF!</definedName>
    <definedName name="_____SRT11" hidden="1">{"Minpmon",#N/A,FALSE,"Monthinput"}</definedName>
    <definedName name="_____tAB4">#REF!</definedName>
    <definedName name="_____tot2">'[2]EVALUACIÓN PRIVADA'!#REF!</definedName>
    <definedName name="_____tot3">'[2]EVALUACIÓN PRIVADA'!#REF!</definedName>
    <definedName name="_____UES96">#REF!</definedName>
    <definedName name="____abs1">#REF!</definedName>
    <definedName name="____abs2">#REF!</definedName>
    <definedName name="____abs3">#REF!</definedName>
    <definedName name="____aen1">#REF!</definedName>
    <definedName name="____aen2">#REF!</definedName>
    <definedName name="____bem98">[5]Programa!#REF!</definedName>
    <definedName name="____BOP1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>#REF!</definedName>
    <definedName name="____cud21">#REF!</definedName>
    <definedName name="____dcc2000">#REF!</definedName>
    <definedName name="____dcc2001">#REF!</definedName>
    <definedName name="____dcc2002">#REF!</definedName>
    <definedName name="____dcc2003">#REF!</definedName>
    <definedName name="____dcc98">[5]Programa!#REF!</definedName>
    <definedName name="____dcc99">#REF!</definedName>
    <definedName name="____DES2">'[2]EVALUACIÓN PRIVADA'!#REF!</definedName>
    <definedName name="____DES3">'[2]EVALUACIÓN PRIVADA'!#REF!</definedName>
    <definedName name="____dic96">#REF!</definedName>
    <definedName name="____emi2000">#REF!</definedName>
    <definedName name="____emi2001">#REF!</definedName>
    <definedName name="____emi2002">#REF!</definedName>
    <definedName name="____emi2003">#REF!</definedName>
    <definedName name="____emi98">#REF!</definedName>
    <definedName name="____emi99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>#REF!</definedName>
    <definedName name="____ipc2000">#REF!</definedName>
    <definedName name="____ipc2001">#REF!</definedName>
    <definedName name="____ipc2002">#REF!</definedName>
    <definedName name="____ipc2003">#REF!</definedName>
    <definedName name="____ipc98">#REF!</definedName>
    <definedName name="____ipc99">#REF!</definedName>
    <definedName name="____me98">[5]Programa!#REF!</definedName>
    <definedName name="____mk14">[6]NFPEntps!#REF!</definedName>
    <definedName name="____npp2000">#REF!</definedName>
    <definedName name="____npp2001">#REF!</definedName>
    <definedName name="____npp2002">#REF!</definedName>
    <definedName name="____npp2003">#REF!</definedName>
    <definedName name="____npp98">#REF!</definedName>
    <definedName name="____npp99">#REF!</definedName>
    <definedName name="____OUT1">#REF!</definedName>
    <definedName name="____OUT2">'[4]Serv&amp;Trans'!#REF!</definedName>
    <definedName name="____OUT3">#REF!</definedName>
    <definedName name="____OUT4">#REF!</definedName>
    <definedName name="____OUT5">#REF!</definedName>
    <definedName name="____OUT6">#REF!</definedName>
    <definedName name="____OUT7">#REF!</definedName>
    <definedName name="____pib2000">#REF!</definedName>
    <definedName name="____pib2001">#REF!</definedName>
    <definedName name="____pib2002">#REF!</definedName>
    <definedName name="____pib2003">#REF!</definedName>
    <definedName name="____pib98">[5]Programa!#REF!</definedName>
    <definedName name="____pib99">#REF!</definedName>
    <definedName name="____POR96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>#REF!</definedName>
    <definedName name="____SRT11" hidden="1">{"Minpmon",#N/A,FALSE,"Monthinput"}</definedName>
    <definedName name="____tAB4">#REF!</definedName>
    <definedName name="____tot2">'[2]EVALUACIÓN PRIVADA'!#REF!</definedName>
    <definedName name="____tot3">'[2]EVALUACIÓN PRIVADA'!#REF!</definedName>
    <definedName name="____UES96">#REF!</definedName>
    <definedName name="___abs1">#REF!</definedName>
    <definedName name="___abs2">#REF!</definedName>
    <definedName name="___abs3">#REF!</definedName>
    <definedName name="___aen1">#REF!</definedName>
    <definedName name="___aen2">#REF!</definedName>
    <definedName name="___bem98">[5]Programa!#REF!</definedName>
    <definedName name="___BOP1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>#REF!</definedName>
    <definedName name="___cud21">#REF!</definedName>
    <definedName name="___dcc2000">#REF!</definedName>
    <definedName name="___dcc2001">#REF!</definedName>
    <definedName name="___dcc2002">#REF!</definedName>
    <definedName name="___dcc2003">#REF!</definedName>
    <definedName name="___dcc98">[5]Programa!#REF!</definedName>
    <definedName name="___dcc99">#REF!</definedName>
    <definedName name="___DES2">'[2]EVALUACIÓN PRIVADA'!#REF!</definedName>
    <definedName name="___DES3">'[2]EVALUACIÓN PRIVADA'!#REF!</definedName>
    <definedName name="___dic96">#REF!</definedName>
    <definedName name="___emi2000">#REF!</definedName>
    <definedName name="___emi2001">#REF!</definedName>
    <definedName name="___emi2002">#REF!</definedName>
    <definedName name="___emi2003">#REF!</definedName>
    <definedName name="___emi98">#REF!</definedName>
    <definedName name="___emi99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>#REF!</definedName>
    <definedName name="___ipc2000">#REF!</definedName>
    <definedName name="___ipc2001">#REF!</definedName>
    <definedName name="___ipc2002">#REF!</definedName>
    <definedName name="___ipc2003">#REF!</definedName>
    <definedName name="___ipc98">#REF!</definedName>
    <definedName name="___ipc99">#REF!</definedName>
    <definedName name="___me98">[5]Programa!#REF!</definedName>
    <definedName name="___mk14">[6]NFPEntps!#REF!</definedName>
    <definedName name="___npp2000">#REF!</definedName>
    <definedName name="___npp2001">#REF!</definedName>
    <definedName name="___npp2002">#REF!</definedName>
    <definedName name="___npp2003">#REF!</definedName>
    <definedName name="___npp98">#REF!</definedName>
    <definedName name="___npp99">#REF!</definedName>
    <definedName name="___OUT1">#REF!</definedName>
    <definedName name="___OUT2">'[4]Serv&amp;Trans'!#REF!</definedName>
    <definedName name="___OUT3">#REF!</definedName>
    <definedName name="___OUT4">#REF!</definedName>
    <definedName name="___OUT5">#REF!</definedName>
    <definedName name="___OUT6">#REF!</definedName>
    <definedName name="___OUT7">#REF!</definedName>
    <definedName name="___pib2000">#REF!</definedName>
    <definedName name="___pib2001">#REF!</definedName>
    <definedName name="___pib2002">#REF!</definedName>
    <definedName name="___pib2003">#REF!</definedName>
    <definedName name="___pib98">[5]Programa!#REF!</definedName>
    <definedName name="___pib99">#REF!</definedName>
    <definedName name="___POR96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>#REF!</definedName>
    <definedName name="___SRT11" hidden="1">{"Minpmon",#N/A,FALSE,"Monthinput"}</definedName>
    <definedName name="___tAB4">#REF!</definedName>
    <definedName name="___tot2">'[2]EVALUACIÓN PRIVADA'!#REF!</definedName>
    <definedName name="___tot3">'[2]EVALUACIÓN PRIVADA'!#REF!</definedName>
    <definedName name="___UES96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hidden="1">[7]SPNF!#REF!</definedName>
    <definedName name="__123Graph_F" hidden="1">[7]SPNF!#REF!</definedName>
    <definedName name="__123Graph_X" hidden="1">[9]FLUJO!$B$7901:$C$7901</definedName>
    <definedName name="__2__123Graph_ATERMS_OF_TRADE" hidden="1">#REF!</definedName>
    <definedName name="__3__123Graph_BTERMS_OF_TRADE" hidden="1">#REF!</definedName>
    <definedName name="__4__123Graph_XFIG_D" hidden="1">#REF!</definedName>
    <definedName name="__5__123Graph_XTERMS_OF_TRADE" hidden="1">#REF!</definedName>
    <definedName name="__abs1">#REF!</definedName>
    <definedName name="__abs2">#REF!</definedName>
    <definedName name="__abs3">#REF!</definedName>
    <definedName name="__aen1">#REF!</definedName>
    <definedName name="__aen2">#REF!</definedName>
    <definedName name="__bem98">[5]Programa!#REF!</definedName>
    <definedName name="__BOP1">#REF!</definedName>
    <definedName name="__BOP2">#REF!</definedName>
    <definedName name="__cap2">'[2]EVALUACIÓN PRIVADA'!#REF!</definedName>
    <definedName name="__cap3">'[2]EVALUACIÓN PRIVADA'!#REF!</definedName>
    <definedName name="__cas2">'[2]EVALUACIÓN SOCIOECONÓMICA'!#REF!</definedName>
    <definedName name="__cas3">'[2]EVALUACIÓN SOCIOECONÓMICA'!#REF!</definedName>
    <definedName name="__CEL96">#REF!</definedName>
    <definedName name="__cud21">#REF!</definedName>
    <definedName name="__dcc2000">#REF!</definedName>
    <definedName name="__dcc2001">#REF!</definedName>
    <definedName name="__dcc2002">#REF!</definedName>
    <definedName name="__dcc2003">#REF!</definedName>
    <definedName name="__dcc98">[5]Programa!#REF!</definedName>
    <definedName name="__dcc99">#REF!</definedName>
    <definedName name="__DES2">'[2]EVALUACIÓN PRIVADA'!#REF!</definedName>
    <definedName name="__DES3">'[2]EVALUACIÓN PRIVADA'!#REF!</definedName>
    <definedName name="__dic96">#REF!</definedName>
    <definedName name="__emi2000">#REF!</definedName>
    <definedName name="__emi2001">#REF!</definedName>
    <definedName name="__emi2002">#REF!</definedName>
    <definedName name="__emi2003">#REF!</definedName>
    <definedName name="__emi98">#REF!</definedName>
    <definedName name="__emi99">#REF!</definedName>
    <definedName name="__FIS96">#REF!</definedName>
    <definedName name="__Ind12">'[2]ANÁLISIS DE SENSIBILIDAD'!#REF!</definedName>
    <definedName name="__Ind17">'[2]ANÁLISIS DE SENSIBILIDAD'!#REF!</definedName>
    <definedName name="__Ind18">'[2]ANÁLISIS DE SENSIBILIDAD'!#REF!</definedName>
    <definedName name="__Ind22">'[2]ANÁLISIS DE SENSIBILIDAD'!#REF!</definedName>
    <definedName name="__Ind27">'[2]ANÁLISIS DE SENSIBILIDAD'!#REF!</definedName>
    <definedName name="__Ind28">'[2]ANÁLISIS DE SENSIBILIDAD'!#REF!</definedName>
    <definedName name="__Ind32">'[2]ANÁLISIS DE SENSIBILIDAD'!#REF!</definedName>
    <definedName name="__Ind41">[2]INDICADORES!#REF!</definedName>
    <definedName name="__Ind42">[2]INDICADORES!#REF!</definedName>
    <definedName name="__Ind43">[2]INDICADORES!#REF!</definedName>
    <definedName name="__INE1">#REF!</definedName>
    <definedName name="__ipc2000">#REF!</definedName>
    <definedName name="__ipc2001">#REF!</definedName>
    <definedName name="__ipc2002">#REF!</definedName>
    <definedName name="__ipc2003">#REF!</definedName>
    <definedName name="__ipc98">#REF!</definedName>
    <definedName name="__ipc99">#REF!</definedName>
    <definedName name="__me98">[5]Programa!#REF!</definedName>
    <definedName name="__mk14">[6]NFPEntps!#REF!</definedName>
    <definedName name="__npp2000">#REF!</definedName>
    <definedName name="__npp2001">#REF!</definedName>
    <definedName name="__npp2002">#REF!</definedName>
    <definedName name="__npp2003">#REF!</definedName>
    <definedName name="__npp98">#REF!</definedName>
    <definedName name="__npp99">#REF!</definedName>
    <definedName name="__OUT1">#REF!</definedName>
    <definedName name="__OUT2">'[4]Serv&amp;Trans'!#REF!</definedName>
    <definedName name="__OUT3">#REF!</definedName>
    <definedName name="__OUT4">#REF!</definedName>
    <definedName name="__OUT5">#REF!</definedName>
    <definedName name="__OUT6">#REF!</definedName>
    <definedName name="__OUT7">#REF!</definedName>
    <definedName name="__pib2000">#REF!</definedName>
    <definedName name="__pib2001">#REF!</definedName>
    <definedName name="__pib2002">#REF!</definedName>
    <definedName name="__pib2003">#REF!</definedName>
    <definedName name="__pib98">[5]Programa!#REF!</definedName>
    <definedName name="__pib99">#REF!</definedName>
    <definedName name="__POR96">#REF!</definedName>
    <definedName name="__PRN96">#REF!</definedName>
    <definedName name="__sel10">'[2]EVALUACIÓN SOCIOECONÓMICA'!#REF!</definedName>
    <definedName name="__sel11">'[2]EVALUACIÓN SOCIOECONÓMICA'!#REF!</definedName>
    <definedName name="__sel12">'[2]EVALUACIÓN PRIVADA'!#REF!</definedName>
    <definedName name="__sel13">'[2]EVALUACIÓN PRIVADA'!#REF!</definedName>
    <definedName name="__sel14">'[2]EVALUACIÓN PRIVADA'!#REF!</definedName>
    <definedName name="__sel16">'[2]EVALUACIÓN PRIVADA'!#REF!</definedName>
    <definedName name="__sel18">[2]FINANCIACIÓN!#REF!</definedName>
    <definedName name="__sel22">'[2]EVALUACIÓN PRIVADA'!#REF!</definedName>
    <definedName name="__sel23">'[2]EVALUACIÓN SOCIOECONÓMICA'!#REF!</definedName>
    <definedName name="__sel24">'[2]EVALUACIÓN SOCIOECONÓMICA'!#REF!</definedName>
    <definedName name="__sel31">'[2]EVALUACIÓN PRIVADA'!#REF!</definedName>
    <definedName name="__sel32">'[2]EVALUACIÓN PRIVADA'!#REF!</definedName>
    <definedName name="__sel33">'[2]EVALUACIÓN SOCIOECONÓMICA'!#REF!</definedName>
    <definedName name="__sel34">'[2]EVALUACIÓN SOCIOECONÓMICA'!#REF!</definedName>
    <definedName name="__sel5">[2]ALTERNATIVAS!#REF!</definedName>
    <definedName name="__sel6">'[2]EVALUACIÓN SOCIOECONÓMICA'!#REF!</definedName>
    <definedName name="__sel7">'[2]EVALUACIÓN SOCIOECONÓMICA'!#REF!</definedName>
    <definedName name="__sel8">'[2]EVALUACIÓN SOCIOECONÓMICA'!#REF!</definedName>
    <definedName name="__sel9">'[2]EVALUACIÓN SOCIOECONÓMICA'!#REF!</definedName>
    <definedName name="__SRN96">#REF!</definedName>
    <definedName name="__SRT11" hidden="1">{"Minpmon",#N/A,FALSE,"Monthinput"}</definedName>
    <definedName name="__tAB4">#REF!</definedName>
    <definedName name="__tot2">'[2]EVALUACIÓN PRIVADA'!#REF!</definedName>
    <definedName name="__tot3">'[2]EVALUACIÓN PRIVADA'!#REF!</definedName>
    <definedName name="__UES96">#REF!</definedName>
    <definedName name="_1___123Graph_AFIG_D" hidden="1">#REF!</definedName>
    <definedName name="_1__123Graph_AFIG_D" hidden="1">#REF!</definedName>
    <definedName name="_2__123Graph_ATERMS_OF_TRADE" hidden="1">#REF!</definedName>
    <definedName name="_3__123Graph_BTERMS_OF_TRADE" hidden="1">#REF!</definedName>
    <definedName name="_4__123Graph_XFIG_D" hidden="1">#REF!</definedName>
    <definedName name="_5__123Graph_XTERMS_OF_TRADE" hidden="1">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ast2">'[2]EVALUACIÓN SOCIOECONÓMICA'!#REF!</definedName>
    <definedName name="_bem98">[10]Programa!#REF!</definedName>
    <definedName name="_BOP1">#REF!</definedName>
    <definedName name="_BOP2">#REF!</definedName>
    <definedName name="_cap2">'[2]EVALUACIÓN PRIVADA'!#REF!</definedName>
    <definedName name="_cap3">'[2]EVALUACIÓN PRIVADA'!#REF!</definedName>
    <definedName name="_cas2">'[2]EVALUACIÓN SOCIOECONÓMICA'!#REF!</definedName>
    <definedName name="_cas3">'[2]EVALUACIÓN SOCIOECONÓMICA'!#REF!</definedName>
    <definedName name="_CEL96">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[10]Programa!#REF!</definedName>
    <definedName name="_dcc99">#REF!</definedName>
    <definedName name="_DES2">'[2]EVALUACIÓN PRIVADA'!#REF!</definedName>
    <definedName name="_DES3">'[2]EVALUACIÓN PRIVADA'!#REF!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emo2004">#REF!</definedName>
    <definedName name="_Fill" hidden="1">#REF!</definedName>
    <definedName name="_xlnm._FilterDatabase" hidden="1">[11]C!$P$428:$T$428</definedName>
    <definedName name="_FIS96">#REF!</definedName>
    <definedName name="_Ind12">'[2]ANÁLISIS DE SENSIBILIDAD'!#REF!</definedName>
    <definedName name="_Ind17">'[2]ANÁLISIS DE SENSIBILIDAD'!#REF!</definedName>
    <definedName name="_Ind18">'[2]ANÁLISIS DE SENSIBILIDAD'!#REF!</definedName>
    <definedName name="_Ind22">'[2]ANÁLISIS DE SENSIBILIDAD'!#REF!</definedName>
    <definedName name="_Ind27">'[2]ANÁLISIS DE SENSIBILIDAD'!#REF!</definedName>
    <definedName name="_Ind28">'[2]ANÁLISIS DE SENSIBILIDAD'!#REF!</definedName>
    <definedName name="_Ind32">'[2]ANÁLISIS DE SENSIBILIDAD'!#REF!</definedName>
    <definedName name="_Ind41">[2]INDICADORES!#REF!</definedName>
    <definedName name="_Ind42">[2]INDICADORES!#REF!</definedName>
    <definedName name="_Ind43">[2]INDICADORES!#REF!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e98">[10]Programa!#REF!</definedName>
    <definedName name="_mk14">[12]NFPEntps!#REF!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OUT1">#REF!</definedName>
    <definedName name="_OUT2">'[4]Serv&amp;Trans'!#REF!</definedName>
    <definedName name="_OUT3">#REF!</definedName>
    <definedName name="_OUT4">#REF!</definedName>
    <definedName name="_OUT5">#REF!</definedName>
    <definedName name="_OUT6">#REF!</definedName>
    <definedName name="_OUT7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8">[10]Programa!#REF!</definedName>
    <definedName name="_pib99">#REF!</definedName>
    <definedName name="_POR96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>'[2]EVALUACIÓN SOCIOECONÓMICA'!#REF!</definedName>
    <definedName name="_sel11">'[2]EVALUACIÓN SOCIOECONÓMICA'!#REF!</definedName>
    <definedName name="_sel12">'[2]EVALUACIÓN PRIVADA'!#REF!</definedName>
    <definedName name="_sel13">'[2]EVALUACIÓN PRIVADA'!#REF!</definedName>
    <definedName name="_sel14">'[2]EVALUACIÓN PRIVADA'!#REF!</definedName>
    <definedName name="_sel16">'[2]EVALUACIÓN PRIVADA'!#REF!</definedName>
    <definedName name="_sel18">[2]FINANCIACIÓN!#REF!</definedName>
    <definedName name="_sel22">'[2]EVALUACIÓN PRIVADA'!#REF!</definedName>
    <definedName name="_sel23">'[2]EVALUACIÓN SOCIOECONÓMICA'!#REF!</definedName>
    <definedName name="_sel24">'[2]EVALUACIÓN SOCIOECONÓMICA'!#REF!</definedName>
    <definedName name="_sel31">'[2]EVALUACIÓN PRIVADA'!#REF!</definedName>
    <definedName name="_sel32">'[2]EVALUACIÓN PRIVADA'!#REF!</definedName>
    <definedName name="_sel33">'[2]EVALUACIÓN SOCIOECONÓMICA'!#REF!</definedName>
    <definedName name="_sel34">'[2]EVALUACIÓN SOCIOECONÓMICA'!#REF!</definedName>
    <definedName name="_sel5">[2]ALTERNATIVAS!#REF!</definedName>
    <definedName name="_sel6">'[2]EVALUACIÓN SOCIOECONÓMICA'!#REF!</definedName>
    <definedName name="_sel7">'[2]EVALUACIÓN SOCIOECONÓMICA'!#REF!</definedName>
    <definedName name="_sel8">'[2]EVALUACIÓN SOCIOECONÓMICA'!#REF!</definedName>
    <definedName name="_sel9">'[2]EVALUACIÓN SOCIOECONÓMICA'!#REF!</definedName>
    <definedName name="_SRN96">#REF!</definedName>
    <definedName name="_SRT11" hidden="1">{"Minpmon",#N/A,FALSE,"Monthinput"}</definedName>
    <definedName name="_tAB4">#REF!</definedName>
    <definedName name="_tot2">'[2]EVALUACIÓN PRIVADA'!#REF!</definedName>
    <definedName name="_tot3">'[2]EVALUACIÓN PRIVADA'!#REF!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>#REF!</definedName>
    <definedName name="A_impresión_IM">#REF!</definedName>
    <definedName name="A_MPCE">#REF!</definedName>
    <definedName name="AA">#REF!</definedName>
    <definedName name="AA__Contents_and_file_description">#REF!</definedName>
    <definedName name="aaa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>[10]Programa!#REF!</definedName>
    <definedName name="Accumulated_flows">[15]Program!#REF!</definedName>
    <definedName name="ACPAZ96">#REF!</definedName>
    <definedName name="ACTIVATE">#REF!</definedName>
    <definedName name="ActualNumberOfPayments">IFERROR(IF(LoanIsGood,IF(PaymentsPerYear=1,1,MATCH(0.01,End_Bal,-1)+1)),"")</definedName>
    <definedName name="ad" hidden="1">{"Riqfin97",#N/A,FALSE,"Tran";"Riqfinpro",#N/A,FALSE,"Tran"}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[10]Programa!#REF!</definedName>
    <definedName name="ahme98s">#REF!</definedName>
    <definedName name="ahme99">#REF!</definedName>
    <definedName name="ahome">#REF!</definedName>
    <definedName name="ahome98">[10]Programa!#REF!</definedName>
    <definedName name="ahome98j">[10]Programa!#REF!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[10]Programa!#REF!</definedName>
    <definedName name="ahorro98j">[10]Programa!#REF!</definedName>
    <definedName name="ahorro98s">#REF!</definedName>
    <definedName name="ahorro99">#REF!</definedName>
    <definedName name="aj" hidden="1">{"Riqfin97",#N/A,FALSE,"Tran";"Riqfinpro",#N/A,FALSE,"Tran"}</definedName>
    <definedName name="AJUST">#REF!</definedName>
    <definedName name="ajust0">#REF!</definedName>
    <definedName name="ajust1">#REF!</definedName>
    <definedName name="ajustsal">#REF!</definedName>
    <definedName name="ajustsal_1">#REF!</definedName>
    <definedName name="al" hidden="1">{"Riqfin97",#N/A,FALSE,"Tran";"Riqfinpro",#N/A,FALSE,"Tran"}</definedName>
    <definedName name="alkor">[2]ALTERNATIVAS!#REF!</definedName>
    <definedName name="all">#REF!</definedName>
    <definedName name="alternativa">[2]ALTERNATIVAS!#REF!</definedName>
    <definedName name="AlternativaSeleccionada">'[2]ANÁLISIS DE SENSIBILIDAD'!#REF!</definedName>
    <definedName name="amortext">#REF!</definedName>
    <definedName name="amortint">#REF!</definedName>
    <definedName name="ANDA96">#REF!</definedName>
    <definedName name="AÑO_1999">#REF!</definedName>
    <definedName name="años2">'[2]EVALUACIÓN PRIVADA'!#REF!</definedName>
    <definedName name="años3">'[2]EVALUACIÓN PRIVADA'!#REF!</definedName>
    <definedName name="ANTECEDENTES">[2]PREPARACION!#REF!</definedName>
    <definedName name="ANTEL96">#REF!</definedName>
    <definedName name="ANTERIEUR">[16]mensuel_section_alinea!#REF!</definedName>
    <definedName name="ARCHIVES">'[17]NOUVEAUX-PROGRAMMES 2012-2013_'!$F$1004</definedName>
    <definedName name="areor">#REF!</definedName>
    <definedName name="as" hidden="1">{"Minpmon",#N/A,FALSE,"Monthinput"}</definedName>
    <definedName name="aug">[18]section_article!#REF!</definedName>
    <definedName name="AUTOMECA1">IFERROR(IF([45]!LoanIsGood,IF([45]!PaymentsPerYear=1,1,MATCH(0.01,End_Bal,-1)+1)),"")</definedName>
    <definedName name="Autres" hidden="1">{"Riqfin97",#N/A,FALSE,"Tran";"Riqfinpro",#N/A,FALSE,"Tran"}</definedName>
    <definedName name="b">#REF!</definedName>
    <definedName name="B_MEF">#REF!</definedName>
    <definedName name="B_S">#REF!</definedName>
    <definedName name="bancos">#REF!</definedName>
    <definedName name="BANCOS_COMERCIALES">#REF!</definedName>
    <definedName name="Bank_soundness">#REF!</definedName>
    <definedName name="BaseYear">#REF!</definedName>
    <definedName name="Basic_Data">#REF!</definedName>
    <definedName name="bb" hidden="1">{"Riqfin97",#N/A,FALSE,"Tran";"Riqfinpro",#N/A,FALSE,"Tran"}</definedName>
    <definedName name="BB__Data_Exports_from_Real__Sector_File">#REF!</definedName>
    <definedName name="BB__Data_Imports_from_BOP_File">#REF!</definedName>
    <definedName name="BB__Data_Imports_from_Fiscal_File">#REF!</definedName>
    <definedName name="BB__Data_Imports_from_Monetary_File">#REF!</definedName>
    <definedName name="BB__Data_inputs_for_projections">#REF!</definedName>
    <definedName name="bbbb" hidden="1">{"Minpmon",#N/A,FALSE,"Monthinput"}</definedName>
    <definedName name="bbbbbbbbbbbbb" hidden="1">{"Tab1",#N/A,FALSE,"P";"Tab2",#N/A,FALSE,"P"}</definedName>
    <definedName name="BCA">#N/A</definedName>
    <definedName name="BCA_GDP">#N/A</definedName>
    <definedName name="bcaeinicial2">'[2]EVALUACIÓN PRIVADA'!#REF!</definedName>
    <definedName name="bcaeinicial3">'[2]EVALUACIÓN PRIVADA'!#REF!</definedName>
    <definedName name="bcaminicial2">'[2]EVALUACIÓN PRIVADA'!#REF!</definedName>
    <definedName name="bcaminicial3">'[2]EVALUACIÓN PRIVADA'!#REF!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>[10]Programa!#REF!</definedName>
    <definedName name="BENE">[19]Liste!#REF!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>[20]Q6!$E$28:$AH$28</definedName>
    <definedName name="BMII">#N/A</definedName>
    <definedName name="BMIIB">#N/A</definedName>
    <definedName name="BMIIG">#N/A</definedName>
    <definedName name="BOP">#REF!</definedName>
    <definedName name="BOP_Q96">#REF!</definedName>
    <definedName name="BOP_Q97">#REF!</definedName>
    <definedName name="BOP_SUM">#REF!</definedName>
    <definedName name="BXG">[20]Q6!$E$26:$AH$26</definedName>
    <definedName name="C_MARNDR">#REF!</definedName>
    <definedName name="caep2">'[2]EVALUACIÓN PRIVADA'!#REF!</definedName>
    <definedName name="caep3">'[2]EVALUACIÓN PRIVADA'!#REF!</definedName>
    <definedName name="caes2">'[2]EVALUACIÓN SOCIOECONÓMICA'!#REF!</definedName>
    <definedName name="caes3">'[2]EVALUACIÓN SOCIOECONÓMICA'!#REF!</definedName>
    <definedName name="CAJA">#REF!</definedName>
    <definedName name="calcNGS_NGDP">#N/A</definedName>
    <definedName name="CAT">#REF!</definedName>
    <definedName name="categorie">OFFSET([22]Code!$A$2,0,0,COUNTA([22]Code!$A:$A)-1,1)</definedName>
    <definedName name="categoriedesc">OFFSET([22]Code!$A$2,0,0,COUNTA([22]Code!$A:$A)-1,2)</definedName>
    <definedName name="cc" hidden="1">{"Riqfin97",#N/A,FALSE,"Tran";"Riqfinpro",#N/A,FALSE,"Tran"}</definedName>
    <definedName name="CC_1">#REF!</definedName>
    <definedName name="CC_1__CPI_data">#REF!</definedName>
    <definedName name="CC_1__GDP_by_Final_Demand_Component">#REF!</definedName>
    <definedName name="CC_1__Gross_Domestic_Investment">#REF!</definedName>
    <definedName name="CC_1__National_Income_at_current_prices">#REF!</definedName>
    <definedName name="CC_1__Real_GDP_by_Sector">#REF!</definedName>
    <definedName name="CC_1__Selected_Wage_Indicators">#REF!</definedName>
    <definedName name="CC_1__Statistics_Agriculture">#REF!</definedName>
    <definedName name="CC_1__Statistics_Manufacturing_Production">#REF!</definedName>
    <definedName name="CC_2">#REF!</definedName>
    <definedName name="ccbccr">#REF!</definedName>
    <definedName name="ccc">#N/A</definedName>
    <definedName name="cccc">#N/A</definedName>
    <definedName name="ccccc" hidden="1">{"Minpmon",#N/A,FALSE,"Monthinput"}</definedName>
    <definedName name="cccccccccccccc" hidden="1">{"Tab1",#N/A,FALSE,"P";"Tab2",#N/A,FALSE,"P"}</definedName>
    <definedName name="ccccccccccccccccccccccc" hidden="1">{"Minpmon",#N/A,FALSE,"Monthinput"}</definedName>
    <definedName name="cccm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[10]Programa!#REF!</definedName>
    <definedName name="ccme98j">[10]Programa!#REF!</definedName>
    <definedName name="ccme98s">#REF!</definedName>
    <definedName name="ccme99">#REF!</definedName>
    <definedName name="CCode">[23]Codes!$A$2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>'[2]EVALUACIÓN SOCIOECONÓMICA'!#REF!</definedName>
    <definedName name="celda11">'[2]EVALUACIÓN SOCIOECONÓMICA'!#REF!</definedName>
    <definedName name="celda11a">'[2]EVALUACIÓN SOCIOECONÓMICA'!#REF!</definedName>
    <definedName name="celda12">'[2]EVALUACIÓN PRIVADA'!#REF!</definedName>
    <definedName name="celda12a">'[2]EVALUACIÓN PRIVADA'!#REF!</definedName>
    <definedName name="celda13">'[2]EVALUACIÓN PRIVADA'!#REF!</definedName>
    <definedName name="celda13a">'[2]EVALUACIÓN PRIVADA'!#REF!</definedName>
    <definedName name="celda14">'[2]EVALUACIÓN PRIVADA'!#REF!</definedName>
    <definedName name="celda14a">'[2]EVALUACIÓN PRIVADA'!#REF!</definedName>
    <definedName name="celda15">'[2]EVALUACIÓN PRIVADA'!#REF!</definedName>
    <definedName name="celda16">'[2]EVALUACIÓN PRIVADA'!#REF!</definedName>
    <definedName name="celda16a">'[2]EVALUACIÓN PRIVADA'!#REF!</definedName>
    <definedName name="celda18">[2]FINANCIACIÓN!#REF!</definedName>
    <definedName name="celda18b">[2]FINANCIACIÓN!#REF!</definedName>
    <definedName name="celda19">[2]PREPARACION!#REF!</definedName>
    <definedName name="celda20">[2]ALTERNATIVAS!#REF!</definedName>
    <definedName name="celda21c">'[2]EVALUACIÓN PRIVADA'!#REF!</definedName>
    <definedName name="celda22">'[2]EVALUACIÓN PRIVADA'!#REF!</definedName>
    <definedName name="celda22a">'[2]EVALUACIÓN PRIVADA'!#REF!</definedName>
    <definedName name="celda22b">'[2]EVALUACIÓN PRIVADA'!#REF!</definedName>
    <definedName name="celda22c">'[2]EVALUACIÓN PRIVADA'!#REF!</definedName>
    <definedName name="celda22d">'[2]EVALUACIÓN PRIVADA'!#REF!</definedName>
    <definedName name="celda22e">'[2]EVALUACIÓN PRIVADA'!#REF!</definedName>
    <definedName name="celda22f">'[2]EVALUACIÓN PRIVADA'!#REF!</definedName>
    <definedName name="celda22g">'[2]EVALUACIÓN PRIVADA'!#REF!</definedName>
    <definedName name="celda22h">'[2]EVALUACIÓN PRIVADA'!#REF!</definedName>
    <definedName name="celda22i">'[2]EVALUACIÓN PRIVADA'!#REF!</definedName>
    <definedName name="celda22j">'[2]EVALUACIÓN PRIVADA'!#REF!</definedName>
    <definedName name="celda23">'[2]EVALUACIÓN SOCIOECONÓMICA'!#REF!</definedName>
    <definedName name="celda23a">'[2]EVALUACIÓN SOCIOECONÓMICA'!#REF!</definedName>
    <definedName name="celda23b">'[2]EVALUACIÓN SOCIOECONÓMICA'!#REF!</definedName>
    <definedName name="celda23c">'[2]EVALUACIÓN SOCIOECONÓMICA'!#REF!</definedName>
    <definedName name="celda24">'[2]EVALUACIÓN SOCIOECONÓMICA'!#REF!</definedName>
    <definedName name="celda24a">'[2]EVALUACIÓN SOCIOECONÓMICA'!#REF!</definedName>
    <definedName name="celda24b">'[2]EVALUACIÓN SOCIOECONÓMICA'!#REF!</definedName>
    <definedName name="celda24c">'[2]EVALUACIÓN SOCIOECONÓMICA'!#REF!</definedName>
    <definedName name="celda24d">'[2]EVALUACIÓN SOCIOECONÓMICA'!#REF!</definedName>
    <definedName name="celda24e">'[2]EVALUACIÓN SOCIOECONÓMICA'!#REF!</definedName>
    <definedName name="celda24f">'[2]EVALUACIÓN SOCIOECONÓMICA'!#REF!</definedName>
    <definedName name="celda24g">'[2]EVALUACIÓN SOCIOECONÓMICA'!#REF!</definedName>
    <definedName name="celda24h">'[2]EVALUACIÓN SOCIOECONÓMICA'!#REF!</definedName>
    <definedName name="celda25">'[2]EVALUACIÓN SOCIOECONÓMICA'!#REF!</definedName>
    <definedName name="celda26">'[2]EVALUACIÓN SOCIOECONÓMICA'!#REF!</definedName>
    <definedName name="celda27">'[2]EVALUACIÓN SOCIOECONÓMICA'!#REF!</definedName>
    <definedName name="celda28">'[2]EVALUACIÓN SOCIOECONÓMICA'!#REF!</definedName>
    <definedName name="celda29">'[2]EVALUACIÓN PRIVADA'!#REF!</definedName>
    <definedName name="celda2h">'[2]EVALUACIÓN PRIVADA'!#REF!</definedName>
    <definedName name="celda2i">'[2]EVALUACIÓN PRIVADA'!#REF!</definedName>
    <definedName name="celda30">'[2]EVALUACIÓN PRIVADA'!#REF!</definedName>
    <definedName name="celda31">'[2]EVALUACIÓN PRIVADA'!#REF!</definedName>
    <definedName name="celda31a">'[2]EVALUACIÓN PRIVADA'!#REF!</definedName>
    <definedName name="celda31b">'[2]EVALUACIÓN PRIVADA'!#REF!</definedName>
    <definedName name="celda31c">'[2]EVALUACIÓN PRIVADA'!#REF!</definedName>
    <definedName name="celda32">'[2]EVALUACIÓN PRIVADA'!#REF!</definedName>
    <definedName name="celda32a">'[2]EVALUACIÓN PRIVADA'!#REF!</definedName>
    <definedName name="celda32b">'[2]EVALUACIÓN PRIVADA'!#REF!</definedName>
    <definedName name="celda32c">'[2]EVALUACIÓN PRIVADA'!#REF!</definedName>
    <definedName name="celda32d">'[2]EVALUACIÓN PRIVADA'!#REF!</definedName>
    <definedName name="celda32e">'[2]EVALUACIÓN PRIVADA'!#REF!</definedName>
    <definedName name="celda32f">'[2]EVALUACIÓN PRIVADA'!#REF!</definedName>
    <definedName name="celda32g">'[2]EVALUACIÓN PRIVADA'!#REF!</definedName>
    <definedName name="celda32h">'[2]EVALUACIÓN PRIVADA'!#REF!</definedName>
    <definedName name="celda32i">'[2]EVALUACIÓN PRIVADA'!#REF!</definedName>
    <definedName name="celda32j">'[2]EVALUACIÓN PRIVADA'!#REF!</definedName>
    <definedName name="celda33">'[2]EVALUACIÓN SOCIOECONÓMICA'!#REF!</definedName>
    <definedName name="celda33a">'[2]EVALUACIÓN SOCIOECONÓMICA'!#REF!</definedName>
    <definedName name="celda33b">'[2]EVALUACIÓN SOCIOECONÓMICA'!#REF!</definedName>
    <definedName name="celda33c">'[2]EVALUACIÓN SOCIOECONÓMICA'!#REF!</definedName>
    <definedName name="celda34">'[2]EVALUACIÓN SOCIOECONÓMICA'!#REF!</definedName>
    <definedName name="celda34a">'[2]EVALUACIÓN SOCIOECONÓMICA'!#REF!</definedName>
    <definedName name="celda34b">'[2]EVALUACIÓN SOCIOECONÓMICA'!#REF!</definedName>
    <definedName name="celda34c">'[2]EVALUACIÓN SOCIOECONÓMICA'!#REF!</definedName>
    <definedName name="celda34d">'[2]EVALUACIÓN SOCIOECONÓMICA'!#REF!</definedName>
    <definedName name="celda34e">'[2]EVALUACIÓN SOCIOECONÓMICA'!#REF!</definedName>
    <definedName name="celda34f">'[2]EVALUACIÓN SOCIOECONÓMICA'!#REF!</definedName>
    <definedName name="celda34g">'[2]EVALUACIÓN SOCIOECONÓMICA'!#REF!</definedName>
    <definedName name="celda34h">'[2]EVALUACIÓN SOCIOECONÓMICA'!#REF!</definedName>
    <definedName name="celda35">[2]FINANCIACIÓN!#REF!</definedName>
    <definedName name="Celda36">[2]ALTERNATIVAS!#REF!</definedName>
    <definedName name="celda37">[2]ALTERNATIVAS!#REF!</definedName>
    <definedName name="celda38">[2]ALTERNATIVAS!#REF!</definedName>
    <definedName name="celda5">[2]ALTERNATIVAS!#REF!</definedName>
    <definedName name="celda6">'[2]EVALUACIÓN SOCIOECONÓMICA'!#REF!</definedName>
    <definedName name="celda6a">'[2]EVALUACIÓN SOCIOECONÓMICA'!#REF!</definedName>
    <definedName name="celda7">'[2]EVALUACIÓN SOCIOECONÓMICA'!#REF!</definedName>
    <definedName name="celda7a">'[2]EVALUACIÓN SOCIOECONÓMICA'!#REF!</definedName>
    <definedName name="celda8">'[2]EVALUACIÓN SOCIOECONÓMICA'!#REF!</definedName>
    <definedName name="celda8a">'[2]EVALUACIÓN SOCIOECONÓMICA'!#REF!</definedName>
    <definedName name="celda9">'[2]EVALUACIÓN SOCIOECONÓMICA'!#REF!</definedName>
    <definedName name="celda9a">'[2]EVALUACIÓN SOCIOECONÓMICA'!#REF!</definedName>
    <definedName name="celdacontrol2">'[2]EVALUACIÓN SOCIOECONÓMICA'!#REF!</definedName>
    <definedName name="celdacontrol3">'[2]EVALUACIÓN SOCIOECONÓMICA'!#REF!</definedName>
    <definedName name="celdatotal">'[2]EVALUACIÓN SOCIOECONÓMICA'!#REF!</definedName>
    <definedName name="celdatotal2">'[2]EVALUACIÓN SOCIOECONÓMICA'!#REF!</definedName>
    <definedName name="celdatotal3">'[2]EVALUACIÓN SOCIOECONÓMICA'!#REF!</definedName>
    <definedName name="celdatotal4">'[2]EVALUACIÓN PRIVADA'!#REF!</definedName>
    <definedName name="celdatotal5">'[2]EVALUACIÓN PRIVADA'!#REF!</definedName>
    <definedName name="celdatotal6">'[2]EVALUACIÓN PRIVADA'!#REF!</definedName>
    <definedName name="celdax">[2]PREPARACION!#REF!</definedName>
    <definedName name="celdaxa">[2]PREPARACION!#REF!</definedName>
    <definedName name="CENGOVT">#REF!</definedName>
    <definedName name="CEP">#REF!</definedName>
    <definedName name="CEPA96">#REF!</definedName>
    <definedName name="CGBUDG">#REF!</definedName>
    <definedName name="CGBUDG_">#REF!</definedName>
    <definedName name="CGEXBUDG">#REF!</definedName>
    <definedName name="CGFIS">#REF!</definedName>
    <definedName name="CGNRP">#REF!</definedName>
    <definedName name="CHAPITRE" localSheetId="0">#REF!</definedName>
    <definedName name="CHAPITRE">#REF!</definedName>
    <definedName name="CHAPITRE_" localSheetId="0">#REF!</definedName>
    <definedName name="CHAPITRE_">[24]FEV06!$B$12</definedName>
    <definedName name="CHAPITRE1" localSheetId="0">#REF!</definedName>
    <definedName name="CHAPITRE1">'[25]solde des crédits'!$B$12</definedName>
    <definedName name="chapitredesc">OFFSET([22]Code!$G$2,0,0,COUNTA([22]Code!$G:$G)-1,2)</definedName>
    <definedName name="cmbccr">#REF!</definedName>
    <definedName name="cmbcom">#REF!</definedName>
    <definedName name="cmsbn">#REF!</definedName>
    <definedName name="cnspnf">#REF!</definedName>
    <definedName name="ColumnTitle1">#REF!</definedName>
    <definedName name="componentes">[2]ALTERNATIVAS!#REF!</definedName>
    <definedName name="componentes2">[2]ALTERNATIVAS!#REF!</definedName>
    <definedName name="componentes3">[2]ALTERNATIVAS!#REF!</definedName>
    <definedName name="conor">#REF!</definedName>
    <definedName name="cons">#REF!</definedName>
    <definedName name="COUNTER">#REF!</definedName>
    <definedName name="CountryName">#REF!</definedName>
    <definedName name="CPI">#REF!</definedName>
    <definedName name="CPICUM">#REF!</definedName>
    <definedName name="cppc">'[2]EVALUACIÓN SOCIOECONÓMICA'!#REF!</definedName>
    <definedName name="cppc2">'[2]EVALUACIÓN SOCIOECONÓMICA'!#REF!</definedName>
    <definedName name="cppc3">'[2]EVALUACIÓN SOCIOECONÓMICA'!#REF!</definedName>
    <definedName name="cppcp">'[2]EVALUACIÓN PRIVADA'!#REF!</definedName>
    <definedName name="CRECWM">[26]SUPUESTOS!A$15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[10]Programa!#REF!</definedName>
    <definedName name="cred98j">[10]Programa!#REF!</definedName>
    <definedName name="cred98s">#REF!</definedName>
    <definedName name="cred99">#REF!</definedName>
    <definedName name="CSCCA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I">#REF!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ULTES">#REF!</definedName>
    <definedName name="CurrVintage">[23]Current!$D$66</definedName>
    <definedName name="D">'[27]PIB EN CORR'!#REF!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>#REF!</definedName>
    <definedName name="dates">#REF!</definedName>
    <definedName name="DATES_A">#REF!</definedName>
    <definedName name="DBproj">#N/A</definedName>
    <definedName name="dcc98j">[10]Programa!#REF!</definedName>
    <definedName name="dcc98s">#REF!</definedName>
    <definedName name="dd" hidden="1">{"Riqfin97",#N/A,FALSE,"Tran";"Riqfinpro",#N/A,FALSE,"Tran"}</definedName>
    <definedName name="DD__Charts_area">#REF!</definedName>
    <definedName name="DD__GDI">#REF!</definedName>
    <definedName name="DD__GDP_real_by_sector_of_origin">#REF!</definedName>
    <definedName name="DD__Labor_Productivity">#REF!</definedName>
    <definedName name="DD__National_Accounts_at_1958_prices_">#REF!</definedName>
    <definedName name="DD__National_Accounts_at_Current_Prices">#REF!</definedName>
    <definedName name="DD__National_Accounts_Deflators">#REF!</definedName>
    <definedName name="DD__Prices_CPI_all_items">#REF!</definedName>
    <definedName name="DD__Prices_CPI_by_components">#REF!</definedName>
    <definedName name="DD__Prices_Wage_Indicators">#REF!</definedName>
    <definedName name="DD__Selected_Agricultural_Sector_Statistics">#REF!</definedName>
    <definedName name="DD__Selected_Agricultural_Sector_Statistics__concluded">#REF!</definedName>
    <definedName name="DD_Index_of_employment">#REF!</definedName>
    <definedName name="DD_Indicators_of_emp_wages_ulc">#REF!</definedName>
    <definedName name="DD_Labor_Productivity">#REF!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hidden="1">{"Minpmon",#N/A,FALSE,"Monthinput"}</definedName>
    <definedName name="dddddd" hidden="1">{"Tab1",#N/A,FALSE,"P";"Tab2",#N/A,FALSE,"P"}</definedName>
    <definedName name="dddddddddddd" hidden="1">{"Tab1",#N/A,FALSE,"P";"Tab2",#N/A,FALSE,"P"}</definedName>
    <definedName name="ddddddddddddd" hidden="1">{"Riqfin97",#N/A,FALSE,"Tran";"Riqfinpro",#N/A,FALSE,"Tran"}</definedName>
    <definedName name="DEBT">#REF!</definedName>
    <definedName name="DEBT_SER">#REF!</definedName>
    <definedName name="defesti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>'[2]EVALUACIÓN PRIVADA'!#REF!</definedName>
    <definedName name="DemandaInicial3">'[2]EVALUACIÓN PRIVADA'!#REF!</definedName>
    <definedName name="DemandaS2">'[2]EVALUACIÓN SOCIOECONÓMICA'!#REF!</definedName>
    <definedName name="DemandaS3">'[2]EVALUACIÓN SOCIOECONÓMICA'!#REF!</definedName>
    <definedName name="Department">#REF!</definedName>
    <definedName name="der" hidden="1">{"Tab1",#N/A,FALSE,"P";"Tab2",#N/A,FALSE,"P"}</definedName>
    <definedName name="DESC96">#REF!</definedName>
    <definedName name="DEVISE">[19]Liste!#REF!</definedName>
    <definedName name="dexbccr">#REF!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[28]NPV_base!$B$25</definedName>
    <definedName name="Discount_NC">[28]NPV_base!#REF!</definedName>
    <definedName name="DiscountRate">#REF!</definedName>
    <definedName name="divisas">'[2]EVALUACIÓN SOCIOECONÓMICA'!#REF!</definedName>
    <definedName name="divisas2">'[2]EVALUACIÓN SOCIOECONÓMICA'!#REF!</definedName>
    <definedName name="divisas3">'[2]EVALUACIÓN SOCIOECONÓMICA'!#REF!</definedName>
    <definedName name="DMBYS">[26]RESULTADOS!$A$86:$IV$86</definedName>
    <definedName name="dnaissance">OFFSET(#REF!,0,0,COUNTA(#REF!),2)</definedName>
    <definedName name="DNP">[26]SUPUESTOS!A$18</definedName>
    <definedName name="DPOB">[26]SUPUESTOS!A$7</definedName>
    <definedName name="DRFP">'[26]SMONET-FINANC'!$A$99:$IV$99</definedName>
    <definedName name="DXBYS">[26]RESULTADOS!$A$82:$IV$82</definedName>
    <definedName name="E">'[27]PIB EN CORR'!#REF!</definedName>
    <definedName name="E_MCI">#REF!</definedName>
    <definedName name="EDH">'[17]NOUVEAUX-PROGRAMMES 2012-2013_'!$F$1001</definedName>
    <definedName name="edr" hidden="1">{"Riqfin97",#N/A,FALSE,"Tran";"Riqfinpro",#N/A,FALSE,"Tran"}</definedName>
    <definedName name="edrrrrrrr" hidden="1">{"Riqfin97",#N/A,FALSE,"Tran";"Riqfinpro",#N/A,FALSE,"Tran"}</definedName>
    <definedName name="ee" hidden="1">{"Tab1",#N/A,FALSE,"P";"Tab2",#N/A,FALSE,"P"}</definedName>
    <definedName name="EE_Table_02.___Selected_National_Accounts_Aggregates">#REF!</definedName>
    <definedName name="EE_Table_03.___Expenditure_and_Savings">#REF!</definedName>
    <definedName name="EE_Table_04.___Consumer_Price_Indices____1">#REF!</definedName>
    <definedName name="EE_Table_16.__National_Accounts_at_Current_Prices">#REF!</definedName>
    <definedName name="EE_Table_17___Real_Gross_Domestic_Expenditure">#REF!</definedName>
    <definedName name="EE_Table_18.__Real_Gross_Domestic_Product_by_Sector">#REF!</definedName>
    <definedName name="EE_Table_19.__Gross_Domestic_Investment">#REF!</definedName>
    <definedName name="EE_Table_20.__Selected_Agricultural_Sector_Statistics">#REF!</definedName>
    <definedName name="EE_Table_20.5__Ag_Sector_Statistics__concluded">#REF!</definedName>
    <definedName name="EE_Table_21.__Manufacturing_Production">#REF!</definedName>
    <definedName name="EE_Table_22.__Production_Exports_and_Imports_of_Petroleum">#REF!</definedName>
    <definedName name="EE_Table_23.__Retail_Prices_for_Petroleum_Products">#REF!</definedName>
    <definedName name="EE_Table_24.__Consumption_of_Petroleum_and_Derivatives">#REF!</definedName>
    <definedName name="EE_Table_25.__Production_and_Distribution_Electricity">#REF!</definedName>
    <definedName name="EE_Table_26.__Average_Price_of_Electricity">#REF!</definedName>
    <definedName name="EE_Table_27.__Guatemala___Consumer_Price_Indices__1">#REF!</definedName>
    <definedName name="EE_Table_28._Guatemala___Selected_Wage_Indicators_1">#REF!</definedName>
    <definedName name="EE_Table_29.__Minimum_Monthly_Wages_by_Economic_Activity">#REF!</definedName>
    <definedName name="EE_Table_30._Guatemala___Selected_Employment_and_Labor_Productivity_Indicators">#REF!</definedName>
    <definedName name="EE_Table_31._Wage_and_Employment_Indicators_1">#REF!</definedName>
    <definedName name="EE_Table_32_ULC_PROD_indicators">#REF!</definedName>
    <definedName name="EE_Table_33_Indicators_of_Competitiveness">#REF!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" hidden="1">{"Tab1",#N/A,FALSE,"P";"Tab2",#N/A,FALSE,"P"}</definedName>
    <definedName name="eeeeeee" hidden="1">{"Riqfin97",#N/A,FALSE,"Tran";"Riqfinpro",#N/A,FALSE,"Tran"}</definedName>
    <definedName name="eeeeeeeeee" hidden="1">{"Tab1",#N/A,FALSE,"P";"Tab2",#N/A,FALSE,"P"}</definedName>
    <definedName name="eeeeeeeeeeeeeeeeeeeee" hidden="1">{"Riqfin97",#N/A,FALSE,"Tran";"Riqfinpro",#N/A,FALSE,"Tran"}</definedName>
    <definedName name="ele">#REF!</definedName>
    <definedName name="elect">#REF!</definedName>
    <definedName name="ELV">[29]FIN!#REF!</definedName>
    <definedName name="emargement">OFFSET(#REF!,0,0,COUNTA(#REF!),21)</definedName>
    <definedName name="emi98j">[10]Programa!#REF!</definedName>
    <definedName name="emi98s">#REF!</definedName>
    <definedName name="empezar">[2]ALTERNATIVAS!#REF!</definedName>
    <definedName name="encajec">#REF!</definedName>
    <definedName name="encajed">#REF!</definedName>
    <definedName name="End_Bal">#REF!</definedName>
    <definedName name="EPNF96">#REF!</definedName>
    <definedName name="ergferger" hidden="1">{"Main Economic Indicators",#N/A,FALSE,"C"}</definedName>
    <definedName name="ert" hidden="1">{"Minpmon",#N/A,FALSE,"Monthinput"}</definedName>
    <definedName name="estacional">#REF!</definedName>
    <definedName name="EXBE">[19]Liste!#REF!</definedName>
    <definedName name="Exportacion_Por_Importancia">[30]Macro1!$A$1</definedName>
    <definedName name="EXTASS_A">#REF!</definedName>
    <definedName name="EXTASS_G97">#REF!</definedName>
    <definedName name="EXTASS_Q96">#REF!</definedName>
    <definedName name="ExtraPayments">#REF!</definedName>
    <definedName name="f">#N/A</definedName>
    <definedName name="F_MDE">#REF!</definedName>
    <definedName name="feb">[10]Programa!#REF!</definedName>
    <definedName name="fecha">[10]Programa!#REF!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">#REF!</definedName>
    <definedName name="ffffffffffffff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>'[2]EVALUACIÓN PRIVADA'!#REF!</definedName>
    <definedName name="Fila12">'[2]EVALUACIÓN PRIVADA'!#REF!</definedName>
    <definedName name="Fila13">'[2]EVALUACIÓN PRIVADA'!#REF!</definedName>
    <definedName name="Fila15">'[2]EVALUACIÓN PRIVADA'!#REF!</definedName>
    <definedName name="Fila17">[2]FINANCIACIÓN!#REF!</definedName>
    <definedName name="Fila18">[2]ALTERNATIVAS!#REF!</definedName>
    <definedName name="Fila19">[2]ALTERNATIVAS!#REF!</definedName>
    <definedName name="Fila2">[2]ALTERNATIVAS!#REF!</definedName>
    <definedName name="Fila20">[2]ALTERNATIVAS!#REF!</definedName>
    <definedName name="Fila3">[2]ALTERNATIVAS!#REF!</definedName>
    <definedName name="Fila4">[2]ALTERNATIVAS!#REF!</definedName>
    <definedName name="Fila5">'[2]EVALUACIÓN SOCIOECONÓMICA'!#REF!</definedName>
    <definedName name="Fila6">'[2]EVALUACIÓN SOCIOECONÓMICA'!#REF!</definedName>
    <definedName name="Fila7">'[2]EVALUACIÓN SOCIOECONÓMICA'!#REF!</definedName>
    <definedName name="Fila8">'[2]EVALUACIÓN SOCIOECONÓMICA'!#REF!</definedName>
    <definedName name="Fila9">'[2]EVALUACIÓN SOCIOECONÓMICA'!#REF!</definedName>
    <definedName name="finan">#REF!</definedName>
    <definedName name="finan1">#REF!</definedName>
    <definedName name="Financing" hidden="1">{"Tab1",#N/A,FALSE,"P";"Tab2",#N/A,FALSE,"P"}</definedName>
    <definedName name="fluct">#REF!</definedName>
    <definedName name="FLUJO">'[31]Base de Datos Proyecciones'!$A$2:$H$2</definedName>
    <definedName name="FMI">#REF!</definedName>
    <definedName name="FNE">'[17]NOUVEAUX-PROGRAMMES 2012-2013_'!$F$1003</definedName>
    <definedName name="_xlnm.Recorder">#REF!</definedName>
    <definedName name="Formula1">[2]ALTERNATIVAS!#REF!</definedName>
    <definedName name="fre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hidden="1">{"Riqfin97",#N/A,FALSE,"Tran";"Riqfinpro",#N/A,FALSE,"Tran"}</definedName>
    <definedName name="fty" hidden="1">{"Riqfin97",#N/A,FALSE,"Tran";"Riqfinpro",#N/A,FALSE,"Tran"}</definedName>
    <definedName name="g">#REF!</definedName>
    <definedName name="G_TOURISME">#REF!</definedName>
    <definedName name="GATO">#REF!</definedName>
    <definedName name="GDPDEFL">[32]NA!#REF!</definedName>
    <definedName name="GDPOR">[32]NA!#REF!</definedName>
    <definedName name="GDPOR_">[32]NA!#REF!</definedName>
    <definedName name="gg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'[33]J(Priv.Cap)'!#REF!</definedName>
    <definedName name="ggggggg">#REF!</definedName>
    <definedName name="ght" hidden="1">{"Tab1",#N/A,FALSE,"P";"Tab2",#N/A,FALSE,"P"}</definedName>
    <definedName name="GOESC96">#REF!</definedName>
    <definedName name="Grace_IDA">[28]NPV_base!$B$22</definedName>
    <definedName name="Grace_NC">[28]NPV_base!#REF!</definedName>
    <definedName name="gre" hidden="1">{"Riqfin97",#N/A,FALSE,"Tran";"Riqfinpro",#N/A,FALSE,"Tran"}</definedName>
    <definedName name="gyu" hidden="1">{"Tab1",#N/A,FALSE,"P";"Tab2",#N/A,FALSE,"P"}</definedName>
    <definedName name="H_JUSTICE">#REF!</definedName>
    <definedName name="Heading39">#REF!</definedName>
    <definedName name="hhh" hidden="1">{"Minpmon",#N/A,FALSE,"Monthinput"}</definedName>
    <definedName name="hhhh">#N/A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>#REF!</definedName>
    <definedName name="High_fiscal">#REF!</definedName>
    <definedName name="High_growth_extended">#REF!</definedName>
    <definedName name="High_growth_summary">#REF!</definedName>
    <definedName name="High_monetary">#REF!</definedName>
    <definedName name="High_real">#REF!</definedName>
    <definedName name="High_summary">#REF!</definedName>
    <definedName name="hio" hidden="1">{"Tab1",#N/A,FALSE,"P";"Tab2",#N/A,FALSE,"P"}</definedName>
    <definedName name="hora">[10]Programa!#REF!</definedName>
    <definedName name="HOSP96">#REF!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">#REF!</definedName>
    <definedName name="I_MHAVE">#REF!</definedName>
    <definedName name="ii" hidden="1">{"Tab1",#N/A,FALSE,"P";"Tab2",#N/A,FALSE,"P"}</definedName>
    <definedName name="iii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actoambiental">[2]PREPARACION!#REF!</definedName>
    <definedName name="Imprimir_área_IM">#REF!</definedName>
    <definedName name="IN2_">[4]Assumptions!#REF!</definedName>
    <definedName name="IN3_">[4]Assumptions!#REF!</definedName>
    <definedName name="ind">#REF!</definedName>
    <definedName name="indicador">[2]PREPARACION!#REF!</definedName>
    <definedName name="INDICE">[10]Programa!#REF!</definedName>
    <definedName name="INE">#REF!</definedName>
    <definedName name="INF">[26]SUPUESTOS!A$21</definedName>
    <definedName name="inflation">#REF!</definedName>
    <definedName name="INGOES96">#REF!</definedName>
    <definedName name="institution" localSheetId="0">#REF!</definedName>
    <definedName name="institution">#REF!</definedName>
    <definedName name="interes2">'[2]EVALUACIÓN PRIVADA'!#REF!</definedName>
    <definedName name="interes3">'[2]EVALUACIÓN PRIVADA'!#REF!</definedName>
    <definedName name="Interest_IDA">[28]NPV_base!$B$24</definedName>
    <definedName name="Interest_NC">[28]NPV_base!#REF!</definedName>
    <definedName name="InterestRate">#REF!</definedName>
    <definedName name="intext">#REF!</definedName>
    <definedName name="intint">#REF!</definedName>
    <definedName name="ipc">#REF!</definedName>
    <definedName name="ipc98j">[10]Programa!#REF!</definedName>
    <definedName name="ipc98s">#REF!</definedName>
    <definedName name="ISSS96">#REF!</definedName>
    <definedName name="ISTA96">#REF!</definedName>
    <definedName name="J_MAE">#REF!</definedName>
    <definedName name="jh">#REF!</definedName>
    <definedName name="jj" hidden="1">{"Riqfin97",#N/A,FALSE,"Tran";"Riqfinpro",#N/A,FALSE,"Tran"}</definedName>
    <definedName name="jjj" hidden="1">{"Riqfin97",#N/A,FALSE,"Tran";"Riqfinpro",#N/A,FALSE,"Tran"}</definedName>
    <definedName name="jjjj" hidden="1">{"Tab1",#N/A,FALSE,"P";"Tab2",#N/A,FALSE,"P"}</definedName>
    <definedName name="jjjjjj" hidden="1">'[33]J(Priv.Cap)'!#REF!</definedName>
    <definedName name="jjjjjjjjjjjjjjjjjj" hidden="1">{"Tab1",#N/A,FALSE,"P";"Tab2",#N/A,FALSE,"P"}</definedName>
    <definedName name="js">#REF!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_PRESIDENCE">#REF!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'[34]J(Priv.Cap)'!#REF!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OR3">[26]SUPUESTOS!$A$12:$IV$12</definedName>
    <definedName name="LIBOR6">[26]SUPUESTOS!A$11</definedName>
    <definedName name="liqc">[10]Programa!#REF!</definedName>
    <definedName name="liqd">[10]Programa!#REF!</definedName>
    <definedName name="ll" hidden="1">{"Tab1",#N/A,FALSE,"P";"Tab2",#N/A,FALSE,"P"}</definedName>
    <definedName name="lll" hidden="1">{"Minpmon",#N/A,FALSE,"Monthinput"}</definedName>
    <definedName name="llll" hidden="1">{"Minpmon",#N/A,FALSE,"Monthinput"}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OFFSET([22]Code!$M$2,0,0,COUNTA([22]Code!$M:$M)-1,1)</definedName>
    <definedName name="localisationdesc">OFFSET([22]Code!$M$2,0,0,COUNT([22]Code!$M:$M)-1,2)</definedName>
    <definedName name="LONAB96">#REF!</definedName>
    <definedName name="Low_external">#REF!</definedName>
    <definedName name="Low_fiscal">#REF!</definedName>
    <definedName name="Low_growth_extended">#REF!</definedName>
    <definedName name="Low_growth_summary">#REF!</definedName>
    <definedName name="Low_monetary">#REF!</definedName>
    <definedName name="Low_real">#REF!</definedName>
    <definedName name="Low_summary">#REF!</definedName>
    <definedName name="m">#N/A</definedName>
    <definedName name="M_MICT">#REF!</definedName>
    <definedName name="MACRO">#REF!</definedName>
    <definedName name="MACROINPUT">#REF!</definedName>
    <definedName name="manodeobra">'[2]EVALUACIÓN SOCIOECONÓMICA'!#REF!</definedName>
    <definedName name="manodeobra2">'[2]EVALUACIÓN SOCIOECONÓMICA'!#REF!</definedName>
    <definedName name="manodeobra3">'[2]EVALUACIÓN SOCIOECONÓMICA'!#REF!</definedName>
    <definedName name="mar">[10]Programa!#REF!</definedName>
    <definedName name="Maturity_IDA">[28]NPV_base!$B$23</definedName>
    <definedName name="Maturity_NC">[28]NPV_base!#REF!</definedName>
    <definedName name="may">[10]Programa!#REF!</definedName>
    <definedName name="MCPI">#REF!</definedName>
    <definedName name="merde" hidden="1">{"Riqfin97",#N/A,FALSE,"Tran";"Riqfinpro",#N/A,FALSE,"Tran"}</definedName>
    <definedName name="MIDDLE">#REF!</definedName>
    <definedName name="ministere">OFFSET([22]Code!$E$2,0,0,COUNTA([22]Code!$E:$E)-1,1)</definedName>
    <definedName name="ministeredesc">OFFSET([22]Code!$E$2,0,0,COUNTA([22]Code!$E:$E)-1,2)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ogene">#REF!</definedName>
    <definedName name="moj" hidden="1">{"Riqfin97",#N/A,FALSE,"Tran";"Riqfinpro",#N/A,FALSE,"Tran"}</definedName>
    <definedName name="Monetary_Program">#REF!</definedName>
    <definedName name="Monetary_Survey">#REF!</definedName>
    <definedName name="Monetary_Survey_Analytical_Tables">#REF!</definedName>
    <definedName name="Monetary_Survey_growth_rates">#REF!</definedName>
    <definedName name="Monthly_CG_projection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hidden="1">{"Riqfin97",#N/A,FALSE,"Tran";"Riqfinpro",#N/A,FALSE,"Tran"}</definedName>
    <definedName name="MUNI96">#REF!</definedName>
    <definedName name="n" hidden="1">{"Minpmon",#N/A,FALSE,"Monthinput"}</definedName>
    <definedName name="N_MENJS">#REF!</definedName>
    <definedName name="names">#REF!</definedName>
    <definedName name="NAMES_A">#REF!</definedName>
    <definedName name="NFPS_">[12]OPS!#REF!</definedName>
    <definedName name="nn" hidden="1">{"Riqfin97",#N/A,FALSE,"Tran";"Riqfinpro",#N/A,FALSE,"Tran"}</definedName>
    <definedName name="nnn">#N/A</definedName>
    <definedName name="nnnnn">#N/A</definedName>
    <definedName name="nnnnnnnnnn" hidden="1">{"Minpmon",#N/A,FALSE,"Monthinput"}</definedName>
    <definedName name="nnnnnnnnnnnn" hidden="1">{"Riqfin97",#N/A,FALSE,"Tran";"Riqfinpro",#N/A,FALSE,"Tran"}</definedName>
    <definedName name="O_MAS">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ooooooooooooooooooooooooooooooooooooooooooooo">#REF!</definedName>
    <definedName name="OPC">#REF!</definedName>
    <definedName name="opu" hidden="1">{"Riqfin97",#N/A,FALSE,"Tran";"Riqfinpro",#N/A,FALSE,"Tran"}</definedName>
    <definedName name="OTRAS96">#REF!</definedName>
    <definedName name="otros2">'[2]EVALUACIÓN SOCIOECONÓMICA'!#REF!</definedName>
    <definedName name="otros2000">#REF!</definedName>
    <definedName name="otros2001">#REF!</definedName>
    <definedName name="otros2002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>#REF!</definedName>
    <definedName name="otros99">#REF!</definedName>
    <definedName name="p" hidden="1">{"Riqfin97",#N/A,FALSE,"Tran";"Riqfinpro",#N/A,FALSE,"Tran"}</definedName>
    <definedName name="P_MSPP">#REF!</definedName>
    <definedName name="paiement_direct" localSheetId="0">#REF!</definedName>
    <definedName name="paiement_direct">#REF!</definedName>
    <definedName name="parsemestre">#REF!</definedName>
    <definedName name="PARTIDA">[7]SPNF!#REF!</definedName>
    <definedName name="partrimestreIII">#REF!</definedName>
    <definedName name="parTrimIV">#REF!</definedName>
    <definedName name="Path_Data">#REF!</definedName>
    <definedName name="Path_System">#REF!</definedName>
    <definedName name="PaymentsPerYear">#REF!</definedName>
    <definedName name="pcdr">'[35]NOUVEAUX-PROGRAMMES 2012-2013_'!$F$1010</definedName>
    <definedName name="PEACEAGR">#REF!</definedName>
    <definedName name="PERE96">#REF!</definedName>
    <definedName name="petrocaribe">#REF!</definedName>
    <definedName name="PEX">[26]SUPUESTOS!A$14</definedName>
    <definedName name="pib_int">#REF!</definedName>
    <definedName name="pib98j">[10]Programa!#REF!</definedName>
    <definedName name="pib98s">[10]Programa!#REF!</definedName>
    <definedName name="PIBporSECT">#REF!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[10]Programa!#REF!</definedName>
    <definedName name="plame98j">[10]Programa!#REF!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[10]Programa!#REF!</definedName>
    <definedName name="plazo98j">[10]Programa!#REF!</definedName>
    <definedName name="plazo98s">#REF!</definedName>
    <definedName name="plazo99">#REF!</definedName>
    <definedName name="posnet2">#REF!</definedName>
    <definedName name="Potencia2">'[2]EVALUACIÓN PRIVADA'!#REF!</definedName>
    <definedName name="Potencia3">'[2]EVALUACIÓN PRIVADA'!#REF!</definedName>
    <definedName name="POUVOIR" localSheetId="0">#REF!</definedName>
    <definedName name="POUVOIR">#REF!</definedName>
    <definedName name="POUVOIR1" localSheetId="0">#REF!</definedName>
    <definedName name="POUVOIR1">'[25]solde des crédits'!$B$10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intArea_SET">OFFSET(#REF!,,,LastRow,LastCol)</definedName>
    <definedName name="PRIV0">[36]ASSUMPTIONS!#REF!</definedName>
    <definedName name="PRIV00">[36]ASSUMPTIONS!#REF!</definedName>
    <definedName name="priv1">#REF!</definedName>
    <definedName name="PRIV11">[36]ASSUMPTIONS!#REF!</definedName>
    <definedName name="priv2">#REF!</definedName>
    <definedName name="PRIV22">[36]ASSUMPTIONS!#REF!</definedName>
    <definedName name="PRIV3">[36]ASSUMPTIONS!#REF!</definedName>
    <definedName name="PRIV33">[36]ASSUMPTIONS!#REF!</definedName>
    <definedName name="privada2">'[2]EVALUACIÓN PRIVADA'!#REF!</definedName>
    <definedName name="privada3">'[2]EVALUACIÓN PRIVADA'!#REF!</definedName>
    <definedName name="PROG">[37]Assumptions:Debtind!$B$2:$J$72</definedName>
    <definedName name="progra">#REF!</definedName>
    <definedName name="PROJ">'[37]MT-Low:Income'!$B$2:$N$57</definedName>
    <definedName name="Prposition_desafectation" hidden="1">{"Riqfin97",#N/A,FALSE,"Tran";"Riqfinpro",#N/A,FALSE,"Tran"}</definedName>
    <definedName name="PUBL00">[36]ASSUMPTIONS!#REF!</definedName>
    <definedName name="PUBL11">[36]ASSUMPTIONS!#REF!</definedName>
    <definedName name="PUBL2">[36]ASSUMPTIONS!#REF!</definedName>
    <definedName name="PUBL22">[36]ASSUMPTIONS!#REF!</definedName>
    <definedName name="PUBL33">[36]ASSUMPTIONS!#REF!</definedName>
    <definedName name="PUBL5">[36]ASSUMPTIONS!#REF!</definedName>
    <definedName name="PUBL55">[36]ASSUMPTIONS!#REF!</definedName>
    <definedName name="PUBL6">[36]ASSUMPTIONS!#REF!</definedName>
    <definedName name="PUBL66">[36]ASSUMPTIONS!#REF!</definedName>
    <definedName name="Q_MCFDF">#REF!</definedName>
    <definedName name="qaz" hidden="1">{"Tab1",#N/A,FALSE,"P";"Tab2",#N/A,FALSE,"P"}</definedName>
    <definedName name="qer" hidden="1">{"Tab1",#N/A,FALSE,"P";"Tab2",#N/A,FALSE,"P"}</definedName>
    <definedName name="qq" hidden="1">'[34]J(Priv.Cap)'!#REF!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R_CULTES">#REF!</definedName>
    <definedName name="RANGLIST">'[12]CGvt Rev'!#REF!</definedName>
    <definedName name="REA">[19]Liste!#REF!</definedName>
    <definedName name="Realprint">#REF!</definedName>
    <definedName name="reference">OFFSET(#REF!,0,0,COUNTA(#REF!),3)</definedName>
    <definedName name="renegocia">[10]Programa!#REF!</definedName>
    <definedName name="RESTNFPS">#REF!</definedName>
    <definedName name="RESTNFPS_">#REF!</definedName>
    <definedName name="RESUM_0612">#REF!</definedName>
    <definedName name="REVENUE_">'[12]CGvt Rev'!#REF!</definedName>
    <definedName name="rf">[10]Programa!#REF!</definedName>
    <definedName name="RFSP">#REF!</definedName>
    <definedName name="rft" hidden="1">{"Riqfin97",#N/A,FALSE,"Tran";"Riqfinpro",#N/A,FALSE,"Tran"}</definedName>
    <definedName name="rfv" hidden="1">{"Tab1",#N/A,FALSE,"P";"Tab2",#N/A,FALSE,"P"}</definedName>
    <definedName name="RgCcode">[38]EERProfile!$B$2</definedName>
    <definedName name="RgCName">[38]EERProfile!$A$2</definedName>
    <definedName name="RgFdBaseYr">[38]EERProfile!$O$2</definedName>
    <definedName name="RgFdBper">[38]EERProfile!$M$2</definedName>
    <definedName name="RgFdDefBaseYr">[38]EERProfile!$P$2</definedName>
    <definedName name="RgFdEper">[38]EERProfile!$N$2</definedName>
    <definedName name="RgFdGrFoot">[38]EERProfile!$AC$2</definedName>
    <definedName name="RgFdGrSeries">[38]EERProfile!$AA$2:$AA$7</definedName>
    <definedName name="RgFdGrSeriesVal">[38]EERProfile!$AB$2:$AB$7</definedName>
    <definedName name="RgFdGrType">[38]EERProfile!$Z$2</definedName>
    <definedName name="RgFdPartCseries">[38]EERProfile!$K$2</definedName>
    <definedName name="RgFdPartCsource">#REF!</definedName>
    <definedName name="RgFdPartEseries">#REF!</definedName>
    <definedName name="RgFdPartEsource">#REF!</definedName>
    <definedName name="RgFdPartUserFile">[38]EERProfile!$L$2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[38]EERProfile!$G$2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nfinpriv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'[2]EVALUACIÓN SOCIOECONÓMICA'!#REF!</definedName>
    <definedName name="RPCDivisa3">'[2]EVALUACIÓN SOCIOECONÓMICA'!#REF!</definedName>
    <definedName name="rpcmanodeobra">'[2]EVALUACIÓN SOCIOECONÓMICA'!#REF!</definedName>
    <definedName name="RPCManodeobra2">'[2]EVALUACIÓN SOCIOECONÓMICA'!#REF!</definedName>
    <definedName name="RPCManodeobra3">'[2]EVALUACIÓN SOCIOECONÓMICA'!#REF!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rrrrrrrrrrrrrrrrrrrrrrrrrrrrrrrrrrr" hidden="1">{"Riqfin97",#N/A,FALSE,"Tran";"Riqfinpro",#N/A,FALSE,"Tran"}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s" hidden="1">{"Tab1",#N/A,FALSE,"P";"Tab2",#N/A,FALSE,"P"}</definedName>
    <definedName name="S_CULTURE">#REF!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 localSheetId="0">#REF!</definedName>
    <definedName name="SECTEUR1">'[25]solde des crédits'!$B$12</definedName>
    <definedName name="secteurdesc">OFFSET([22]Code!$C$2,0,0,COUNTA([22]Code!$C:$C)-1,2)</definedName>
    <definedName name="section">OFFSET([22]Code!$I$2,0,0,COUNTA([22]Code!$I:$I)-1,1)</definedName>
    <definedName name="sectiondesc">OFFSET([22]Code!$I$2,0,0,COUNTA([22]Code!$I:$I)-1,2)</definedName>
    <definedName name="SECTORES">[7]SPNF!#REF!</definedName>
    <definedName name="sel24a">'[2]EVALUACIÓN SOCIOECONÓMICA'!#REF!</definedName>
    <definedName name="sel34a">'[2]EVALUACIÓN SOCIOECONÓMICA'!#REF!</definedName>
    <definedName name="Selec2">'[2]EVALUACIÓN PRIVADA'!#REF!</definedName>
    <definedName name="Selec3">'[2]EVALUACIÓN PRIVADA'!#REF!</definedName>
    <definedName name="selección2">[2]ALTERNATIVAS!#REF!</definedName>
    <definedName name="selección3">[2]ALTERNATIVAS!#REF!</definedName>
    <definedName name="Selected_Economic_and_Financial_Indicators">#REF!</definedName>
    <definedName name="selImpuestos">'[2]EVALUACIÓN PRIVADA'!#REF!</definedName>
    <definedName name="selImpuestos2">'[2]EVALUACIÓN PRIVADA'!#REF!</definedName>
    <definedName name="selImpuestos3">'[2]EVALUACIÓN PRIVADA'!#REF!</definedName>
    <definedName name="selx">[2]PREPARACION!#REF!</definedName>
    <definedName name="sens41">'[2]ANÁLISIS DE SENSIBILIDAD'!#REF!</definedName>
    <definedName name="ser" hidden="1">{"Riqfin97",#N/A,FALSE,"Tran";"Riqfinpro",#N/A,FALSE,"Tran"}</definedName>
    <definedName name="service">OFFSET([22]Code!$K$2,0,0,COUNTA([22]Code!$K:$K)-1,1)</definedName>
    <definedName name="servicedesc">OFFSET([22]Code!$K$2,0,0,COUNTA([22]Code!$K:$K)-1,2)</definedName>
    <definedName name="sexe">OFFSET([21]Code!#REF!,0,0,COUNTA([21]Code!#REF!)-1,1)</definedName>
    <definedName name="SHEET_A._Contents_and_file_description">#REF!</definedName>
    <definedName name="SHEET_B._DATA_FROM_TO_OTHER_FILES">#REF!</definedName>
    <definedName name="SHEET_C._RAW_DATA1">#REF!</definedName>
    <definedName name="SHEET_C._RAW_DATA2">#REF!</definedName>
    <definedName name="SHEET_D._DATA_TRANSFORMATIONS">#REF!</definedName>
    <definedName name="SHEET_E._FINAL_TABLES">#REF!</definedName>
    <definedName name="SIDXGOB">'[26]SFISCAL-MOD'!$A$146:$IV$146</definedName>
    <definedName name="sisfin2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>'[2]EVALUACIÓN SOCIOECONÓMICA'!#REF!</definedName>
    <definedName name="socioeconómica3">'[2]EVALUACIÓN SOCIOECONÓMICA'!#REF!</definedName>
    <definedName name="SS">[39]IMATA!$B$45:$B$108</definedName>
    <definedName name="ssss" hidden="1">{"Riqfin97",#N/A,FALSE,"Tran";"Riqfinpro",#N/A,FALSE,"Tran"}</definedName>
    <definedName name="ssssss">#N/A</definedName>
    <definedName name="Staff_Report_table">#REF!</definedName>
    <definedName name="STOP">#REF!</definedName>
    <definedName name="SUMGDP">[32]NA!#REF!</definedName>
    <definedName name="Summary_Accounts_SR_table">#REF!</definedName>
    <definedName name="SUMTAB">[40]CPI:NA!$A$272:$R$990</definedName>
    <definedName name="supuestos">#REF!</definedName>
    <definedName name="swe" hidden="1">{"Tab1",#N/A,FALSE,"P";"Tab2",#N/A,FALSE,"P"}</definedName>
    <definedName name="sxc" hidden="1">{"Riqfin97",#N/A,FALSE,"Tran";"Riqfinpro",#N/A,FALSE,"Tran"}</definedName>
    <definedName name="sxe" hidden="1">{"Riqfin97",#N/A,FALSE,"Tran";"Riqfinpro",#N/A,FALSE,"Tran"}</definedName>
    <definedName name="t" hidden="1">{"Minpmon",#N/A,FALSE,"Monthinput"}</definedName>
    <definedName name="T_INTERVENTIONS">#REF!</definedName>
    <definedName name="Table">#REF!</definedName>
    <definedName name="Table_16.__Guatemala__National_Accounts_at_Current_Prices">#REF!</definedName>
    <definedName name="Table_2._Country_X___Public_Sector_Financing_1">#REF!</definedName>
    <definedName name="Table_20.cont__Guatemala___Selected_Agricultural_Sector_Statistics__concluded">#REF!</definedName>
    <definedName name="Table_28._Guatemala___Selected_Wage_Indicators_1">#REF!</definedName>
    <definedName name="Table_28a._Guatemala___Selected_Wage_Indicators_1">#REF!</definedName>
    <definedName name="Table_30a._Guatemala___Selected_Employment_and_Labor_Productivity_Indicators">#REF!</definedName>
    <definedName name="Table_31._Guatemala___Selected_Wage_and_Employment_Indicators_1">#REF!</definedName>
    <definedName name="Table_32.__Guatemala__Trends_in_Unit_Labor_Costs__ULC___Real_Wages__Productivity_and_Employment">#REF!</definedName>
    <definedName name="Table_33.__Guatemala__Indicators_of_Competitiveness">#REF!</definedName>
    <definedName name="Table_4._Guatemala___Consumer_Price_Indices__1">#REF!</definedName>
    <definedName name="Table_A.__Guatemala__Trends_in_Private_Sector_Unit_Labor_Costs__ULC___Real_Wages__Productivity_and_Employment">#REF!</definedName>
    <definedName name="Table_baseline">'[28]Table 6'!$A$3:$AR$61</definedName>
    <definedName name="Table_stress">[28]SR_Table_Stress!$A$1:$V$75</definedName>
    <definedName name="Table1">#REF!</definedName>
    <definedName name="Table2">#REF!</definedName>
    <definedName name="Table5">[41]Stfrprtables!#REF!</definedName>
    <definedName name="Table8">#REF!</definedName>
    <definedName name="Tarifa">'[2]EVALUACIÓN PRIVADA'!#REF!</definedName>
    <definedName name="Tarifa2">'[2]EVALUACIÓN PRIVADA'!#REF!</definedName>
    <definedName name="Tarifa3">'[2]EVALUACIÓN PRIVADA'!#REF!</definedName>
    <definedName name="TarifaS2">'[2]EVALUACIÓN SOCIOECONÓMICA'!#REF!</definedName>
    <definedName name="TarifaS3">'[2]EVALUACIÓN SOCIOECONÓMICA'!#REF!</definedName>
    <definedName name="TAUX">#REF!</definedName>
    <definedName name="TAUX1">#REF!</definedName>
    <definedName name="TauxdeChange" localSheetId="0">#REF!</definedName>
    <definedName name="TauxdeChange">#REF!</definedName>
    <definedName name="TCN">[26]SREAL!A$158</definedName>
    <definedName name="TECHNICIENDEPB">[19]Liste!#REF!</definedName>
    <definedName name="TINIT">IFERROR(IF([45]!LoanIsGood,IF([45]!PaymentsPerYear=1,1,MATCH(0.01,End_Bal,-1)+1)),"")</definedName>
    <definedName name="TINT">SUM(#REF!)</definedName>
    <definedName name="TINT2">#REF!</definedName>
    <definedName name="títulos">#REF!</definedName>
    <definedName name="tj" hidden="1">{"Riqfin97",#N/A,FALSE,"Tran";"Riqfinpro",#N/A,FALSE,"Tran"}</definedName>
    <definedName name="TMG_D">[20]Q5!$E$23:$AH$23</definedName>
    <definedName name="TMGO">#N/A</definedName>
    <definedName name="Total1a">'[2]EVALUACIÓN SOCIOECONÓMICA'!#REF!</definedName>
    <definedName name="Total1ap">'[2]EVALUACIÓN PRIVADA'!#REF!</definedName>
    <definedName name="Total2">'[2]EVALUACIÓN SOCIOECONÓMICA'!#REF!</definedName>
    <definedName name="Total2a">'[2]EVALUACIÓN SOCIOECONÓMICA'!#REF!</definedName>
    <definedName name="Total3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rans">#REF!</definedName>
    <definedName name="TRAS">#N/A</definedName>
    <definedName name="tt" hidden="1">{"Tab1",#N/A,FALSE,"P";"Tab2",#N/A,FALSE,"P"}</definedName>
    <definedName name="ttt" hidden="1">{"Minpmon",#N/A,FALSE,"Monthinput"}</definedName>
    <definedName name="tttt" hidden="1">{"Tab1",#N/A,FALSE,"P";"Tab2",#N/A,FALSE,"P"}</definedName>
    <definedName name="ttttt" hidden="1">[42]M!#REF!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hidden="1">{"Riqfin97",#N/A,FALSE,"Tran";"Riqfinpro",#N/A,FALSE,"Tran"}</definedName>
    <definedName name="TYPETRAIT">[19]Liste!#REF!</definedName>
    <definedName name="U_DETTE">#REF!</definedName>
    <definedName name="UEH">#REF!</definedName>
    <definedName name="usuarios2">'[2]EVALUACIÓN PRIVADA'!#REF!</definedName>
    <definedName name="usuarios3">'[2]EVALUACIÓN PRIVADA'!#REF!</definedName>
    <definedName name="usuariosS2">'[2]EVALUACIÓN SOCIOECONÓMICA'!#REF!</definedName>
    <definedName name="usuariosS3">'[2]EVALUACIÓN SOCIOECONÓMICA'!#REF!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_SENAT">#REF!</definedName>
    <definedName name="vadp2">'[2]EVALUACIÓN PRIVADA'!#REF!</definedName>
    <definedName name="vadp3">'[2]EVALUACIÓN PRIVADA'!#REF!</definedName>
    <definedName name="vads2">'[2]EVALUACIÓN SOCIOECONÓMICA'!#REF!</definedName>
    <definedName name="vads3">'[2]EVALUACIÓN SOCIOECONÓMICA'!#REF!</definedName>
    <definedName name="vanp">'[2]ANÁLISIS DE SENSIBILIDAD'!#REF!</definedName>
    <definedName name="vanp2">'[2]EVALUACIÓN PRIVADA'!#REF!</definedName>
    <definedName name="vanp3">'[2]EVALUACIÓN PRIVADA'!#REF!</definedName>
    <definedName name="vans2">'[2]EVALUACIÓN SOCIOECONÓMICA'!#REF!</definedName>
    <definedName name="vans3">'[2]EVALUACIÓN SOCIOECONÓMICA'!#REF!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[10]Programa!#REF!</definedName>
    <definedName name="venci98j">[10]Programa!#REF!</definedName>
    <definedName name="venci98s">#REF!</definedName>
    <definedName name="venci99">#REF!</definedName>
    <definedName name="Vida2">'[2]EVALUACIÓN SOCIOECONÓMICA'!#REF!</definedName>
    <definedName name="Vida3">'[2]EVALUACIÓN SOCIOECONÓMICA'!#REF!</definedName>
    <definedName name="VOLET1">#REF!</definedName>
    <definedName name="VOLET10">#REF!</definedName>
    <definedName name="VOLET11">#REF!</definedName>
    <definedName name="VOLET2">#REF!</definedName>
    <definedName name="VOLET3">#REF!</definedName>
    <definedName name="VOLET4">#REF!</definedName>
    <definedName name="VOLET5">#REF!</definedName>
    <definedName name="VOLET6">#REF!</definedName>
    <definedName name="VOLET7">#REF!</definedName>
    <definedName name="VOLET8">#REF!</definedName>
    <definedName name="VOLET9">#REF!</definedName>
    <definedName name="vpcp2">'[2]EVALUACIÓN PRIVADA'!#REF!</definedName>
    <definedName name="vpcp3">'[2]EVALUACIÓN PRIVADA'!#REF!</definedName>
    <definedName name="vpcs2">'[2]EVALUACIÓN SOCIOECONÓMICA'!#REF!</definedName>
    <definedName name="vpcs3">'[2]EVALUACIÓN SOCIOECONÓMICA'!#REF!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vvvvvvvvvvvvvvvvvvvvvv" hidden="1">{"Riqfin97",#N/A,FALSE,"Tran";"Riqfinpro",#N/A,FALSE,"Tran"}</definedName>
    <definedName name="w" hidden="1">{"Minpmon",#N/A,FALSE,"Monthinput"}</definedName>
    <definedName name="W_CHAMBRE_DEPUTES">#REF!</definedName>
    <definedName name="wer" hidden="1">{"Riqfin97",#N/A,FALSE,"Tran";"Riqfinpro",#N/A,FALSE,"Tran"}</definedName>
    <definedName name="WILD">#REF!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[42]M!#REF!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_CASSATION">#REF!</definedName>
    <definedName name="xa">'[27]PIB EN CORR'!#REF!</definedName>
    <definedName name="xaa">'[27]PIB EN CORR'!$AV$5:$AV$77</definedName>
    <definedName name="xbb">'[27]PIB EN CORR'!#REF!</definedName>
    <definedName name="XBS">[26]SREAL!A$41</definedName>
    <definedName name="XGS">#REF!</definedName>
    <definedName name="xx" hidden="1">{"Riqfin97",#N/A,FALSE,"Tran";"Riqfinpro",#N/A,FALSE,"Tran"}</definedName>
    <definedName name="xxWRS_1">'[43]Shared Data'!$A$1:$A$77</definedName>
    <definedName name="xxxx" hidden="1">{"Riqfin97",#N/A,FALSE,"Tran";"Riqfinpro",#N/A,FALSE,"Tran"}</definedName>
    <definedName name="xxxxxxxxxxxxxx" hidden="1">{"Riqfin97",#N/A,FALSE,"Tran";"Riqfinpro",#N/A,FALSE,"Tran"}</definedName>
    <definedName name="Y">#REF!</definedName>
    <definedName name="Y_CPUR_APPEL">#REF!</definedName>
    <definedName name="Year">#REF!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{"Tab1",#N/A,FALSE,"P";"Tab2",#N/A,FALSE,"P"}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TRIBUNAUX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TEREDA_RESUME_P8!$A$1:$Q$45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F38" i="2"/>
  <c r="L36" i="2"/>
  <c r="I36" i="2"/>
  <c r="H36" i="2"/>
  <c r="J37" i="2"/>
  <c r="D36" i="2"/>
  <c r="F37" i="2"/>
  <c r="M36" i="2"/>
  <c r="G36" i="2"/>
  <c r="E36" i="2"/>
  <c r="H43" i="2"/>
  <c r="J35" i="2"/>
  <c r="F35" i="2"/>
  <c r="M33" i="2"/>
  <c r="L33" i="2"/>
  <c r="H33" i="2"/>
  <c r="J34" i="2"/>
  <c r="E33" i="2"/>
  <c r="D33" i="2"/>
  <c r="F34" i="2"/>
  <c r="I33" i="2"/>
  <c r="C33" i="2"/>
  <c r="P32" i="2"/>
  <c r="J32" i="2"/>
  <c r="F32" i="2"/>
  <c r="J31" i="2"/>
  <c r="F31" i="2"/>
  <c r="J30" i="2"/>
  <c r="F30" i="2"/>
  <c r="J29" i="2"/>
  <c r="F29" i="2"/>
  <c r="K29" i="2" s="1"/>
  <c r="N29" i="2" s="1"/>
  <c r="M27" i="2"/>
  <c r="M26" i="2" s="1"/>
  <c r="J28" i="2"/>
  <c r="E27" i="2"/>
  <c r="F28" i="2"/>
  <c r="L27" i="2"/>
  <c r="I27" i="2"/>
  <c r="I26" i="2" s="1"/>
  <c r="G27" i="2"/>
  <c r="D27" i="2"/>
  <c r="J25" i="2"/>
  <c r="F25" i="2"/>
  <c r="L23" i="2"/>
  <c r="I23" i="2"/>
  <c r="J24" i="2"/>
  <c r="J23" i="2" s="1"/>
  <c r="F24" i="2"/>
  <c r="M23" i="2"/>
  <c r="H23" i="2"/>
  <c r="E23" i="2"/>
  <c r="C23" i="2"/>
  <c r="J22" i="2"/>
  <c r="F22" i="2"/>
  <c r="M43" i="2"/>
  <c r="J21" i="2"/>
  <c r="E43" i="2"/>
  <c r="F21" i="2"/>
  <c r="K21" i="2" s="1"/>
  <c r="N21" i="2" s="1"/>
  <c r="L19" i="2"/>
  <c r="I19" i="2"/>
  <c r="H19" i="2"/>
  <c r="J20" i="2"/>
  <c r="J19" i="2" s="1"/>
  <c r="D19" i="2"/>
  <c r="F20" i="2"/>
  <c r="M19" i="2"/>
  <c r="G19" i="2"/>
  <c r="E19" i="2"/>
  <c r="L43" i="2"/>
  <c r="I43" i="2"/>
  <c r="G43" i="2"/>
  <c r="F18" i="2"/>
  <c r="M16" i="2"/>
  <c r="I16" i="2"/>
  <c r="H16" i="2"/>
  <c r="H14" i="2" s="1"/>
  <c r="J17" i="2"/>
  <c r="E16" i="2"/>
  <c r="E14" i="2" s="1"/>
  <c r="F17" i="2"/>
  <c r="L16" i="2"/>
  <c r="G16" i="2"/>
  <c r="D16" i="2"/>
  <c r="I14" i="2"/>
  <c r="J15" i="2"/>
  <c r="F15" i="2"/>
  <c r="J12" i="2"/>
  <c r="F12" i="2"/>
  <c r="J11" i="2"/>
  <c r="F11" i="2"/>
  <c r="J10" i="2"/>
  <c r="F10" i="2"/>
  <c r="J9" i="2"/>
  <c r="F9" i="2"/>
  <c r="J8" i="2"/>
  <c r="F8" i="2"/>
  <c r="K8" i="2" s="1"/>
  <c r="N8" i="2" s="1"/>
  <c r="J7" i="2"/>
  <c r="F7" i="2"/>
  <c r="K7" i="2" s="1"/>
  <c r="N7" i="2" s="1"/>
  <c r="J6" i="2"/>
  <c r="F6" i="2"/>
  <c r="J5" i="2"/>
  <c r="F5" i="2"/>
  <c r="K5" i="2" s="1"/>
  <c r="N5" i="2" s="1"/>
  <c r="M3" i="2"/>
  <c r="M2" i="2" s="1"/>
  <c r="J4" i="2"/>
  <c r="F4" i="2"/>
  <c r="C3" i="2"/>
  <c r="C2" i="2" s="1"/>
  <c r="L3" i="2"/>
  <c r="L2" i="2" s="1"/>
  <c r="I3" i="2"/>
  <c r="I2" i="2" s="1"/>
  <c r="D3" i="2"/>
  <c r="D2" i="2" s="1"/>
  <c r="J36" i="2" l="1"/>
  <c r="J33" i="2"/>
  <c r="J27" i="2"/>
  <c r="I13" i="2"/>
  <c r="K31" i="2"/>
  <c r="N31" i="2" s="1"/>
  <c r="P31" i="2" s="1"/>
  <c r="K32" i="2"/>
  <c r="N32" i="2" s="1"/>
  <c r="O32" i="2" s="1"/>
  <c r="M14" i="2"/>
  <c r="L14" i="2"/>
  <c r="K25" i="2"/>
  <c r="N25" i="2" s="1"/>
  <c r="K22" i="2"/>
  <c r="N22" i="2" s="1"/>
  <c r="O22" i="2" s="1"/>
  <c r="K12" i="2"/>
  <c r="N12" i="2" s="1"/>
  <c r="K10" i="2"/>
  <c r="N10" i="2" s="1"/>
  <c r="J3" i="2"/>
  <c r="K11" i="2"/>
  <c r="N11" i="2" s="1"/>
  <c r="P11" i="2" s="1"/>
  <c r="P25" i="2"/>
  <c r="O25" i="2"/>
  <c r="Q25" i="2"/>
  <c r="O11" i="2"/>
  <c r="D26" i="2"/>
  <c r="J2" i="2"/>
  <c r="K9" i="2"/>
  <c r="N9" i="2" s="1"/>
  <c r="P10" i="2"/>
  <c r="O10" i="2"/>
  <c r="F43" i="2"/>
  <c r="E26" i="2"/>
  <c r="E13" i="2" s="1"/>
  <c r="F36" i="2"/>
  <c r="K37" i="2"/>
  <c r="K38" i="2"/>
  <c r="N38" i="2" s="1"/>
  <c r="I40" i="2"/>
  <c r="Q21" i="2"/>
  <c r="P21" i="2"/>
  <c r="O21" i="2"/>
  <c r="K6" i="2"/>
  <c r="N6" i="2" s="1"/>
  <c r="P7" i="2"/>
  <c r="O7" i="2"/>
  <c r="L26" i="2"/>
  <c r="L13" i="2" s="1"/>
  <c r="K34" i="2"/>
  <c r="F33" i="2"/>
  <c r="K35" i="2"/>
  <c r="N35" i="2" s="1"/>
  <c r="P29" i="2"/>
  <c r="O29" i="2"/>
  <c r="F19" i="2"/>
  <c r="K20" i="2"/>
  <c r="F23" i="2"/>
  <c r="K24" i="2"/>
  <c r="K4" i="2"/>
  <c r="F3" i="2"/>
  <c r="F2" i="2" s="1"/>
  <c r="K15" i="2"/>
  <c r="M13" i="2"/>
  <c r="M45" i="2" s="1"/>
  <c r="K28" i="2"/>
  <c r="F27" i="2"/>
  <c r="I46" i="2"/>
  <c r="I45" i="2"/>
  <c r="P12" i="2"/>
  <c r="O12" i="2"/>
  <c r="Q5" i="2"/>
  <c r="P5" i="2"/>
  <c r="O5" i="2"/>
  <c r="P8" i="2"/>
  <c r="O8" i="2"/>
  <c r="K17" i="2"/>
  <c r="F16" i="2"/>
  <c r="K30" i="2"/>
  <c r="N30" i="2" s="1"/>
  <c r="G23" i="2"/>
  <c r="C27" i="2"/>
  <c r="E3" i="2"/>
  <c r="E2" i="2" s="1"/>
  <c r="J18" i="2"/>
  <c r="J43" i="2" s="1"/>
  <c r="C19" i="2"/>
  <c r="G33" i="2"/>
  <c r="G26" i="2" s="1"/>
  <c r="C36" i="2"/>
  <c r="G14" i="2"/>
  <c r="G3" i="2"/>
  <c r="G2" i="2" s="1"/>
  <c r="C43" i="2"/>
  <c r="H3" i="2"/>
  <c r="H2" i="2" s="1"/>
  <c r="C16" i="2"/>
  <c r="D23" i="2"/>
  <c r="D14" i="2" s="1"/>
  <c r="H27" i="2"/>
  <c r="H26" i="2" s="1"/>
  <c r="H13" i="2" s="1"/>
  <c r="D43" i="2"/>
  <c r="J26" i="2" l="1"/>
  <c r="O31" i="2"/>
  <c r="C26" i="2"/>
  <c r="D13" i="2"/>
  <c r="D45" i="2" s="1"/>
  <c r="M40" i="2"/>
  <c r="F14" i="2"/>
  <c r="C14" i="2"/>
  <c r="C13" i="2" s="1"/>
  <c r="C45" i="2" s="1"/>
  <c r="H46" i="2"/>
  <c r="H45" i="2"/>
  <c r="D40" i="2"/>
  <c r="C46" i="2"/>
  <c r="C40" i="2"/>
  <c r="L45" i="2"/>
  <c r="L40" i="2"/>
  <c r="Q6" i="2"/>
  <c r="P6" i="2"/>
  <c r="O6" i="2"/>
  <c r="Q38" i="2"/>
  <c r="P38" i="2"/>
  <c r="O38" i="2"/>
  <c r="P9" i="2"/>
  <c r="O9" i="2"/>
  <c r="N17" i="2"/>
  <c r="N24" i="2"/>
  <c r="K23" i="2"/>
  <c r="N23" i="2" s="1"/>
  <c r="P35" i="2"/>
  <c r="O35" i="2"/>
  <c r="N4" i="2"/>
  <c r="K3" i="2"/>
  <c r="H40" i="2"/>
  <c r="N37" i="2"/>
  <c r="K36" i="2"/>
  <c r="N36" i="2" s="1"/>
  <c r="E40" i="2"/>
  <c r="F26" i="2"/>
  <c r="F13" i="2" s="1"/>
  <c r="F45" i="2" s="1"/>
  <c r="N20" i="2"/>
  <c r="K19" i="2"/>
  <c r="K33" i="2"/>
  <c r="N33" i="2" s="1"/>
  <c r="N34" i="2"/>
  <c r="K18" i="2"/>
  <c r="K16" i="2" s="1"/>
  <c r="N16" i="2" s="1"/>
  <c r="N28" i="2"/>
  <c r="K27" i="2"/>
  <c r="J16" i="2"/>
  <c r="J14" i="2" s="1"/>
  <c r="J13" i="2" s="1"/>
  <c r="J45" i="2" s="1"/>
  <c r="E45" i="2"/>
  <c r="E46" i="2"/>
  <c r="G13" i="2"/>
  <c r="G40" i="2" s="1"/>
  <c r="P30" i="2"/>
  <c r="O30" i="2"/>
  <c r="N15" i="2"/>
  <c r="D46" i="2" l="1"/>
  <c r="Q28" i="2"/>
  <c r="P28" i="2"/>
  <c r="O28" i="2"/>
  <c r="P36" i="2"/>
  <c r="O36" i="2"/>
  <c r="Q36" i="2"/>
  <c r="O24" i="2"/>
  <c r="Q24" i="2"/>
  <c r="P24" i="2"/>
  <c r="K14" i="2"/>
  <c r="Q23" i="2"/>
  <c r="P23" i="2"/>
  <c r="O23" i="2"/>
  <c r="N18" i="2"/>
  <c r="K43" i="2"/>
  <c r="Q37" i="2"/>
  <c r="P37" i="2"/>
  <c r="O37" i="2"/>
  <c r="J40" i="2"/>
  <c r="O34" i="2"/>
  <c r="Q34" i="2"/>
  <c r="P34" i="2"/>
  <c r="Q17" i="2"/>
  <c r="P17" i="2"/>
  <c r="O17" i="2"/>
  <c r="Q4" i="2"/>
  <c r="P4" i="2"/>
  <c r="O4" i="2"/>
  <c r="F40" i="2"/>
  <c r="O16" i="2"/>
  <c r="Q16" i="2"/>
  <c r="P16" i="2"/>
  <c r="N3" i="2"/>
  <c r="K2" i="2"/>
  <c r="Q20" i="2"/>
  <c r="P20" i="2"/>
  <c r="O20" i="2"/>
  <c r="O19" i="2" s="1"/>
  <c r="N19" i="2"/>
  <c r="G45" i="2"/>
  <c r="G46" i="2"/>
  <c r="Q33" i="2"/>
  <c r="P33" i="2"/>
  <c r="O33" i="2"/>
  <c r="Q15" i="2"/>
  <c r="P15" i="2"/>
  <c r="O15" i="2"/>
  <c r="K26" i="2"/>
  <c r="N26" i="2" s="1"/>
  <c r="N27" i="2"/>
  <c r="Q27" i="2" l="1"/>
  <c r="P27" i="2"/>
  <c r="O27" i="2"/>
  <c r="Q26" i="2"/>
  <c r="P26" i="2"/>
  <c r="O26" i="2"/>
  <c r="P19" i="2"/>
  <c r="Q19" i="2"/>
  <c r="N43" i="2"/>
  <c r="O18" i="2"/>
  <c r="O43" i="2" s="1"/>
  <c r="Q18" i="2"/>
  <c r="P18" i="2"/>
  <c r="N2" i="2"/>
  <c r="N14" i="2"/>
  <c r="K13" i="2"/>
  <c r="Q3" i="2"/>
  <c r="P3" i="2"/>
  <c r="O3" i="2"/>
  <c r="Q14" i="2" l="1"/>
  <c r="P14" i="2"/>
  <c r="O14" i="2"/>
  <c r="K45" i="2"/>
  <c r="N13" i="2"/>
  <c r="N40" i="2" s="1"/>
  <c r="K40" i="2"/>
  <c r="P43" i="2"/>
  <c r="Q43" i="2"/>
  <c r="Q2" i="2"/>
  <c r="P2" i="2"/>
  <c r="O2" i="2"/>
  <c r="N45" i="2" l="1"/>
  <c r="Q13" i="2"/>
  <c r="P13" i="2"/>
  <c r="O13" i="2"/>
  <c r="O45" i="2" s="1"/>
  <c r="Q45" i="2" l="1"/>
  <c r="P45" i="2"/>
  <c r="O40" i="2"/>
</calcChain>
</file>

<file path=xl/sharedStrings.xml><?xml version="1.0" encoding="utf-8"?>
<sst xmlns="http://schemas.openxmlformats.org/spreadsheetml/2006/main" count="56" uniqueCount="52">
  <si>
    <t>Solde</t>
  </si>
  <si>
    <t>Budget 20-21</t>
  </si>
  <si>
    <t>Exécution
Oct. 2020</t>
  </si>
  <si>
    <t>Exécution
Nov. 2020</t>
  </si>
  <si>
    <t>Exécution
Déc. 2020</t>
  </si>
  <si>
    <t>Trimestre I</t>
  </si>
  <si>
    <t>Exécution
Janvier 2021</t>
  </si>
  <si>
    <t>Exécution
Février 2021</t>
  </si>
  <si>
    <t>Exécution
Mars 2021</t>
  </si>
  <si>
    <t>Trimestre II</t>
  </si>
  <si>
    <t>Semestre I</t>
  </si>
  <si>
    <t>Exécution 
Avril 2021</t>
  </si>
  <si>
    <t>Exécution
Mai 2021</t>
  </si>
  <si>
    <t>Exécution au 31
Mai 2021</t>
  </si>
  <si>
    <t>% d'exécution</t>
  </si>
  <si>
    <t>Variation en glissement annuel</t>
  </si>
  <si>
    <t>Exécution au 31
Mai 2020</t>
  </si>
  <si>
    <t>Total Ressources</t>
  </si>
  <si>
    <t>Recettes Courantes</t>
  </si>
  <si>
    <t xml:space="preserve">  Recettes internes</t>
  </si>
  <si>
    <t xml:space="preserve">  Recettes douanières</t>
  </si>
  <si>
    <t xml:space="preserve"> Autres ressources domestiques</t>
  </si>
  <si>
    <t>Support budgétaire</t>
  </si>
  <si>
    <t>Annulation dette FMI</t>
  </si>
  <si>
    <t>Autre Financement Interne des projets</t>
  </si>
  <si>
    <t>Don&amp;emp. (hors PETROCARIBE)</t>
  </si>
  <si>
    <t>Res. Petrocaribe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</si>
  <si>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</si>
  <si>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</si>
  <si>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</si>
  <si>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</si>
  <si>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</si>
  <si>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</si>
  <si>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</si>
  <si>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</si>
  <si>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</si>
  <si>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</si>
  <si>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</si>
  <si>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</si>
  <si>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</si>
  <si>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</si>
  <si>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</si>
  <si>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</si>
  <si>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</si>
  <si>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</si>
  <si>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>Sur dons et emprunts (hors PETROCARIBE)</t>
  </si>
  <si>
    <t>Sur PETROCARIBE</t>
  </si>
  <si>
    <t>Immobilisation</t>
  </si>
  <si>
    <t>Amortissement de la Dette</t>
  </si>
  <si>
    <t>Amort. Interne</t>
  </si>
  <si>
    <t>Amort. Externe</t>
  </si>
  <si>
    <t>Total dépenses (hors programmes et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</si>
</sst>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_ * #,##0.00_)\ _$_ ;_ * \(#,##0.00\)\ _$_ ;_ * &quot;-&quot;??_)\ _$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sz val="10"/>
      <name val="Arial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theme="5" tint="0.7999816888943144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2" xfId="2" applyFont="1" applyBorder="1"/>
    <xf numFmtId="17" fontId="4" fillId="0" borderId="3" xfId="2" applyNumberFormat="1" applyFont="1" applyBorder="1" applyAlignment="1">
      <alignment horizontal="center" vertical="center" wrapText="1"/>
    </xf>
    <xf numFmtId="17" fontId="4" fillId="0" borderId="4" xfId="2" applyNumberFormat="1" applyFont="1" applyBorder="1" applyAlignment="1">
      <alignment horizontal="center" vertical="center" wrapText="1"/>
    </xf>
    <xf numFmtId="0" fontId="5" fillId="0" borderId="0" xfId="5"/>
    <xf numFmtId="0" fontId="6" fillId="2" borderId="5" xfId="2" applyFont="1" applyFill="1" applyBorder="1"/>
    <xf numFmtId="3" fontId="6" fillId="2" borderId="6" xfId="2" applyNumberFormat="1" applyFont="1" applyFill="1" applyBorder="1"/>
    <xf numFmtId="10" fontId="6" fillId="2" borderId="7" xfId="6" applyNumberFormat="1" applyFont="1" applyFill="1" applyBorder="1"/>
    <xf numFmtId="0" fontId="7" fillId="3" borderId="8" xfId="2" applyFont="1" applyFill="1" applyBorder="1" applyAlignment="1">
      <alignment horizontal="left" indent="1"/>
    </xf>
    <xf numFmtId="3" fontId="7" fillId="3" borderId="9" xfId="2" applyNumberFormat="1" applyFont="1" applyFill="1" applyBorder="1"/>
    <xf numFmtId="3" fontId="7" fillId="3" borderId="10" xfId="2" applyNumberFormat="1" applyFont="1" applyFill="1" applyBorder="1"/>
    <xf numFmtId="10" fontId="7" fillId="3" borderId="11" xfId="6" applyNumberFormat="1" applyFont="1" applyFill="1" applyBorder="1"/>
    <xf numFmtId="10" fontId="0" fillId="0" borderId="0" xfId="6" applyNumberFormat="1" applyFont="1"/>
    <xf numFmtId="0" fontId="8" fillId="3" borderId="8" xfId="2" applyFont="1" applyFill="1" applyBorder="1" applyAlignment="1">
      <alignment horizontal="left" indent="1"/>
    </xf>
    <xf numFmtId="3" fontId="7" fillId="3" borderId="12" xfId="2" applyNumberFormat="1" applyFont="1" applyFill="1" applyBorder="1"/>
    <xf numFmtId="10" fontId="7" fillId="3" borderId="13" xfId="6" applyNumberFormat="1" applyFont="1" applyFill="1" applyBorder="1"/>
    <xf numFmtId="10" fontId="7" fillId="3" borderId="14" xfId="6" applyNumberFormat="1" applyFont="1" applyFill="1" applyBorder="1"/>
    <xf numFmtId="3" fontId="5" fillId="0" borderId="0" xfId="5" applyNumberFormat="1"/>
    <xf numFmtId="0" fontId="7" fillId="3" borderId="15" xfId="2" applyFont="1" applyFill="1" applyBorder="1" applyAlignment="1">
      <alignment horizontal="left" indent="1"/>
    </xf>
    <xf numFmtId="170" fontId="7" fillId="3" borderId="16" xfId="7" applyFont="1" applyFill="1" applyBorder="1"/>
    <xf numFmtId="170" fontId="7" fillId="3" borderId="12" xfId="7" applyFont="1" applyFill="1" applyBorder="1"/>
    <xf numFmtId="170" fontId="7" fillId="3" borderId="17" xfId="7" applyFont="1" applyFill="1" applyBorder="1" applyAlignment="1">
      <alignment horizontal="right"/>
    </xf>
    <xf numFmtId="0" fontId="7" fillId="3" borderId="18" xfId="2" applyFont="1" applyFill="1" applyBorder="1" applyAlignment="1">
      <alignment horizontal="left" indent="1"/>
    </xf>
    <xf numFmtId="3" fontId="7" fillId="3" borderId="16" xfId="2" applyNumberFormat="1" applyFont="1" applyFill="1" applyBorder="1"/>
    <xf numFmtId="10" fontId="7" fillId="3" borderId="17" xfId="6" applyNumberFormat="1" applyFont="1" applyFill="1" applyBorder="1"/>
    <xf numFmtId="3" fontId="5" fillId="0" borderId="0" xfId="5" applyNumberFormat="1" applyBorder="1"/>
    <xf numFmtId="0" fontId="7" fillId="4" borderId="18" xfId="2" applyFont="1" applyFill="1" applyBorder="1" applyAlignment="1">
      <alignment horizontal="left" indent="1"/>
    </xf>
    <xf numFmtId="3" fontId="7" fillId="4" borderId="16" xfId="2" applyNumberFormat="1" applyFont="1" applyFill="1" applyBorder="1"/>
    <xf numFmtId="170" fontId="7" fillId="4" borderId="16" xfId="7" applyFont="1" applyFill="1" applyBorder="1"/>
    <xf numFmtId="10" fontId="7" fillId="4" borderId="17" xfId="6" applyNumberFormat="1" applyFont="1" applyFill="1" applyBorder="1"/>
    <xf numFmtId="170" fontId="7" fillId="4" borderId="19" xfId="7" applyFont="1" applyFill="1" applyBorder="1"/>
    <xf numFmtId="0" fontId="4" fillId="5" borderId="20" xfId="2" applyFont="1" applyFill="1" applyBorder="1"/>
    <xf numFmtId="3" fontId="4" fillId="5" borderId="1" xfId="2" applyNumberFormat="1" applyFont="1" applyFill="1" applyBorder="1"/>
    <xf numFmtId="10" fontId="4" fillId="5" borderId="21" xfId="6" applyNumberFormat="1" applyFont="1" applyFill="1" applyBorder="1"/>
    <xf numFmtId="0" fontId="9" fillId="0" borderId="18" xfId="2" applyFont="1" applyBorder="1" applyAlignment="1">
      <alignment horizontal="left" indent="1"/>
    </xf>
    <xf numFmtId="3" fontId="9" fillId="0" borderId="22" xfId="2" applyNumberFormat="1" applyFont="1" applyBorder="1"/>
    <xf numFmtId="10" fontId="9" fillId="0" borderId="19" xfId="6" applyNumberFormat="1" applyFont="1" applyBorder="1"/>
    <xf numFmtId="170" fontId="0" fillId="0" borderId="0" xfId="7" applyFont="1"/>
    <xf numFmtId="0" fontId="8" fillId="0" borderId="15" xfId="2" applyFont="1" applyBorder="1" applyAlignment="1">
      <alignment horizontal="left" indent="2"/>
    </xf>
    <xf numFmtId="3" fontId="8" fillId="0" borderId="16" xfId="2" applyNumberFormat="1" applyFont="1" applyBorder="1"/>
    <xf numFmtId="10" fontId="8" fillId="0" borderId="17" xfId="6" applyNumberFormat="1" applyFont="1" applyBorder="1"/>
    <xf numFmtId="43" fontId="5" fillId="0" borderId="0" xfId="5" applyNumberFormat="1"/>
    <xf numFmtId="0" fontId="10" fillId="0" borderId="15" xfId="2" applyFont="1" applyBorder="1" applyAlignment="1">
      <alignment horizontal="left" indent="2"/>
    </xf>
    <xf numFmtId="3" fontId="10" fillId="0" borderId="16" xfId="2" applyNumberFormat="1" applyFont="1" applyBorder="1"/>
    <xf numFmtId="10" fontId="10" fillId="0" borderId="17" xfId="6" applyNumberFormat="1" applyFont="1" applyBorder="1"/>
    <xf numFmtId="0" fontId="10" fillId="0" borderId="18" xfId="2" applyFont="1" applyBorder="1" applyAlignment="1">
      <alignment horizontal="left" indent="2"/>
    </xf>
    <xf numFmtId="3" fontId="10" fillId="0" borderId="22" xfId="2" applyNumberFormat="1" applyFont="1" applyBorder="1"/>
    <xf numFmtId="10" fontId="10" fillId="0" borderId="19" xfId="6" applyNumberFormat="1" applyFont="1" applyBorder="1"/>
    <xf numFmtId="170" fontId="10" fillId="0" borderId="22" xfId="7" applyFont="1" applyBorder="1"/>
    <xf numFmtId="0" fontId="4" fillId="5" borderId="23" xfId="2" applyFont="1" applyFill="1" applyBorder="1"/>
    <xf numFmtId="3" fontId="4" fillId="5" borderId="24" xfId="2" applyNumberFormat="1" applyFont="1" applyFill="1" applyBorder="1"/>
    <xf numFmtId="10" fontId="4" fillId="5" borderId="25" xfId="6" applyNumberFormat="1" applyFont="1" applyFill="1" applyBorder="1"/>
    <xf numFmtId="0" fontId="9" fillId="6" borderId="26" xfId="2" applyFont="1" applyFill="1" applyBorder="1" applyAlignment="1">
      <alignment horizontal="left" indent="1"/>
    </xf>
    <xf numFmtId="3" fontId="2" fillId="6" borderId="9" xfId="2" applyNumberFormat="1" applyFont="1" applyFill="1" applyBorder="1"/>
    <xf numFmtId="3" fontId="2" fillId="6" borderId="27" xfId="2" applyNumberFormat="1" applyFont="1" applyFill="1" applyBorder="1"/>
    <xf numFmtId="10" fontId="2" fillId="6" borderId="28" xfId="6" applyNumberFormat="1" applyFont="1" applyFill="1" applyBorder="1"/>
    <xf numFmtId="0" fontId="7" fillId="0" borderId="8" xfId="2" applyFont="1" applyBorder="1" applyAlignment="1">
      <alignment horizontal="left" indent="2"/>
    </xf>
    <xf numFmtId="3" fontId="7" fillId="0" borderId="12" xfId="2" applyNumberFormat="1" applyFont="1" applyBorder="1"/>
    <xf numFmtId="170" fontId="7" fillId="0" borderId="12" xfId="7" applyFont="1" applyBorder="1"/>
    <xf numFmtId="10" fontId="7" fillId="0" borderId="14" xfId="6" applyNumberFormat="1" applyFont="1" applyBorder="1"/>
    <xf numFmtId="170" fontId="10" fillId="0" borderId="29" xfId="7" applyFont="1" applyBorder="1"/>
    <xf numFmtId="170" fontId="10" fillId="0" borderId="13" xfId="7" applyFont="1" applyBorder="1"/>
    <xf numFmtId="0" fontId="9" fillId="6" borderId="15" xfId="2" applyFont="1" applyFill="1" applyBorder="1" applyAlignment="1">
      <alignment horizontal="left" indent="1"/>
    </xf>
    <xf numFmtId="3" fontId="9" fillId="6" borderId="16" xfId="2" applyNumberFormat="1" applyFont="1" applyFill="1" applyBorder="1"/>
    <xf numFmtId="10" fontId="9" fillId="6" borderId="17" xfId="6" applyNumberFormat="1" applyFont="1" applyFill="1" applyBorder="1"/>
    <xf numFmtId="170" fontId="10" fillId="0" borderId="16" xfId="7" applyFont="1" applyBorder="1"/>
    <xf numFmtId="3" fontId="10" fillId="0" borderId="30" xfId="2" applyNumberFormat="1" applyFont="1" applyFill="1" applyBorder="1"/>
    <xf numFmtId="10" fontId="10" fillId="0" borderId="29" xfId="6" applyNumberFormat="1" applyFont="1" applyBorder="1"/>
    <xf numFmtId="0" fontId="4" fillId="0" borderId="31" xfId="8" applyFont="1" applyFill="1" applyBorder="1" applyAlignment="1">
      <alignment horizontal="left" indent="1"/>
    </xf>
    <xf numFmtId="0" fontId="2" fillId="0" borderId="0" xfId="8" applyFont="1" applyBorder="1"/>
    <xf numFmtId="3" fontId="2" fillId="0" borderId="0" xfId="8" applyNumberFormat="1" applyFont="1" applyBorder="1"/>
    <xf numFmtId="10" fontId="2" fillId="0" borderId="28" xfId="6" applyNumberFormat="1" applyFont="1" applyBorder="1"/>
    <xf numFmtId="0" fontId="4" fillId="0" borderId="31" xfId="2" applyFont="1" applyFill="1" applyBorder="1" applyAlignment="1">
      <alignment horizontal="left" indent="1"/>
    </xf>
    <xf numFmtId="0" fontId="2" fillId="0" borderId="0" xfId="2" applyFont="1" applyBorder="1"/>
    <xf numFmtId="3" fontId="2" fillId="0" borderId="0" xfId="2" applyNumberFormat="1" applyFont="1" applyBorder="1"/>
    <xf numFmtId="0" fontId="4" fillId="5" borderId="31" xfId="2" applyFont="1" applyFill="1" applyBorder="1"/>
    <xf numFmtId="3" fontId="4" fillId="5" borderId="0" xfId="2" applyNumberFormat="1" applyFont="1" applyFill="1" applyBorder="1"/>
    <xf numFmtId="10" fontId="4" fillId="5" borderId="28" xfId="6" applyNumberFormat="1" applyFont="1" applyFill="1" applyBorder="1"/>
    <xf numFmtId="0" fontId="4" fillId="7" borderId="31" xfId="2" applyFont="1" applyFill="1" applyBorder="1"/>
    <xf numFmtId="3" fontId="4" fillId="7" borderId="0" xfId="2" applyNumberFormat="1" applyFont="1" applyFill="1" applyBorder="1"/>
    <xf numFmtId="10" fontId="4" fillId="7" borderId="28" xfId="6" applyNumberFormat="1" applyFont="1" applyFill="1" applyBorder="1"/>
    <xf numFmtId="0" fontId="4" fillId="5" borderId="32" xfId="2" applyFont="1" applyFill="1" applyBorder="1" applyAlignment="1">
      <alignment wrapText="1"/>
    </xf>
    <xf numFmtId="3" fontId="4" fillId="5" borderId="33" xfId="2" applyNumberFormat="1" applyFont="1" applyFill="1" applyBorder="1"/>
    <xf numFmtId="10" fontId="4" fillId="5" borderId="34" xfId="6" applyNumberFormat="1" applyFont="1" applyFill="1" applyBorder="1"/>
    <xf numFmtId="0" fontId="1" fillId="0" borderId="0" xfId="5" applyFont="1"/>
  </cellXfs>
  <cellStyles count="11">
    <cellStyle name="Comma 2" xfId="1"/>
    <cellStyle name="Comma 3" xfId="7"/>
    <cellStyle name="Comma_soldecrédits Section_Article 2007-2008_20_9_08" xfId="9"/>
    <cellStyle name="Normal" xfId="0" builtinId="0"/>
    <cellStyle name="Normal 2" xfId="2"/>
    <cellStyle name="Normal 2 2 2" xfId="10"/>
    <cellStyle name="Normal 2 3" xfId="4"/>
    <cellStyle name="Normal 3" xfId="3"/>
    <cellStyle name="Normal 4" xfId="5"/>
    <cellStyle name="Normal 4 2" xfId="8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JEANROODY.MARCELIN\Desktop\Dossiers%20imp\Rapport%20Solde%20et%20TOFE%20DEPB_JRM_2_Act\Rapports%20%20Solde%20&amp;%20Tofe%20DEPB_JRM_Initial_Ex.20-21\TEREDA_INITIAL%202020-2021_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B12" t="str">
            <v>11-SECTEUR ECONOMIQUE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el SHADOW"/>
      <sheetName val="mensuel"/>
      <sheetName val="AUTRES RESS "/>
      <sheetName val="DON ET PRET"/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RESUME_P9"/>
      <sheetName val="TEREDA_RESUME_P10"/>
      <sheetName val="TEREDA_RESUME_P11"/>
      <sheetName val="TEREDA_RESUME_P12"/>
      <sheetName val="TEREDA_RESUME_P12(1)"/>
      <sheetName val="TEREDA_RESUME_P11 (2)"/>
    </sheetNames>
    <sheetDataSet>
      <sheetData sheetId="0"/>
      <sheetData sheetId="1">
        <row r="21">
          <cell r="B21">
            <v>10683488942.040001</v>
          </cell>
          <cell r="C21">
            <v>9213333622.7699986</v>
          </cell>
          <cell r="D21">
            <v>18394178122.190002</v>
          </cell>
          <cell r="E21">
            <v>11897816645.720001</v>
          </cell>
          <cell r="F21">
            <v>7671587059.7299986</v>
          </cell>
          <cell r="G21">
            <v>16122995719.369999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_Article"/>
      <sheetName val="Subventions 20-21"/>
    </sheetNames>
    <definedNames>
      <definedName name="LoanIsGood" refersTo="#REF!"/>
      <definedName name="PaymentsPerYear" refersTo="#REF!"/>
    </defined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view="pageBreakPreview" zoomScale="78" zoomScaleNormal="100" zoomScaleSheetLayoutView="78" workbookViewId="0">
      <selection activeCell="O38" sqref="O38"/>
    </sheetView>
  </sheetViews>
  <sheetFormatPr baseColWidth="10" defaultColWidth="11.42578125" defaultRowHeight="15" x14ac:dyDescent="0.25"/>
  <cols>
    <col min="1" max="1" width="37.7109375" style="4" customWidth="1"/>
    <col min="2" max="2" width="18.28515625" style="4" customWidth="1"/>
    <col min="3" max="3" width="18.140625" style="4" customWidth="1"/>
    <col min="4" max="12" width="17.7109375" style="4" customWidth="1"/>
    <col min="13" max="13" width="18.42578125" style="4" customWidth="1"/>
    <col min="14" max="15" width="17.7109375" style="4" customWidth="1"/>
    <col min="16" max="16" width="15.7109375" style="12" customWidth="1"/>
    <col min="17" max="17" width="18.140625" style="12" customWidth="1"/>
    <col min="18" max="18" width="11.42578125" style="4" customWidth="1"/>
    <col min="19" max="19" width="19.85546875" style="4" hidden="1" customWidth="1"/>
    <col min="20" max="20" width="11.42578125" style="4" hidden="1" customWidth="1"/>
    <col min="21" max="21" width="18.85546875" style="4" hidden="1" customWidth="1"/>
    <col min="22" max="23" width="11.140625" style="4" hidden="1" customWidth="1"/>
    <col min="24" max="256" width="11.42578125" style="4"/>
    <col min="257" max="257" width="37.7109375" style="4" customWidth="1"/>
    <col min="258" max="258" width="21" style="4" customWidth="1"/>
    <col min="259" max="259" width="18.140625" style="4" customWidth="1"/>
    <col min="260" max="268" width="17.7109375" style="4" customWidth="1"/>
    <col min="269" max="269" width="18.42578125" style="4" customWidth="1"/>
    <col min="270" max="271" width="17.7109375" style="4" customWidth="1"/>
    <col min="272" max="272" width="15.7109375" style="4" customWidth="1"/>
    <col min="273" max="273" width="18.140625" style="4" customWidth="1"/>
    <col min="274" max="274" width="11.42578125" style="4" customWidth="1"/>
    <col min="275" max="275" width="19.85546875" style="4" bestFit="1" customWidth="1"/>
    <col min="276" max="276" width="11.42578125" style="4" customWidth="1"/>
    <col min="277" max="277" width="18.85546875" style="4" bestFit="1" customWidth="1"/>
    <col min="278" max="279" width="11.140625" style="4" bestFit="1" customWidth="1"/>
    <col min="280" max="512" width="11.42578125" style="4"/>
    <col min="513" max="513" width="37.7109375" style="4" customWidth="1"/>
    <col min="514" max="514" width="21" style="4" customWidth="1"/>
    <col min="515" max="515" width="18.140625" style="4" customWidth="1"/>
    <col min="516" max="524" width="17.7109375" style="4" customWidth="1"/>
    <col min="525" max="525" width="18.42578125" style="4" customWidth="1"/>
    <col min="526" max="527" width="17.7109375" style="4" customWidth="1"/>
    <col min="528" max="528" width="15.7109375" style="4" customWidth="1"/>
    <col min="529" max="529" width="18.140625" style="4" customWidth="1"/>
    <col min="530" max="530" width="11.42578125" style="4" customWidth="1"/>
    <col min="531" max="531" width="19.85546875" style="4" bestFit="1" customWidth="1"/>
    <col min="532" max="532" width="11.42578125" style="4" customWidth="1"/>
    <col min="533" max="533" width="18.85546875" style="4" bestFit="1" customWidth="1"/>
    <col min="534" max="535" width="11.140625" style="4" bestFit="1" customWidth="1"/>
    <col min="536" max="768" width="11.42578125" style="4"/>
    <col min="769" max="769" width="37.7109375" style="4" customWidth="1"/>
    <col min="770" max="770" width="21" style="4" customWidth="1"/>
    <col min="771" max="771" width="18.140625" style="4" customWidth="1"/>
    <col min="772" max="780" width="17.7109375" style="4" customWidth="1"/>
    <col min="781" max="781" width="18.42578125" style="4" customWidth="1"/>
    <col min="782" max="783" width="17.7109375" style="4" customWidth="1"/>
    <col min="784" max="784" width="15.7109375" style="4" customWidth="1"/>
    <col min="785" max="785" width="18.140625" style="4" customWidth="1"/>
    <col min="786" max="786" width="11.42578125" style="4" customWidth="1"/>
    <col min="787" max="787" width="19.85546875" style="4" bestFit="1" customWidth="1"/>
    <col min="788" max="788" width="11.42578125" style="4" customWidth="1"/>
    <col min="789" max="789" width="18.85546875" style="4" bestFit="1" customWidth="1"/>
    <col min="790" max="791" width="11.140625" style="4" bestFit="1" customWidth="1"/>
    <col min="792" max="1024" width="11.42578125" style="4"/>
    <col min="1025" max="1025" width="37.7109375" style="4" customWidth="1"/>
    <col min="1026" max="1026" width="21" style="4" customWidth="1"/>
    <col min="1027" max="1027" width="18.140625" style="4" customWidth="1"/>
    <col min="1028" max="1036" width="17.7109375" style="4" customWidth="1"/>
    <col min="1037" max="1037" width="18.42578125" style="4" customWidth="1"/>
    <col min="1038" max="1039" width="17.7109375" style="4" customWidth="1"/>
    <col min="1040" max="1040" width="15.7109375" style="4" customWidth="1"/>
    <col min="1041" max="1041" width="18.140625" style="4" customWidth="1"/>
    <col min="1042" max="1042" width="11.42578125" style="4" customWidth="1"/>
    <col min="1043" max="1043" width="19.85546875" style="4" bestFit="1" customWidth="1"/>
    <col min="1044" max="1044" width="11.42578125" style="4" customWidth="1"/>
    <col min="1045" max="1045" width="18.85546875" style="4" bestFit="1" customWidth="1"/>
    <col min="1046" max="1047" width="11.140625" style="4" bestFit="1" customWidth="1"/>
    <col min="1048" max="1280" width="11.42578125" style="4"/>
    <col min="1281" max="1281" width="37.7109375" style="4" customWidth="1"/>
    <col min="1282" max="1282" width="21" style="4" customWidth="1"/>
    <col min="1283" max="1283" width="18.140625" style="4" customWidth="1"/>
    <col min="1284" max="1292" width="17.7109375" style="4" customWidth="1"/>
    <col min="1293" max="1293" width="18.42578125" style="4" customWidth="1"/>
    <col min="1294" max="1295" width="17.7109375" style="4" customWidth="1"/>
    <col min="1296" max="1296" width="15.7109375" style="4" customWidth="1"/>
    <col min="1297" max="1297" width="18.140625" style="4" customWidth="1"/>
    <col min="1298" max="1298" width="11.42578125" style="4" customWidth="1"/>
    <col min="1299" max="1299" width="19.85546875" style="4" bestFit="1" customWidth="1"/>
    <col min="1300" max="1300" width="11.42578125" style="4" customWidth="1"/>
    <col min="1301" max="1301" width="18.85546875" style="4" bestFit="1" customWidth="1"/>
    <col min="1302" max="1303" width="11.140625" style="4" bestFit="1" customWidth="1"/>
    <col min="1304" max="1536" width="11.42578125" style="4"/>
    <col min="1537" max="1537" width="37.7109375" style="4" customWidth="1"/>
    <col min="1538" max="1538" width="21" style="4" customWidth="1"/>
    <col min="1539" max="1539" width="18.140625" style="4" customWidth="1"/>
    <col min="1540" max="1548" width="17.7109375" style="4" customWidth="1"/>
    <col min="1549" max="1549" width="18.42578125" style="4" customWidth="1"/>
    <col min="1550" max="1551" width="17.7109375" style="4" customWidth="1"/>
    <col min="1552" max="1552" width="15.7109375" style="4" customWidth="1"/>
    <col min="1553" max="1553" width="18.140625" style="4" customWidth="1"/>
    <col min="1554" max="1554" width="11.42578125" style="4" customWidth="1"/>
    <col min="1555" max="1555" width="19.85546875" style="4" bestFit="1" customWidth="1"/>
    <col min="1556" max="1556" width="11.42578125" style="4" customWidth="1"/>
    <col min="1557" max="1557" width="18.85546875" style="4" bestFit="1" customWidth="1"/>
    <col min="1558" max="1559" width="11.140625" style="4" bestFit="1" customWidth="1"/>
    <col min="1560" max="1792" width="11.42578125" style="4"/>
    <col min="1793" max="1793" width="37.7109375" style="4" customWidth="1"/>
    <col min="1794" max="1794" width="21" style="4" customWidth="1"/>
    <col min="1795" max="1795" width="18.140625" style="4" customWidth="1"/>
    <col min="1796" max="1804" width="17.7109375" style="4" customWidth="1"/>
    <col min="1805" max="1805" width="18.42578125" style="4" customWidth="1"/>
    <col min="1806" max="1807" width="17.7109375" style="4" customWidth="1"/>
    <col min="1808" max="1808" width="15.7109375" style="4" customWidth="1"/>
    <col min="1809" max="1809" width="18.140625" style="4" customWidth="1"/>
    <col min="1810" max="1810" width="11.42578125" style="4" customWidth="1"/>
    <col min="1811" max="1811" width="19.85546875" style="4" bestFit="1" customWidth="1"/>
    <col min="1812" max="1812" width="11.42578125" style="4" customWidth="1"/>
    <col min="1813" max="1813" width="18.85546875" style="4" bestFit="1" customWidth="1"/>
    <col min="1814" max="1815" width="11.140625" style="4" bestFit="1" customWidth="1"/>
    <col min="1816" max="2048" width="11.42578125" style="4"/>
    <col min="2049" max="2049" width="37.7109375" style="4" customWidth="1"/>
    <col min="2050" max="2050" width="21" style="4" customWidth="1"/>
    <col min="2051" max="2051" width="18.140625" style="4" customWidth="1"/>
    <col min="2052" max="2060" width="17.7109375" style="4" customWidth="1"/>
    <col min="2061" max="2061" width="18.42578125" style="4" customWidth="1"/>
    <col min="2062" max="2063" width="17.7109375" style="4" customWidth="1"/>
    <col min="2064" max="2064" width="15.7109375" style="4" customWidth="1"/>
    <col min="2065" max="2065" width="18.140625" style="4" customWidth="1"/>
    <col min="2066" max="2066" width="11.42578125" style="4" customWidth="1"/>
    <col min="2067" max="2067" width="19.85546875" style="4" bestFit="1" customWidth="1"/>
    <col min="2068" max="2068" width="11.42578125" style="4" customWidth="1"/>
    <col min="2069" max="2069" width="18.85546875" style="4" bestFit="1" customWidth="1"/>
    <col min="2070" max="2071" width="11.140625" style="4" bestFit="1" customWidth="1"/>
    <col min="2072" max="2304" width="11.42578125" style="4"/>
    <col min="2305" max="2305" width="37.7109375" style="4" customWidth="1"/>
    <col min="2306" max="2306" width="21" style="4" customWidth="1"/>
    <col min="2307" max="2307" width="18.140625" style="4" customWidth="1"/>
    <col min="2308" max="2316" width="17.7109375" style="4" customWidth="1"/>
    <col min="2317" max="2317" width="18.42578125" style="4" customWidth="1"/>
    <col min="2318" max="2319" width="17.7109375" style="4" customWidth="1"/>
    <col min="2320" max="2320" width="15.7109375" style="4" customWidth="1"/>
    <col min="2321" max="2321" width="18.140625" style="4" customWidth="1"/>
    <col min="2322" max="2322" width="11.42578125" style="4" customWidth="1"/>
    <col min="2323" max="2323" width="19.85546875" style="4" bestFit="1" customWidth="1"/>
    <col min="2324" max="2324" width="11.42578125" style="4" customWidth="1"/>
    <col min="2325" max="2325" width="18.85546875" style="4" bestFit="1" customWidth="1"/>
    <col min="2326" max="2327" width="11.140625" style="4" bestFit="1" customWidth="1"/>
    <col min="2328" max="2560" width="11.42578125" style="4"/>
    <col min="2561" max="2561" width="37.7109375" style="4" customWidth="1"/>
    <col min="2562" max="2562" width="21" style="4" customWidth="1"/>
    <col min="2563" max="2563" width="18.140625" style="4" customWidth="1"/>
    <col min="2564" max="2572" width="17.7109375" style="4" customWidth="1"/>
    <col min="2573" max="2573" width="18.42578125" style="4" customWidth="1"/>
    <col min="2574" max="2575" width="17.7109375" style="4" customWidth="1"/>
    <col min="2576" max="2576" width="15.7109375" style="4" customWidth="1"/>
    <col min="2577" max="2577" width="18.140625" style="4" customWidth="1"/>
    <col min="2578" max="2578" width="11.42578125" style="4" customWidth="1"/>
    <col min="2579" max="2579" width="19.85546875" style="4" bestFit="1" customWidth="1"/>
    <col min="2580" max="2580" width="11.42578125" style="4" customWidth="1"/>
    <col min="2581" max="2581" width="18.85546875" style="4" bestFit="1" customWidth="1"/>
    <col min="2582" max="2583" width="11.140625" style="4" bestFit="1" customWidth="1"/>
    <col min="2584" max="2816" width="11.42578125" style="4"/>
    <col min="2817" max="2817" width="37.7109375" style="4" customWidth="1"/>
    <col min="2818" max="2818" width="21" style="4" customWidth="1"/>
    <col min="2819" max="2819" width="18.140625" style="4" customWidth="1"/>
    <col min="2820" max="2828" width="17.7109375" style="4" customWidth="1"/>
    <col min="2829" max="2829" width="18.42578125" style="4" customWidth="1"/>
    <col min="2830" max="2831" width="17.7109375" style="4" customWidth="1"/>
    <col min="2832" max="2832" width="15.7109375" style="4" customWidth="1"/>
    <col min="2833" max="2833" width="18.140625" style="4" customWidth="1"/>
    <col min="2834" max="2834" width="11.42578125" style="4" customWidth="1"/>
    <col min="2835" max="2835" width="19.85546875" style="4" bestFit="1" customWidth="1"/>
    <col min="2836" max="2836" width="11.42578125" style="4" customWidth="1"/>
    <col min="2837" max="2837" width="18.85546875" style="4" bestFit="1" customWidth="1"/>
    <col min="2838" max="2839" width="11.140625" style="4" bestFit="1" customWidth="1"/>
    <col min="2840" max="3072" width="11.42578125" style="4"/>
    <col min="3073" max="3073" width="37.7109375" style="4" customWidth="1"/>
    <col min="3074" max="3074" width="21" style="4" customWidth="1"/>
    <col min="3075" max="3075" width="18.140625" style="4" customWidth="1"/>
    <col min="3076" max="3084" width="17.7109375" style="4" customWidth="1"/>
    <col min="3085" max="3085" width="18.42578125" style="4" customWidth="1"/>
    <col min="3086" max="3087" width="17.7109375" style="4" customWidth="1"/>
    <col min="3088" max="3088" width="15.7109375" style="4" customWidth="1"/>
    <col min="3089" max="3089" width="18.140625" style="4" customWidth="1"/>
    <col min="3090" max="3090" width="11.42578125" style="4" customWidth="1"/>
    <col min="3091" max="3091" width="19.85546875" style="4" bestFit="1" customWidth="1"/>
    <col min="3092" max="3092" width="11.42578125" style="4" customWidth="1"/>
    <col min="3093" max="3093" width="18.85546875" style="4" bestFit="1" customWidth="1"/>
    <col min="3094" max="3095" width="11.140625" style="4" bestFit="1" customWidth="1"/>
    <col min="3096" max="3328" width="11.42578125" style="4"/>
    <col min="3329" max="3329" width="37.7109375" style="4" customWidth="1"/>
    <col min="3330" max="3330" width="21" style="4" customWidth="1"/>
    <col min="3331" max="3331" width="18.140625" style="4" customWidth="1"/>
    <col min="3332" max="3340" width="17.7109375" style="4" customWidth="1"/>
    <col min="3341" max="3341" width="18.42578125" style="4" customWidth="1"/>
    <col min="3342" max="3343" width="17.7109375" style="4" customWidth="1"/>
    <col min="3344" max="3344" width="15.7109375" style="4" customWidth="1"/>
    <col min="3345" max="3345" width="18.140625" style="4" customWidth="1"/>
    <col min="3346" max="3346" width="11.42578125" style="4" customWidth="1"/>
    <col min="3347" max="3347" width="19.85546875" style="4" bestFit="1" customWidth="1"/>
    <col min="3348" max="3348" width="11.42578125" style="4" customWidth="1"/>
    <col min="3349" max="3349" width="18.85546875" style="4" bestFit="1" customWidth="1"/>
    <col min="3350" max="3351" width="11.140625" style="4" bestFit="1" customWidth="1"/>
    <col min="3352" max="3584" width="11.42578125" style="4"/>
    <col min="3585" max="3585" width="37.7109375" style="4" customWidth="1"/>
    <col min="3586" max="3586" width="21" style="4" customWidth="1"/>
    <col min="3587" max="3587" width="18.140625" style="4" customWidth="1"/>
    <col min="3588" max="3596" width="17.7109375" style="4" customWidth="1"/>
    <col min="3597" max="3597" width="18.42578125" style="4" customWidth="1"/>
    <col min="3598" max="3599" width="17.7109375" style="4" customWidth="1"/>
    <col min="3600" max="3600" width="15.7109375" style="4" customWidth="1"/>
    <col min="3601" max="3601" width="18.140625" style="4" customWidth="1"/>
    <col min="3602" max="3602" width="11.42578125" style="4" customWidth="1"/>
    <col min="3603" max="3603" width="19.85546875" style="4" bestFit="1" customWidth="1"/>
    <col min="3604" max="3604" width="11.42578125" style="4" customWidth="1"/>
    <col min="3605" max="3605" width="18.85546875" style="4" bestFit="1" customWidth="1"/>
    <col min="3606" max="3607" width="11.140625" style="4" bestFit="1" customWidth="1"/>
    <col min="3608" max="3840" width="11.42578125" style="4"/>
    <col min="3841" max="3841" width="37.7109375" style="4" customWidth="1"/>
    <col min="3842" max="3842" width="21" style="4" customWidth="1"/>
    <col min="3843" max="3843" width="18.140625" style="4" customWidth="1"/>
    <col min="3844" max="3852" width="17.7109375" style="4" customWidth="1"/>
    <col min="3853" max="3853" width="18.42578125" style="4" customWidth="1"/>
    <col min="3854" max="3855" width="17.7109375" style="4" customWidth="1"/>
    <col min="3856" max="3856" width="15.7109375" style="4" customWidth="1"/>
    <col min="3857" max="3857" width="18.140625" style="4" customWidth="1"/>
    <col min="3858" max="3858" width="11.42578125" style="4" customWidth="1"/>
    <col min="3859" max="3859" width="19.85546875" style="4" bestFit="1" customWidth="1"/>
    <col min="3860" max="3860" width="11.42578125" style="4" customWidth="1"/>
    <col min="3861" max="3861" width="18.85546875" style="4" bestFit="1" customWidth="1"/>
    <col min="3862" max="3863" width="11.140625" style="4" bestFit="1" customWidth="1"/>
    <col min="3864" max="4096" width="11.42578125" style="4"/>
    <col min="4097" max="4097" width="37.7109375" style="4" customWidth="1"/>
    <col min="4098" max="4098" width="21" style="4" customWidth="1"/>
    <col min="4099" max="4099" width="18.140625" style="4" customWidth="1"/>
    <col min="4100" max="4108" width="17.7109375" style="4" customWidth="1"/>
    <col min="4109" max="4109" width="18.42578125" style="4" customWidth="1"/>
    <col min="4110" max="4111" width="17.7109375" style="4" customWidth="1"/>
    <col min="4112" max="4112" width="15.7109375" style="4" customWidth="1"/>
    <col min="4113" max="4113" width="18.140625" style="4" customWidth="1"/>
    <col min="4114" max="4114" width="11.42578125" style="4" customWidth="1"/>
    <col min="4115" max="4115" width="19.85546875" style="4" bestFit="1" customWidth="1"/>
    <col min="4116" max="4116" width="11.42578125" style="4" customWidth="1"/>
    <col min="4117" max="4117" width="18.85546875" style="4" bestFit="1" customWidth="1"/>
    <col min="4118" max="4119" width="11.140625" style="4" bestFit="1" customWidth="1"/>
    <col min="4120" max="4352" width="11.42578125" style="4"/>
    <col min="4353" max="4353" width="37.7109375" style="4" customWidth="1"/>
    <col min="4354" max="4354" width="21" style="4" customWidth="1"/>
    <col min="4355" max="4355" width="18.140625" style="4" customWidth="1"/>
    <col min="4356" max="4364" width="17.7109375" style="4" customWidth="1"/>
    <col min="4365" max="4365" width="18.42578125" style="4" customWidth="1"/>
    <col min="4366" max="4367" width="17.7109375" style="4" customWidth="1"/>
    <col min="4368" max="4368" width="15.7109375" style="4" customWidth="1"/>
    <col min="4369" max="4369" width="18.140625" style="4" customWidth="1"/>
    <col min="4370" max="4370" width="11.42578125" style="4" customWidth="1"/>
    <col min="4371" max="4371" width="19.85546875" style="4" bestFit="1" customWidth="1"/>
    <col min="4372" max="4372" width="11.42578125" style="4" customWidth="1"/>
    <col min="4373" max="4373" width="18.85546875" style="4" bestFit="1" customWidth="1"/>
    <col min="4374" max="4375" width="11.140625" style="4" bestFit="1" customWidth="1"/>
    <col min="4376" max="4608" width="11.42578125" style="4"/>
    <col min="4609" max="4609" width="37.7109375" style="4" customWidth="1"/>
    <col min="4610" max="4610" width="21" style="4" customWidth="1"/>
    <col min="4611" max="4611" width="18.140625" style="4" customWidth="1"/>
    <col min="4612" max="4620" width="17.7109375" style="4" customWidth="1"/>
    <col min="4621" max="4621" width="18.42578125" style="4" customWidth="1"/>
    <col min="4622" max="4623" width="17.7109375" style="4" customWidth="1"/>
    <col min="4624" max="4624" width="15.7109375" style="4" customWidth="1"/>
    <col min="4625" max="4625" width="18.140625" style="4" customWidth="1"/>
    <col min="4626" max="4626" width="11.42578125" style="4" customWidth="1"/>
    <col min="4627" max="4627" width="19.85546875" style="4" bestFit="1" customWidth="1"/>
    <col min="4628" max="4628" width="11.42578125" style="4" customWidth="1"/>
    <col min="4629" max="4629" width="18.85546875" style="4" bestFit="1" customWidth="1"/>
    <col min="4630" max="4631" width="11.140625" style="4" bestFit="1" customWidth="1"/>
    <col min="4632" max="4864" width="11.42578125" style="4"/>
    <col min="4865" max="4865" width="37.7109375" style="4" customWidth="1"/>
    <col min="4866" max="4866" width="21" style="4" customWidth="1"/>
    <col min="4867" max="4867" width="18.140625" style="4" customWidth="1"/>
    <col min="4868" max="4876" width="17.7109375" style="4" customWidth="1"/>
    <col min="4877" max="4877" width="18.42578125" style="4" customWidth="1"/>
    <col min="4878" max="4879" width="17.7109375" style="4" customWidth="1"/>
    <col min="4880" max="4880" width="15.7109375" style="4" customWidth="1"/>
    <col min="4881" max="4881" width="18.140625" style="4" customWidth="1"/>
    <col min="4882" max="4882" width="11.42578125" style="4" customWidth="1"/>
    <col min="4883" max="4883" width="19.85546875" style="4" bestFit="1" customWidth="1"/>
    <col min="4884" max="4884" width="11.42578125" style="4" customWidth="1"/>
    <col min="4885" max="4885" width="18.85546875" style="4" bestFit="1" customWidth="1"/>
    <col min="4886" max="4887" width="11.140625" style="4" bestFit="1" customWidth="1"/>
    <col min="4888" max="5120" width="11.42578125" style="4"/>
    <col min="5121" max="5121" width="37.7109375" style="4" customWidth="1"/>
    <col min="5122" max="5122" width="21" style="4" customWidth="1"/>
    <col min="5123" max="5123" width="18.140625" style="4" customWidth="1"/>
    <col min="5124" max="5132" width="17.7109375" style="4" customWidth="1"/>
    <col min="5133" max="5133" width="18.42578125" style="4" customWidth="1"/>
    <col min="5134" max="5135" width="17.7109375" style="4" customWidth="1"/>
    <col min="5136" max="5136" width="15.7109375" style="4" customWidth="1"/>
    <col min="5137" max="5137" width="18.140625" style="4" customWidth="1"/>
    <col min="5138" max="5138" width="11.42578125" style="4" customWidth="1"/>
    <col min="5139" max="5139" width="19.85546875" style="4" bestFit="1" customWidth="1"/>
    <col min="5140" max="5140" width="11.42578125" style="4" customWidth="1"/>
    <col min="5141" max="5141" width="18.85546875" style="4" bestFit="1" customWidth="1"/>
    <col min="5142" max="5143" width="11.140625" style="4" bestFit="1" customWidth="1"/>
    <col min="5144" max="5376" width="11.42578125" style="4"/>
    <col min="5377" max="5377" width="37.7109375" style="4" customWidth="1"/>
    <col min="5378" max="5378" width="21" style="4" customWidth="1"/>
    <col min="5379" max="5379" width="18.140625" style="4" customWidth="1"/>
    <col min="5380" max="5388" width="17.7109375" style="4" customWidth="1"/>
    <col min="5389" max="5389" width="18.42578125" style="4" customWidth="1"/>
    <col min="5390" max="5391" width="17.7109375" style="4" customWidth="1"/>
    <col min="5392" max="5392" width="15.7109375" style="4" customWidth="1"/>
    <col min="5393" max="5393" width="18.140625" style="4" customWidth="1"/>
    <col min="5394" max="5394" width="11.42578125" style="4" customWidth="1"/>
    <col min="5395" max="5395" width="19.85546875" style="4" bestFit="1" customWidth="1"/>
    <col min="5396" max="5396" width="11.42578125" style="4" customWidth="1"/>
    <col min="5397" max="5397" width="18.85546875" style="4" bestFit="1" customWidth="1"/>
    <col min="5398" max="5399" width="11.140625" style="4" bestFit="1" customWidth="1"/>
    <col min="5400" max="5632" width="11.42578125" style="4"/>
    <col min="5633" max="5633" width="37.7109375" style="4" customWidth="1"/>
    <col min="5634" max="5634" width="21" style="4" customWidth="1"/>
    <col min="5635" max="5635" width="18.140625" style="4" customWidth="1"/>
    <col min="5636" max="5644" width="17.7109375" style="4" customWidth="1"/>
    <col min="5645" max="5645" width="18.42578125" style="4" customWidth="1"/>
    <col min="5646" max="5647" width="17.7109375" style="4" customWidth="1"/>
    <col min="5648" max="5648" width="15.7109375" style="4" customWidth="1"/>
    <col min="5649" max="5649" width="18.140625" style="4" customWidth="1"/>
    <col min="5650" max="5650" width="11.42578125" style="4" customWidth="1"/>
    <col min="5651" max="5651" width="19.85546875" style="4" bestFit="1" customWidth="1"/>
    <col min="5652" max="5652" width="11.42578125" style="4" customWidth="1"/>
    <col min="5653" max="5653" width="18.85546875" style="4" bestFit="1" customWidth="1"/>
    <col min="5654" max="5655" width="11.140625" style="4" bestFit="1" customWidth="1"/>
    <col min="5656" max="5888" width="11.42578125" style="4"/>
    <col min="5889" max="5889" width="37.7109375" style="4" customWidth="1"/>
    <col min="5890" max="5890" width="21" style="4" customWidth="1"/>
    <col min="5891" max="5891" width="18.140625" style="4" customWidth="1"/>
    <col min="5892" max="5900" width="17.7109375" style="4" customWidth="1"/>
    <col min="5901" max="5901" width="18.42578125" style="4" customWidth="1"/>
    <col min="5902" max="5903" width="17.7109375" style="4" customWidth="1"/>
    <col min="5904" max="5904" width="15.7109375" style="4" customWidth="1"/>
    <col min="5905" max="5905" width="18.140625" style="4" customWidth="1"/>
    <col min="5906" max="5906" width="11.42578125" style="4" customWidth="1"/>
    <col min="5907" max="5907" width="19.85546875" style="4" bestFit="1" customWidth="1"/>
    <col min="5908" max="5908" width="11.42578125" style="4" customWidth="1"/>
    <col min="5909" max="5909" width="18.85546875" style="4" bestFit="1" customWidth="1"/>
    <col min="5910" max="5911" width="11.140625" style="4" bestFit="1" customWidth="1"/>
    <col min="5912" max="6144" width="11.42578125" style="4"/>
    <col min="6145" max="6145" width="37.7109375" style="4" customWidth="1"/>
    <col min="6146" max="6146" width="21" style="4" customWidth="1"/>
    <col min="6147" max="6147" width="18.140625" style="4" customWidth="1"/>
    <col min="6148" max="6156" width="17.7109375" style="4" customWidth="1"/>
    <col min="6157" max="6157" width="18.42578125" style="4" customWidth="1"/>
    <col min="6158" max="6159" width="17.7109375" style="4" customWidth="1"/>
    <col min="6160" max="6160" width="15.7109375" style="4" customWidth="1"/>
    <col min="6161" max="6161" width="18.140625" style="4" customWidth="1"/>
    <col min="6162" max="6162" width="11.42578125" style="4" customWidth="1"/>
    <col min="6163" max="6163" width="19.85546875" style="4" bestFit="1" customWidth="1"/>
    <col min="6164" max="6164" width="11.42578125" style="4" customWidth="1"/>
    <col min="6165" max="6165" width="18.85546875" style="4" bestFit="1" customWidth="1"/>
    <col min="6166" max="6167" width="11.140625" style="4" bestFit="1" customWidth="1"/>
    <col min="6168" max="6400" width="11.42578125" style="4"/>
    <col min="6401" max="6401" width="37.7109375" style="4" customWidth="1"/>
    <col min="6402" max="6402" width="21" style="4" customWidth="1"/>
    <col min="6403" max="6403" width="18.140625" style="4" customWidth="1"/>
    <col min="6404" max="6412" width="17.7109375" style="4" customWidth="1"/>
    <col min="6413" max="6413" width="18.42578125" style="4" customWidth="1"/>
    <col min="6414" max="6415" width="17.7109375" style="4" customWidth="1"/>
    <col min="6416" max="6416" width="15.7109375" style="4" customWidth="1"/>
    <col min="6417" max="6417" width="18.140625" style="4" customWidth="1"/>
    <col min="6418" max="6418" width="11.42578125" style="4" customWidth="1"/>
    <col min="6419" max="6419" width="19.85546875" style="4" bestFit="1" customWidth="1"/>
    <col min="6420" max="6420" width="11.42578125" style="4" customWidth="1"/>
    <col min="6421" max="6421" width="18.85546875" style="4" bestFit="1" customWidth="1"/>
    <col min="6422" max="6423" width="11.140625" style="4" bestFit="1" customWidth="1"/>
    <col min="6424" max="6656" width="11.42578125" style="4"/>
    <col min="6657" max="6657" width="37.7109375" style="4" customWidth="1"/>
    <col min="6658" max="6658" width="21" style="4" customWidth="1"/>
    <col min="6659" max="6659" width="18.140625" style="4" customWidth="1"/>
    <col min="6660" max="6668" width="17.7109375" style="4" customWidth="1"/>
    <col min="6669" max="6669" width="18.42578125" style="4" customWidth="1"/>
    <col min="6670" max="6671" width="17.7109375" style="4" customWidth="1"/>
    <col min="6672" max="6672" width="15.7109375" style="4" customWidth="1"/>
    <col min="6673" max="6673" width="18.140625" style="4" customWidth="1"/>
    <col min="6674" max="6674" width="11.42578125" style="4" customWidth="1"/>
    <col min="6675" max="6675" width="19.85546875" style="4" bestFit="1" customWidth="1"/>
    <col min="6676" max="6676" width="11.42578125" style="4" customWidth="1"/>
    <col min="6677" max="6677" width="18.85546875" style="4" bestFit="1" customWidth="1"/>
    <col min="6678" max="6679" width="11.140625" style="4" bestFit="1" customWidth="1"/>
    <col min="6680" max="6912" width="11.42578125" style="4"/>
    <col min="6913" max="6913" width="37.7109375" style="4" customWidth="1"/>
    <col min="6914" max="6914" width="21" style="4" customWidth="1"/>
    <col min="6915" max="6915" width="18.140625" style="4" customWidth="1"/>
    <col min="6916" max="6924" width="17.7109375" style="4" customWidth="1"/>
    <col min="6925" max="6925" width="18.42578125" style="4" customWidth="1"/>
    <col min="6926" max="6927" width="17.7109375" style="4" customWidth="1"/>
    <col min="6928" max="6928" width="15.7109375" style="4" customWidth="1"/>
    <col min="6929" max="6929" width="18.140625" style="4" customWidth="1"/>
    <col min="6930" max="6930" width="11.42578125" style="4" customWidth="1"/>
    <col min="6931" max="6931" width="19.85546875" style="4" bestFit="1" customWidth="1"/>
    <col min="6932" max="6932" width="11.42578125" style="4" customWidth="1"/>
    <col min="6933" max="6933" width="18.85546875" style="4" bestFit="1" customWidth="1"/>
    <col min="6934" max="6935" width="11.140625" style="4" bestFit="1" customWidth="1"/>
    <col min="6936" max="7168" width="11.42578125" style="4"/>
    <col min="7169" max="7169" width="37.7109375" style="4" customWidth="1"/>
    <col min="7170" max="7170" width="21" style="4" customWidth="1"/>
    <col min="7171" max="7171" width="18.140625" style="4" customWidth="1"/>
    <col min="7172" max="7180" width="17.7109375" style="4" customWidth="1"/>
    <col min="7181" max="7181" width="18.42578125" style="4" customWidth="1"/>
    <col min="7182" max="7183" width="17.7109375" style="4" customWidth="1"/>
    <col min="7184" max="7184" width="15.7109375" style="4" customWidth="1"/>
    <col min="7185" max="7185" width="18.140625" style="4" customWidth="1"/>
    <col min="7186" max="7186" width="11.42578125" style="4" customWidth="1"/>
    <col min="7187" max="7187" width="19.85546875" style="4" bestFit="1" customWidth="1"/>
    <col min="7188" max="7188" width="11.42578125" style="4" customWidth="1"/>
    <col min="7189" max="7189" width="18.85546875" style="4" bestFit="1" customWidth="1"/>
    <col min="7190" max="7191" width="11.140625" style="4" bestFit="1" customWidth="1"/>
    <col min="7192" max="7424" width="11.42578125" style="4"/>
    <col min="7425" max="7425" width="37.7109375" style="4" customWidth="1"/>
    <col min="7426" max="7426" width="21" style="4" customWidth="1"/>
    <col min="7427" max="7427" width="18.140625" style="4" customWidth="1"/>
    <col min="7428" max="7436" width="17.7109375" style="4" customWidth="1"/>
    <col min="7437" max="7437" width="18.42578125" style="4" customWidth="1"/>
    <col min="7438" max="7439" width="17.7109375" style="4" customWidth="1"/>
    <col min="7440" max="7440" width="15.7109375" style="4" customWidth="1"/>
    <col min="7441" max="7441" width="18.140625" style="4" customWidth="1"/>
    <col min="7442" max="7442" width="11.42578125" style="4" customWidth="1"/>
    <col min="7443" max="7443" width="19.85546875" style="4" bestFit="1" customWidth="1"/>
    <col min="7444" max="7444" width="11.42578125" style="4" customWidth="1"/>
    <col min="7445" max="7445" width="18.85546875" style="4" bestFit="1" customWidth="1"/>
    <col min="7446" max="7447" width="11.140625" style="4" bestFit="1" customWidth="1"/>
    <col min="7448" max="7680" width="11.42578125" style="4"/>
    <col min="7681" max="7681" width="37.7109375" style="4" customWidth="1"/>
    <col min="7682" max="7682" width="21" style="4" customWidth="1"/>
    <col min="7683" max="7683" width="18.140625" style="4" customWidth="1"/>
    <col min="7684" max="7692" width="17.7109375" style="4" customWidth="1"/>
    <col min="7693" max="7693" width="18.42578125" style="4" customWidth="1"/>
    <col min="7694" max="7695" width="17.7109375" style="4" customWidth="1"/>
    <col min="7696" max="7696" width="15.7109375" style="4" customWidth="1"/>
    <col min="7697" max="7697" width="18.140625" style="4" customWidth="1"/>
    <col min="7698" max="7698" width="11.42578125" style="4" customWidth="1"/>
    <col min="7699" max="7699" width="19.85546875" style="4" bestFit="1" customWidth="1"/>
    <col min="7700" max="7700" width="11.42578125" style="4" customWidth="1"/>
    <col min="7701" max="7701" width="18.85546875" style="4" bestFit="1" customWidth="1"/>
    <col min="7702" max="7703" width="11.140625" style="4" bestFit="1" customWidth="1"/>
    <col min="7704" max="7936" width="11.42578125" style="4"/>
    <col min="7937" max="7937" width="37.7109375" style="4" customWidth="1"/>
    <col min="7938" max="7938" width="21" style="4" customWidth="1"/>
    <col min="7939" max="7939" width="18.140625" style="4" customWidth="1"/>
    <col min="7940" max="7948" width="17.7109375" style="4" customWidth="1"/>
    <col min="7949" max="7949" width="18.42578125" style="4" customWidth="1"/>
    <col min="7950" max="7951" width="17.7109375" style="4" customWidth="1"/>
    <col min="7952" max="7952" width="15.7109375" style="4" customWidth="1"/>
    <col min="7953" max="7953" width="18.140625" style="4" customWidth="1"/>
    <col min="7954" max="7954" width="11.42578125" style="4" customWidth="1"/>
    <col min="7955" max="7955" width="19.85546875" style="4" bestFit="1" customWidth="1"/>
    <col min="7956" max="7956" width="11.42578125" style="4" customWidth="1"/>
    <col min="7957" max="7957" width="18.85546875" style="4" bestFit="1" customWidth="1"/>
    <col min="7958" max="7959" width="11.140625" style="4" bestFit="1" customWidth="1"/>
    <col min="7960" max="8192" width="11.42578125" style="4"/>
    <col min="8193" max="8193" width="37.7109375" style="4" customWidth="1"/>
    <col min="8194" max="8194" width="21" style="4" customWidth="1"/>
    <col min="8195" max="8195" width="18.140625" style="4" customWidth="1"/>
    <col min="8196" max="8204" width="17.7109375" style="4" customWidth="1"/>
    <col min="8205" max="8205" width="18.42578125" style="4" customWidth="1"/>
    <col min="8206" max="8207" width="17.7109375" style="4" customWidth="1"/>
    <col min="8208" max="8208" width="15.7109375" style="4" customWidth="1"/>
    <col min="8209" max="8209" width="18.140625" style="4" customWidth="1"/>
    <col min="8210" max="8210" width="11.42578125" style="4" customWidth="1"/>
    <col min="8211" max="8211" width="19.85546875" style="4" bestFit="1" customWidth="1"/>
    <col min="8212" max="8212" width="11.42578125" style="4" customWidth="1"/>
    <col min="8213" max="8213" width="18.85546875" style="4" bestFit="1" customWidth="1"/>
    <col min="8214" max="8215" width="11.140625" style="4" bestFit="1" customWidth="1"/>
    <col min="8216" max="8448" width="11.42578125" style="4"/>
    <col min="8449" max="8449" width="37.7109375" style="4" customWidth="1"/>
    <col min="8450" max="8450" width="21" style="4" customWidth="1"/>
    <col min="8451" max="8451" width="18.140625" style="4" customWidth="1"/>
    <col min="8452" max="8460" width="17.7109375" style="4" customWidth="1"/>
    <col min="8461" max="8461" width="18.42578125" style="4" customWidth="1"/>
    <col min="8462" max="8463" width="17.7109375" style="4" customWidth="1"/>
    <col min="8464" max="8464" width="15.7109375" style="4" customWidth="1"/>
    <col min="8465" max="8465" width="18.140625" style="4" customWidth="1"/>
    <col min="8466" max="8466" width="11.42578125" style="4" customWidth="1"/>
    <col min="8467" max="8467" width="19.85546875" style="4" bestFit="1" customWidth="1"/>
    <col min="8468" max="8468" width="11.42578125" style="4" customWidth="1"/>
    <col min="8469" max="8469" width="18.85546875" style="4" bestFit="1" customWidth="1"/>
    <col min="8470" max="8471" width="11.140625" style="4" bestFit="1" customWidth="1"/>
    <col min="8472" max="8704" width="11.42578125" style="4"/>
    <col min="8705" max="8705" width="37.7109375" style="4" customWidth="1"/>
    <col min="8706" max="8706" width="21" style="4" customWidth="1"/>
    <col min="8707" max="8707" width="18.140625" style="4" customWidth="1"/>
    <col min="8708" max="8716" width="17.7109375" style="4" customWidth="1"/>
    <col min="8717" max="8717" width="18.42578125" style="4" customWidth="1"/>
    <col min="8718" max="8719" width="17.7109375" style="4" customWidth="1"/>
    <col min="8720" max="8720" width="15.7109375" style="4" customWidth="1"/>
    <col min="8721" max="8721" width="18.140625" style="4" customWidth="1"/>
    <col min="8722" max="8722" width="11.42578125" style="4" customWidth="1"/>
    <col min="8723" max="8723" width="19.85546875" style="4" bestFit="1" customWidth="1"/>
    <col min="8724" max="8724" width="11.42578125" style="4" customWidth="1"/>
    <col min="8725" max="8725" width="18.85546875" style="4" bestFit="1" customWidth="1"/>
    <col min="8726" max="8727" width="11.140625" style="4" bestFit="1" customWidth="1"/>
    <col min="8728" max="8960" width="11.42578125" style="4"/>
    <col min="8961" max="8961" width="37.7109375" style="4" customWidth="1"/>
    <col min="8962" max="8962" width="21" style="4" customWidth="1"/>
    <col min="8963" max="8963" width="18.140625" style="4" customWidth="1"/>
    <col min="8964" max="8972" width="17.7109375" style="4" customWidth="1"/>
    <col min="8973" max="8973" width="18.42578125" style="4" customWidth="1"/>
    <col min="8974" max="8975" width="17.7109375" style="4" customWidth="1"/>
    <col min="8976" max="8976" width="15.7109375" style="4" customWidth="1"/>
    <col min="8977" max="8977" width="18.140625" style="4" customWidth="1"/>
    <col min="8978" max="8978" width="11.42578125" style="4" customWidth="1"/>
    <col min="8979" max="8979" width="19.85546875" style="4" bestFit="1" customWidth="1"/>
    <col min="8980" max="8980" width="11.42578125" style="4" customWidth="1"/>
    <col min="8981" max="8981" width="18.85546875" style="4" bestFit="1" customWidth="1"/>
    <col min="8982" max="8983" width="11.140625" style="4" bestFit="1" customWidth="1"/>
    <col min="8984" max="9216" width="11.42578125" style="4"/>
    <col min="9217" max="9217" width="37.7109375" style="4" customWidth="1"/>
    <col min="9218" max="9218" width="21" style="4" customWidth="1"/>
    <col min="9219" max="9219" width="18.140625" style="4" customWidth="1"/>
    <col min="9220" max="9228" width="17.7109375" style="4" customWidth="1"/>
    <col min="9229" max="9229" width="18.42578125" style="4" customWidth="1"/>
    <col min="9230" max="9231" width="17.7109375" style="4" customWidth="1"/>
    <col min="9232" max="9232" width="15.7109375" style="4" customWidth="1"/>
    <col min="9233" max="9233" width="18.140625" style="4" customWidth="1"/>
    <col min="9234" max="9234" width="11.42578125" style="4" customWidth="1"/>
    <col min="9235" max="9235" width="19.85546875" style="4" bestFit="1" customWidth="1"/>
    <col min="9236" max="9236" width="11.42578125" style="4" customWidth="1"/>
    <col min="9237" max="9237" width="18.85546875" style="4" bestFit="1" customWidth="1"/>
    <col min="9238" max="9239" width="11.140625" style="4" bestFit="1" customWidth="1"/>
    <col min="9240" max="9472" width="11.42578125" style="4"/>
    <col min="9473" max="9473" width="37.7109375" style="4" customWidth="1"/>
    <col min="9474" max="9474" width="21" style="4" customWidth="1"/>
    <col min="9475" max="9475" width="18.140625" style="4" customWidth="1"/>
    <col min="9476" max="9484" width="17.7109375" style="4" customWidth="1"/>
    <col min="9485" max="9485" width="18.42578125" style="4" customWidth="1"/>
    <col min="9486" max="9487" width="17.7109375" style="4" customWidth="1"/>
    <col min="9488" max="9488" width="15.7109375" style="4" customWidth="1"/>
    <col min="9489" max="9489" width="18.140625" style="4" customWidth="1"/>
    <col min="9490" max="9490" width="11.42578125" style="4" customWidth="1"/>
    <col min="9491" max="9491" width="19.85546875" style="4" bestFit="1" customWidth="1"/>
    <col min="9492" max="9492" width="11.42578125" style="4" customWidth="1"/>
    <col min="9493" max="9493" width="18.85546875" style="4" bestFit="1" customWidth="1"/>
    <col min="9494" max="9495" width="11.140625" style="4" bestFit="1" customWidth="1"/>
    <col min="9496" max="9728" width="11.42578125" style="4"/>
    <col min="9729" max="9729" width="37.7109375" style="4" customWidth="1"/>
    <col min="9730" max="9730" width="21" style="4" customWidth="1"/>
    <col min="9731" max="9731" width="18.140625" style="4" customWidth="1"/>
    <col min="9732" max="9740" width="17.7109375" style="4" customWidth="1"/>
    <col min="9741" max="9741" width="18.42578125" style="4" customWidth="1"/>
    <col min="9742" max="9743" width="17.7109375" style="4" customWidth="1"/>
    <col min="9744" max="9744" width="15.7109375" style="4" customWidth="1"/>
    <col min="9745" max="9745" width="18.140625" style="4" customWidth="1"/>
    <col min="9746" max="9746" width="11.42578125" style="4" customWidth="1"/>
    <col min="9747" max="9747" width="19.85546875" style="4" bestFit="1" customWidth="1"/>
    <col min="9748" max="9748" width="11.42578125" style="4" customWidth="1"/>
    <col min="9749" max="9749" width="18.85546875" style="4" bestFit="1" customWidth="1"/>
    <col min="9750" max="9751" width="11.140625" style="4" bestFit="1" customWidth="1"/>
    <col min="9752" max="9984" width="11.42578125" style="4"/>
    <col min="9985" max="9985" width="37.7109375" style="4" customWidth="1"/>
    <col min="9986" max="9986" width="21" style="4" customWidth="1"/>
    <col min="9987" max="9987" width="18.140625" style="4" customWidth="1"/>
    <col min="9988" max="9996" width="17.7109375" style="4" customWidth="1"/>
    <col min="9997" max="9997" width="18.42578125" style="4" customWidth="1"/>
    <col min="9998" max="9999" width="17.7109375" style="4" customWidth="1"/>
    <col min="10000" max="10000" width="15.7109375" style="4" customWidth="1"/>
    <col min="10001" max="10001" width="18.140625" style="4" customWidth="1"/>
    <col min="10002" max="10002" width="11.42578125" style="4" customWidth="1"/>
    <col min="10003" max="10003" width="19.85546875" style="4" bestFit="1" customWidth="1"/>
    <col min="10004" max="10004" width="11.42578125" style="4" customWidth="1"/>
    <col min="10005" max="10005" width="18.85546875" style="4" bestFit="1" customWidth="1"/>
    <col min="10006" max="10007" width="11.140625" style="4" bestFit="1" customWidth="1"/>
    <col min="10008" max="10240" width="11.42578125" style="4"/>
    <col min="10241" max="10241" width="37.7109375" style="4" customWidth="1"/>
    <col min="10242" max="10242" width="21" style="4" customWidth="1"/>
    <col min="10243" max="10243" width="18.140625" style="4" customWidth="1"/>
    <col min="10244" max="10252" width="17.7109375" style="4" customWidth="1"/>
    <col min="10253" max="10253" width="18.42578125" style="4" customWidth="1"/>
    <col min="10254" max="10255" width="17.7109375" style="4" customWidth="1"/>
    <col min="10256" max="10256" width="15.7109375" style="4" customWidth="1"/>
    <col min="10257" max="10257" width="18.140625" style="4" customWidth="1"/>
    <col min="10258" max="10258" width="11.42578125" style="4" customWidth="1"/>
    <col min="10259" max="10259" width="19.85546875" style="4" bestFit="1" customWidth="1"/>
    <col min="10260" max="10260" width="11.42578125" style="4" customWidth="1"/>
    <col min="10261" max="10261" width="18.85546875" style="4" bestFit="1" customWidth="1"/>
    <col min="10262" max="10263" width="11.140625" style="4" bestFit="1" customWidth="1"/>
    <col min="10264" max="10496" width="11.42578125" style="4"/>
    <col min="10497" max="10497" width="37.7109375" style="4" customWidth="1"/>
    <col min="10498" max="10498" width="21" style="4" customWidth="1"/>
    <col min="10499" max="10499" width="18.140625" style="4" customWidth="1"/>
    <col min="10500" max="10508" width="17.7109375" style="4" customWidth="1"/>
    <col min="10509" max="10509" width="18.42578125" style="4" customWidth="1"/>
    <col min="10510" max="10511" width="17.7109375" style="4" customWidth="1"/>
    <col min="10512" max="10512" width="15.7109375" style="4" customWidth="1"/>
    <col min="10513" max="10513" width="18.140625" style="4" customWidth="1"/>
    <col min="10514" max="10514" width="11.42578125" style="4" customWidth="1"/>
    <col min="10515" max="10515" width="19.85546875" style="4" bestFit="1" customWidth="1"/>
    <col min="10516" max="10516" width="11.42578125" style="4" customWidth="1"/>
    <col min="10517" max="10517" width="18.85546875" style="4" bestFit="1" customWidth="1"/>
    <col min="10518" max="10519" width="11.140625" style="4" bestFit="1" customWidth="1"/>
    <col min="10520" max="10752" width="11.42578125" style="4"/>
    <col min="10753" max="10753" width="37.7109375" style="4" customWidth="1"/>
    <col min="10754" max="10754" width="21" style="4" customWidth="1"/>
    <col min="10755" max="10755" width="18.140625" style="4" customWidth="1"/>
    <col min="10756" max="10764" width="17.7109375" style="4" customWidth="1"/>
    <col min="10765" max="10765" width="18.42578125" style="4" customWidth="1"/>
    <col min="10766" max="10767" width="17.7109375" style="4" customWidth="1"/>
    <col min="10768" max="10768" width="15.7109375" style="4" customWidth="1"/>
    <col min="10769" max="10769" width="18.140625" style="4" customWidth="1"/>
    <col min="10770" max="10770" width="11.42578125" style="4" customWidth="1"/>
    <col min="10771" max="10771" width="19.85546875" style="4" bestFit="1" customWidth="1"/>
    <col min="10772" max="10772" width="11.42578125" style="4" customWidth="1"/>
    <col min="10773" max="10773" width="18.85546875" style="4" bestFit="1" customWidth="1"/>
    <col min="10774" max="10775" width="11.140625" style="4" bestFit="1" customWidth="1"/>
    <col min="10776" max="11008" width="11.42578125" style="4"/>
    <col min="11009" max="11009" width="37.7109375" style="4" customWidth="1"/>
    <col min="11010" max="11010" width="21" style="4" customWidth="1"/>
    <col min="11011" max="11011" width="18.140625" style="4" customWidth="1"/>
    <col min="11012" max="11020" width="17.7109375" style="4" customWidth="1"/>
    <col min="11021" max="11021" width="18.42578125" style="4" customWidth="1"/>
    <col min="11022" max="11023" width="17.7109375" style="4" customWidth="1"/>
    <col min="11024" max="11024" width="15.7109375" style="4" customWidth="1"/>
    <col min="11025" max="11025" width="18.140625" style="4" customWidth="1"/>
    <col min="11026" max="11026" width="11.42578125" style="4" customWidth="1"/>
    <col min="11027" max="11027" width="19.85546875" style="4" bestFit="1" customWidth="1"/>
    <col min="11028" max="11028" width="11.42578125" style="4" customWidth="1"/>
    <col min="11029" max="11029" width="18.85546875" style="4" bestFit="1" customWidth="1"/>
    <col min="11030" max="11031" width="11.140625" style="4" bestFit="1" customWidth="1"/>
    <col min="11032" max="11264" width="11.42578125" style="4"/>
    <col min="11265" max="11265" width="37.7109375" style="4" customWidth="1"/>
    <col min="11266" max="11266" width="21" style="4" customWidth="1"/>
    <col min="11267" max="11267" width="18.140625" style="4" customWidth="1"/>
    <col min="11268" max="11276" width="17.7109375" style="4" customWidth="1"/>
    <col min="11277" max="11277" width="18.42578125" style="4" customWidth="1"/>
    <col min="11278" max="11279" width="17.7109375" style="4" customWidth="1"/>
    <col min="11280" max="11280" width="15.7109375" style="4" customWidth="1"/>
    <col min="11281" max="11281" width="18.140625" style="4" customWidth="1"/>
    <col min="11282" max="11282" width="11.42578125" style="4" customWidth="1"/>
    <col min="11283" max="11283" width="19.85546875" style="4" bestFit="1" customWidth="1"/>
    <col min="11284" max="11284" width="11.42578125" style="4" customWidth="1"/>
    <col min="11285" max="11285" width="18.85546875" style="4" bestFit="1" customWidth="1"/>
    <col min="11286" max="11287" width="11.140625" style="4" bestFit="1" customWidth="1"/>
    <col min="11288" max="11520" width="11.42578125" style="4"/>
    <col min="11521" max="11521" width="37.7109375" style="4" customWidth="1"/>
    <col min="11522" max="11522" width="21" style="4" customWidth="1"/>
    <col min="11523" max="11523" width="18.140625" style="4" customWidth="1"/>
    <col min="11524" max="11532" width="17.7109375" style="4" customWidth="1"/>
    <col min="11533" max="11533" width="18.42578125" style="4" customWidth="1"/>
    <col min="11534" max="11535" width="17.7109375" style="4" customWidth="1"/>
    <col min="11536" max="11536" width="15.7109375" style="4" customWidth="1"/>
    <col min="11537" max="11537" width="18.140625" style="4" customWidth="1"/>
    <col min="11538" max="11538" width="11.42578125" style="4" customWidth="1"/>
    <col min="11539" max="11539" width="19.85546875" style="4" bestFit="1" customWidth="1"/>
    <col min="11540" max="11540" width="11.42578125" style="4" customWidth="1"/>
    <col min="11541" max="11541" width="18.85546875" style="4" bestFit="1" customWidth="1"/>
    <col min="11542" max="11543" width="11.140625" style="4" bestFit="1" customWidth="1"/>
    <col min="11544" max="11776" width="11.42578125" style="4"/>
    <col min="11777" max="11777" width="37.7109375" style="4" customWidth="1"/>
    <col min="11778" max="11778" width="21" style="4" customWidth="1"/>
    <col min="11779" max="11779" width="18.140625" style="4" customWidth="1"/>
    <col min="11780" max="11788" width="17.7109375" style="4" customWidth="1"/>
    <col min="11789" max="11789" width="18.42578125" style="4" customWidth="1"/>
    <col min="11790" max="11791" width="17.7109375" style="4" customWidth="1"/>
    <col min="11792" max="11792" width="15.7109375" style="4" customWidth="1"/>
    <col min="11793" max="11793" width="18.140625" style="4" customWidth="1"/>
    <col min="11794" max="11794" width="11.42578125" style="4" customWidth="1"/>
    <col min="11795" max="11795" width="19.85546875" style="4" bestFit="1" customWidth="1"/>
    <col min="11796" max="11796" width="11.42578125" style="4" customWidth="1"/>
    <col min="11797" max="11797" width="18.85546875" style="4" bestFit="1" customWidth="1"/>
    <col min="11798" max="11799" width="11.140625" style="4" bestFit="1" customWidth="1"/>
    <col min="11800" max="12032" width="11.42578125" style="4"/>
    <col min="12033" max="12033" width="37.7109375" style="4" customWidth="1"/>
    <col min="12034" max="12034" width="21" style="4" customWidth="1"/>
    <col min="12035" max="12035" width="18.140625" style="4" customWidth="1"/>
    <col min="12036" max="12044" width="17.7109375" style="4" customWidth="1"/>
    <col min="12045" max="12045" width="18.42578125" style="4" customWidth="1"/>
    <col min="12046" max="12047" width="17.7109375" style="4" customWidth="1"/>
    <col min="12048" max="12048" width="15.7109375" style="4" customWidth="1"/>
    <col min="12049" max="12049" width="18.140625" style="4" customWidth="1"/>
    <col min="12050" max="12050" width="11.42578125" style="4" customWidth="1"/>
    <col min="12051" max="12051" width="19.85546875" style="4" bestFit="1" customWidth="1"/>
    <col min="12052" max="12052" width="11.42578125" style="4" customWidth="1"/>
    <col min="12053" max="12053" width="18.85546875" style="4" bestFit="1" customWidth="1"/>
    <col min="12054" max="12055" width="11.140625" style="4" bestFit="1" customWidth="1"/>
    <col min="12056" max="12288" width="11.42578125" style="4"/>
    <col min="12289" max="12289" width="37.7109375" style="4" customWidth="1"/>
    <col min="12290" max="12290" width="21" style="4" customWidth="1"/>
    <col min="12291" max="12291" width="18.140625" style="4" customWidth="1"/>
    <col min="12292" max="12300" width="17.7109375" style="4" customWidth="1"/>
    <col min="12301" max="12301" width="18.42578125" style="4" customWidth="1"/>
    <col min="12302" max="12303" width="17.7109375" style="4" customWidth="1"/>
    <col min="12304" max="12304" width="15.7109375" style="4" customWidth="1"/>
    <col min="12305" max="12305" width="18.140625" style="4" customWidth="1"/>
    <col min="12306" max="12306" width="11.42578125" style="4" customWidth="1"/>
    <col min="12307" max="12307" width="19.85546875" style="4" bestFit="1" customWidth="1"/>
    <col min="12308" max="12308" width="11.42578125" style="4" customWidth="1"/>
    <col min="12309" max="12309" width="18.85546875" style="4" bestFit="1" customWidth="1"/>
    <col min="12310" max="12311" width="11.140625" style="4" bestFit="1" customWidth="1"/>
    <col min="12312" max="12544" width="11.42578125" style="4"/>
    <col min="12545" max="12545" width="37.7109375" style="4" customWidth="1"/>
    <col min="12546" max="12546" width="21" style="4" customWidth="1"/>
    <col min="12547" max="12547" width="18.140625" style="4" customWidth="1"/>
    <col min="12548" max="12556" width="17.7109375" style="4" customWidth="1"/>
    <col min="12557" max="12557" width="18.42578125" style="4" customWidth="1"/>
    <col min="12558" max="12559" width="17.7109375" style="4" customWidth="1"/>
    <col min="12560" max="12560" width="15.7109375" style="4" customWidth="1"/>
    <col min="12561" max="12561" width="18.140625" style="4" customWidth="1"/>
    <col min="12562" max="12562" width="11.42578125" style="4" customWidth="1"/>
    <col min="12563" max="12563" width="19.85546875" style="4" bestFit="1" customWidth="1"/>
    <col min="12564" max="12564" width="11.42578125" style="4" customWidth="1"/>
    <col min="12565" max="12565" width="18.85546875" style="4" bestFit="1" customWidth="1"/>
    <col min="12566" max="12567" width="11.140625" style="4" bestFit="1" customWidth="1"/>
    <col min="12568" max="12800" width="11.42578125" style="4"/>
    <col min="12801" max="12801" width="37.7109375" style="4" customWidth="1"/>
    <col min="12802" max="12802" width="21" style="4" customWidth="1"/>
    <col min="12803" max="12803" width="18.140625" style="4" customWidth="1"/>
    <col min="12804" max="12812" width="17.7109375" style="4" customWidth="1"/>
    <col min="12813" max="12813" width="18.42578125" style="4" customWidth="1"/>
    <col min="12814" max="12815" width="17.7109375" style="4" customWidth="1"/>
    <col min="12816" max="12816" width="15.7109375" style="4" customWidth="1"/>
    <col min="12817" max="12817" width="18.140625" style="4" customWidth="1"/>
    <col min="12818" max="12818" width="11.42578125" style="4" customWidth="1"/>
    <col min="12819" max="12819" width="19.85546875" style="4" bestFit="1" customWidth="1"/>
    <col min="12820" max="12820" width="11.42578125" style="4" customWidth="1"/>
    <col min="12821" max="12821" width="18.85546875" style="4" bestFit="1" customWidth="1"/>
    <col min="12822" max="12823" width="11.140625" style="4" bestFit="1" customWidth="1"/>
    <col min="12824" max="13056" width="11.42578125" style="4"/>
    <col min="13057" max="13057" width="37.7109375" style="4" customWidth="1"/>
    <col min="13058" max="13058" width="21" style="4" customWidth="1"/>
    <col min="13059" max="13059" width="18.140625" style="4" customWidth="1"/>
    <col min="13060" max="13068" width="17.7109375" style="4" customWidth="1"/>
    <col min="13069" max="13069" width="18.42578125" style="4" customWidth="1"/>
    <col min="13070" max="13071" width="17.7109375" style="4" customWidth="1"/>
    <col min="13072" max="13072" width="15.7109375" style="4" customWidth="1"/>
    <col min="13073" max="13073" width="18.140625" style="4" customWidth="1"/>
    <col min="13074" max="13074" width="11.42578125" style="4" customWidth="1"/>
    <col min="13075" max="13075" width="19.85546875" style="4" bestFit="1" customWidth="1"/>
    <col min="13076" max="13076" width="11.42578125" style="4" customWidth="1"/>
    <col min="13077" max="13077" width="18.85546875" style="4" bestFit="1" customWidth="1"/>
    <col min="13078" max="13079" width="11.140625" style="4" bestFit="1" customWidth="1"/>
    <col min="13080" max="13312" width="11.42578125" style="4"/>
    <col min="13313" max="13313" width="37.7109375" style="4" customWidth="1"/>
    <col min="13314" max="13314" width="21" style="4" customWidth="1"/>
    <col min="13315" max="13315" width="18.140625" style="4" customWidth="1"/>
    <col min="13316" max="13324" width="17.7109375" style="4" customWidth="1"/>
    <col min="13325" max="13325" width="18.42578125" style="4" customWidth="1"/>
    <col min="13326" max="13327" width="17.7109375" style="4" customWidth="1"/>
    <col min="13328" max="13328" width="15.7109375" style="4" customWidth="1"/>
    <col min="13329" max="13329" width="18.140625" style="4" customWidth="1"/>
    <col min="13330" max="13330" width="11.42578125" style="4" customWidth="1"/>
    <col min="13331" max="13331" width="19.85546875" style="4" bestFit="1" customWidth="1"/>
    <col min="13332" max="13332" width="11.42578125" style="4" customWidth="1"/>
    <col min="13333" max="13333" width="18.85546875" style="4" bestFit="1" customWidth="1"/>
    <col min="13334" max="13335" width="11.140625" style="4" bestFit="1" customWidth="1"/>
    <col min="13336" max="13568" width="11.42578125" style="4"/>
    <col min="13569" max="13569" width="37.7109375" style="4" customWidth="1"/>
    <col min="13570" max="13570" width="21" style="4" customWidth="1"/>
    <col min="13571" max="13571" width="18.140625" style="4" customWidth="1"/>
    <col min="13572" max="13580" width="17.7109375" style="4" customWidth="1"/>
    <col min="13581" max="13581" width="18.42578125" style="4" customWidth="1"/>
    <col min="13582" max="13583" width="17.7109375" style="4" customWidth="1"/>
    <col min="13584" max="13584" width="15.7109375" style="4" customWidth="1"/>
    <col min="13585" max="13585" width="18.140625" style="4" customWidth="1"/>
    <col min="13586" max="13586" width="11.42578125" style="4" customWidth="1"/>
    <col min="13587" max="13587" width="19.85546875" style="4" bestFit="1" customWidth="1"/>
    <col min="13588" max="13588" width="11.42578125" style="4" customWidth="1"/>
    <col min="13589" max="13589" width="18.85546875" style="4" bestFit="1" customWidth="1"/>
    <col min="13590" max="13591" width="11.140625" style="4" bestFit="1" customWidth="1"/>
    <col min="13592" max="13824" width="11.42578125" style="4"/>
    <col min="13825" max="13825" width="37.7109375" style="4" customWidth="1"/>
    <col min="13826" max="13826" width="21" style="4" customWidth="1"/>
    <col min="13827" max="13827" width="18.140625" style="4" customWidth="1"/>
    <col min="13828" max="13836" width="17.7109375" style="4" customWidth="1"/>
    <col min="13837" max="13837" width="18.42578125" style="4" customWidth="1"/>
    <col min="13838" max="13839" width="17.7109375" style="4" customWidth="1"/>
    <col min="13840" max="13840" width="15.7109375" style="4" customWidth="1"/>
    <col min="13841" max="13841" width="18.140625" style="4" customWidth="1"/>
    <col min="13842" max="13842" width="11.42578125" style="4" customWidth="1"/>
    <col min="13843" max="13843" width="19.85546875" style="4" bestFit="1" customWidth="1"/>
    <col min="13844" max="13844" width="11.42578125" style="4" customWidth="1"/>
    <col min="13845" max="13845" width="18.85546875" style="4" bestFit="1" customWidth="1"/>
    <col min="13846" max="13847" width="11.140625" style="4" bestFit="1" customWidth="1"/>
    <col min="13848" max="14080" width="11.42578125" style="4"/>
    <col min="14081" max="14081" width="37.7109375" style="4" customWidth="1"/>
    <col min="14082" max="14082" width="21" style="4" customWidth="1"/>
    <col min="14083" max="14083" width="18.140625" style="4" customWidth="1"/>
    <col min="14084" max="14092" width="17.7109375" style="4" customWidth="1"/>
    <col min="14093" max="14093" width="18.42578125" style="4" customWidth="1"/>
    <col min="14094" max="14095" width="17.7109375" style="4" customWidth="1"/>
    <col min="14096" max="14096" width="15.7109375" style="4" customWidth="1"/>
    <col min="14097" max="14097" width="18.140625" style="4" customWidth="1"/>
    <col min="14098" max="14098" width="11.42578125" style="4" customWidth="1"/>
    <col min="14099" max="14099" width="19.85546875" style="4" bestFit="1" customWidth="1"/>
    <col min="14100" max="14100" width="11.42578125" style="4" customWidth="1"/>
    <col min="14101" max="14101" width="18.85546875" style="4" bestFit="1" customWidth="1"/>
    <col min="14102" max="14103" width="11.140625" style="4" bestFit="1" customWidth="1"/>
    <col min="14104" max="14336" width="11.42578125" style="4"/>
    <col min="14337" max="14337" width="37.7109375" style="4" customWidth="1"/>
    <col min="14338" max="14338" width="21" style="4" customWidth="1"/>
    <col min="14339" max="14339" width="18.140625" style="4" customWidth="1"/>
    <col min="14340" max="14348" width="17.7109375" style="4" customWidth="1"/>
    <col min="14349" max="14349" width="18.42578125" style="4" customWidth="1"/>
    <col min="14350" max="14351" width="17.7109375" style="4" customWidth="1"/>
    <col min="14352" max="14352" width="15.7109375" style="4" customWidth="1"/>
    <col min="14353" max="14353" width="18.140625" style="4" customWidth="1"/>
    <col min="14354" max="14354" width="11.42578125" style="4" customWidth="1"/>
    <col min="14355" max="14355" width="19.85546875" style="4" bestFit="1" customWidth="1"/>
    <col min="14356" max="14356" width="11.42578125" style="4" customWidth="1"/>
    <col min="14357" max="14357" width="18.85546875" style="4" bestFit="1" customWidth="1"/>
    <col min="14358" max="14359" width="11.140625" style="4" bestFit="1" customWidth="1"/>
    <col min="14360" max="14592" width="11.42578125" style="4"/>
    <col min="14593" max="14593" width="37.7109375" style="4" customWidth="1"/>
    <col min="14594" max="14594" width="21" style="4" customWidth="1"/>
    <col min="14595" max="14595" width="18.140625" style="4" customWidth="1"/>
    <col min="14596" max="14604" width="17.7109375" style="4" customWidth="1"/>
    <col min="14605" max="14605" width="18.42578125" style="4" customWidth="1"/>
    <col min="14606" max="14607" width="17.7109375" style="4" customWidth="1"/>
    <col min="14608" max="14608" width="15.7109375" style="4" customWidth="1"/>
    <col min="14609" max="14609" width="18.140625" style="4" customWidth="1"/>
    <col min="14610" max="14610" width="11.42578125" style="4" customWidth="1"/>
    <col min="14611" max="14611" width="19.85546875" style="4" bestFit="1" customWidth="1"/>
    <col min="14612" max="14612" width="11.42578125" style="4" customWidth="1"/>
    <col min="14613" max="14613" width="18.85546875" style="4" bestFit="1" customWidth="1"/>
    <col min="14614" max="14615" width="11.140625" style="4" bestFit="1" customWidth="1"/>
    <col min="14616" max="14848" width="11.42578125" style="4"/>
    <col min="14849" max="14849" width="37.7109375" style="4" customWidth="1"/>
    <col min="14850" max="14850" width="21" style="4" customWidth="1"/>
    <col min="14851" max="14851" width="18.140625" style="4" customWidth="1"/>
    <col min="14852" max="14860" width="17.7109375" style="4" customWidth="1"/>
    <col min="14861" max="14861" width="18.42578125" style="4" customWidth="1"/>
    <col min="14862" max="14863" width="17.7109375" style="4" customWidth="1"/>
    <col min="14864" max="14864" width="15.7109375" style="4" customWidth="1"/>
    <col min="14865" max="14865" width="18.140625" style="4" customWidth="1"/>
    <col min="14866" max="14866" width="11.42578125" style="4" customWidth="1"/>
    <col min="14867" max="14867" width="19.85546875" style="4" bestFit="1" customWidth="1"/>
    <col min="14868" max="14868" width="11.42578125" style="4" customWidth="1"/>
    <col min="14869" max="14869" width="18.85546875" style="4" bestFit="1" customWidth="1"/>
    <col min="14870" max="14871" width="11.140625" style="4" bestFit="1" customWidth="1"/>
    <col min="14872" max="15104" width="11.42578125" style="4"/>
    <col min="15105" max="15105" width="37.7109375" style="4" customWidth="1"/>
    <col min="15106" max="15106" width="21" style="4" customWidth="1"/>
    <col min="15107" max="15107" width="18.140625" style="4" customWidth="1"/>
    <col min="15108" max="15116" width="17.7109375" style="4" customWidth="1"/>
    <col min="15117" max="15117" width="18.42578125" style="4" customWidth="1"/>
    <col min="15118" max="15119" width="17.7109375" style="4" customWidth="1"/>
    <col min="15120" max="15120" width="15.7109375" style="4" customWidth="1"/>
    <col min="15121" max="15121" width="18.140625" style="4" customWidth="1"/>
    <col min="15122" max="15122" width="11.42578125" style="4" customWidth="1"/>
    <col min="15123" max="15123" width="19.85546875" style="4" bestFit="1" customWidth="1"/>
    <col min="15124" max="15124" width="11.42578125" style="4" customWidth="1"/>
    <col min="15125" max="15125" width="18.85546875" style="4" bestFit="1" customWidth="1"/>
    <col min="15126" max="15127" width="11.140625" style="4" bestFit="1" customWidth="1"/>
    <col min="15128" max="15360" width="11.42578125" style="4"/>
    <col min="15361" max="15361" width="37.7109375" style="4" customWidth="1"/>
    <col min="15362" max="15362" width="21" style="4" customWidth="1"/>
    <col min="15363" max="15363" width="18.140625" style="4" customWidth="1"/>
    <col min="15364" max="15372" width="17.7109375" style="4" customWidth="1"/>
    <col min="15373" max="15373" width="18.42578125" style="4" customWidth="1"/>
    <col min="15374" max="15375" width="17.7109375" style="4" customWidth="1"/>
    <col min="15376" max="15376" width="15.7109375" style="4" customWidth="1"/>
    <col min="15377" max="15377" width="18.140625" style="4" customWidth="1"/>
    <col min="15378" max="15378" width="11.42578125" style="4" customWidth="1"/>
    <col min="15379" max="15379" width="19.85546875" style="4" bestFit="1" customWidth="1"/>
    <col min="15380" max="15380" width="11.42578125" style="4" customWidth="1"/>
    <col min="15381" max="15381" width="18.85546875" style="4" bestFit="1" customWidth="1"/>
    <col min="15382" max="15383" width="11.140625" style="4" bestFit="1" customWidth="1"/>
    <col min="15384" max="15616" width="11.42578125" style="4"/>
    <col min="15617" max="15617" width="37.7109375" style="4" customWidth="1"/>
    <col min="15618" max="15618" width="21" style="4" customWidth="1"/>
    <col min="15619" max="15619" width="18.140625" style="4" customWidth="1"/>
    <col min="15620" max="15628" width="17.7109375" style="4" customWidth="1"/>
    <col min="15629" max="15629" width="18.42578125" style="4" customWidth="1"/>
    <col min="15630" max="15631" width="17.7109375" style="4" customWidth="1"/>
    <col min="15632" max="15632" width="15.7109375" style="4" customWidth="1"/>
    <col min="15633" max="15633" width="18.140625" style="4" customWidth="1"/>
    <col min="15634" max="15634" width="11.42578125" style="4" customWidth="1"/>
    <col min="15635" max="15635" width="19.85546875" style="4" bestFit="1" customWidth="1"/>
    <col min="15636" max="15636" width="11.42578125" style="4" customWidth="1"/>
    <col min="15637" max="15637" width="18.85546875" style="4" bestFit="1" customWidth="1"/>
    <col min="15638" max="15639" width="11.140625" style="4" bestFit="1" customWidth="1"/>
    <col min="15640" max="15872" width="11.42578125" style="4"/>
    <col min="15873" max="15873" width="37.7109375" style="4" customWidth="1"/>
    <col min="15874" max="15874" width="21" style="4" customWidth="1"/>
    <col min="15875" max="15875" width="18.140625" style="4" customWidth="1"/>
    <col min="15876" max="15884" width="17.7109375" style="4" customWidth="1"/>
    <col min="15885" max="15885" width="18.42578125" style="4" customWidth="1"/>
    <col min="15886" max="15887" width="17.7109375" style="4" customWidth="1"/>
    <col min="15888" max="15888" width="15.7109375" style="4" customWidth="1"/>
    <col min="15889" max="15889" width="18.140625" style="4" customWidth="1"/>
    <col min="15890" max="15890" width="11.42578125" style="4" customWidth="1"/>
    <col min="15891" max="15891" width="19.85546875" style="4" bestFit="1" customWidth="1"/>
    <col min="15892" max="15892" width="11.42578125" style="4" customWidth="1"/>
    <col min="15893" max="15893" width="18.85546875" style="4" bestFit="1" customWidth="1"/>
    <col min="15894" max="15895" width="11.140625" style="4" bestFit="1" customWidth="1"/>
    <col min="15896" max="16128" width="11.42578125" style="4"/>
    <col min="16129" max="16129" width="37.7109375" style="4" customWidth="1"/>
    <col min="16130" max="16130" width="21" style="4" customWidth="1"/>
    <col min="16131" max="16131" width="18.140625" style="4" customWidth="1"/>
    <col min="16132" max="16140" width="17.7109375" style="4" customWidth="1"/>
    <col min="16141" max="16141" width="18.42578125" style="4" customWidth="1"/>
    <col min="16142" max="16143" width="17.7109375" style="4" customWidth="1"/>
    <col min="16144" max="16144" width="15.7109375" style="4" customWidth="1"/>
    <col min="16145" max="16145" width="18.140625" style="4" customWidth="1"/>
    <col min="16146" max="16146" width="11.42578125" style="4" customWidth="1"/>
    <col min="16147" max="16147" width="19.85546875" style="4" bestFit="1" customWidth="1"/>
    <col min="16148" max="16148" width="11.42578125" style="4" customWidth="1"/>
    <col min="16149" max="16149" width="18.85546875" style="4" bestFit="1" customWidth="1"/>
    <col min="16150" max="16151" width="11.140625" style="4" bestFit="1" customWidth="1"/>
    <col min="16152" max="16384" width="11.42578125" style="4"/>
  </cols>
  <sheetData>
    <row r="1" spans="1:22" ht="48" thickBot="1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0</v>
      </c>
      <c r="P1" s="3" t="s">
        <v>14</v>
      </c>
      <c r="Q1" s="3" t="s">
        <v>15</v>
      </c>
      <c r="S1" s="2" t="s">
        <v>16</v>
      </c>
    </row>
    <row r="2" spans="1:22" ht="17.25" thickTop="1" thickBot="1" x14ac:dyDescent="0.3">
      <c r="A2" s="5" t="s">
        <v>17</v>
      </c>
      <c r="B2" s="6">
        <v>254704000000.04959</v>
      </c>
      <c r="C2" s="6">
        <f>C3+C7+C8+C9+C10+C11+C12</f>
        <v>17813792782.590004</v>
      </c>
      <c r="D2" s="6">
        <f>D3+D7+D8+D9+D10+D11+D12</f>
        <v>8247295008.9499998</v>
      </c>
      <c r="E2" s="6">
        <f>E3+E7+E8+E9+E10+E11+E12</f>
        <v>3018690114.4500008</v>
      </c>
      <c r="F2" s="6">
        <f>F3+F7+F8+F9+F10+F11+F12</f>
        <v>29079777905.990002</v>
      </c>
      <c r="G2" s="6">
        <f>G3+G7+G8+G9+G10+G11+G12</f>
        <v>12071785132.52</v>
      </c>
      <c r="H2" s="6">
        <f t="shared" ref="H2:M2" si="0">H3+H7+H8+H9+H10+H11+H12</f>
        <v>8938992139.9400005</v>
      </c>
      <c r="I2" s="6">
        <f t="shared" si="0"/>
        <v>8161406272.1700001</v>
      </c>
      <c r="J2" s="6">
        <f t="shared" si="0"/>
        <v>29172183544.630001</v>
      </c>
      <c r="K2" s="6">
        <f t="shared" si="0"/>
        <v>58251961450.619995</v>
      </c>
      <c r="L2" s="6">
        <f t="shared" si="0"/>
        <v>4290806987.4700003</v>
      </c>
      <c r="M2" s="6">
        <f t="shared" si="0"/>
        <v>7686831182.579999</v>
      </c>
      <c r="N2" s="6">
        <f>K2+L2+M2</f>
        <v>70229599620.669998</v>
      </c>
      <c r="O2" s="6">
        <f>B2-N2</f>
        <v>184474400379.37958</v>
      </c>
      <c r="P2" s="7">
        <f t="shared" ref="P2:P38" si="1">IF(B2&lt;&gt;0,N2/B2,0)</f>
        <v>0.27573025794905587</v>
      </c>
      <c r="Q2" s="7">
        <f>N2/S2-1</f>
        <v>0.10205788188932163</v>
      </c>
      <c r="S2" s="6">
        <v>63725872093.280006</v>
      </c>
    </row>
    <row r="3" spans="1:22" ht="16.5" thickTop="1" x14ac:dyDescent="0.25">
      <c r="A3" s="8" t="s">
        <v>18</v>
      </c>
      <c r="B3" s="9">
        <v>132612978595.09958</v>
      </c>
      <c r="C3" s="10">
        <f>C4+C5+C6</f>
        <v>11697616372.590002</v>
      </c>
      <c r="D3" s="10">
        <f>D4+D5+D6</f>
        <v>7297994058.9499998</v>
      </c>
      <c r="E3" s="10">
        <f>E4+E5+E6</f>
        <v>9837698624.4500008</v>
      </c>
      <c r="F3" s="10">
        <f>F4+F5+F6</f>
        <v>28833309055.990002</v>
      </c>
      <c r="G3" s="10">
        <f>G4+G5+G6</f>
        <v>7748968142.5200005</v>
      </c>
      <c r="H3" s="10">
        <f t="shared" ref="H3:M3" si="2">H4+H5+H6</f>
        <v>7803850709.9400005</v>
      </c>
      <c r="I3" s="10">
        <f t="shared" si="2"/>
        <v>8161406272.1700001</v>
      </c>
      <c r="J3" s="10">
        <f t="shared" si="2"/>
        <v>23714225124.630001</v>
      </c>
      <c r="K3" s="10">
        <f t="shared" si="2"/>
        <v>52547534180.619995</v>
      </c>
      <c r="L3" s="10">
        <f t="shared" si="2"/>
        <v>4290806987.4700003</v>
      </c>
      <c r="M3" s="10">
        <f t="shared" si="2"/>
        <v>7686831182.579999</v>
      </c>
      <c r="N3" s="10">
        <f>K3+L3+M3</f>
        <v>64525172350.669998</v>
      </c>
      <c r="O3" s="10">
        <f t="shared" ref="O3:O38" si="3">B3-N3</f>
        <v>68087806244.429581</v>
      </c>
      <c r="P3" s="11">
        <f t="shared" si="1"/>
        <v>0.4865675519413632</v>
      </c>
      <c r="Q3" s="11">
        <f>N3/S3-1</f>
        <v>0.22359687259646255</v>
      </c>
      <c r="R3" s="12"/>
      <c r="S3" s="10">
        <v>52734012153.650009</v>
      </c>
    </row>
    <row r="4" spans="1:22" ht="15.75" x14ac:dyDescent="0.25">
      <c r="A4" s="13" t="s">
        <v>19</v>
      </c>
      <c r="B4" s="14">
        <v>86283741101.768906</v>
      </c>
      <c r="C4" s="14">
        <v>8211178102.6000004</v>
      </c>
      <c r="D4" s="14">
        <v>3793685456.9699998</v>
      </c>
      <c r="E4" s="14">
        <v>5289563914.1099997</v>
      </c>
      <c r="F4" s="14">
        <f>C4+D4+E4</f>
        <v>17294427473.68</v>
      </c>
      <c r="G4" s="14">
        <v>4585468755.2600002</v>
      </c>
      <c r="H4" s="14">
        <v>4899945380.7299995</v>
      </c>
      <c r="I4" s="14">
        <v>6194463149.25</v>
      </c>
      <c r="J4" s="14">
        <f t="shared" ref="J4:J38" si="4">G4+H4+I4</f>
        <v>15679877285.24</v>
      </c>
      <c r="K4" s="14">
        <f t="shared" ref="K4:K38" si="5">F4+J4</f>
        <v>32974304758.919998</v>
      </c>
      <c r="L4" s="14">
        <v>2690881624.3299999</v>
      </c>
      <c r="M4" s="14">
        <v>5415747906.2199993</v>
      </c>
      <c r="N4" s="14">
        <f t="shared" ref="N4:N38" si="6">K4+L4+M4</f>
        <v>41080934289.470001</v>
      </c>
      <c r="O4" s="14">
        <f t="shared" si="3"/>
        <v>45202806812.298904</v>
      </c>
      <c r="P4" s="15">
        <f>IF(B4&lt;&gt;0,N4/B4,0)</f>
        <v>0.47611443088700056</v>
      </c>
      <c r="Q4" s="15">
        <f>N4/S4-1</f>
        <v>0.45843194117319208</v>
      </c>
      <c r="S4" s="14">
        <v>28167878890.820004</v>
      </c>
    </row>
    <row r="5" spans="1:22" ht="15.75" x14ac:dyDescent="0.25">
      <c r="A5" s="13" t="s">
        <v>20</v>
      </c>
      <c r="B5" s="14">
        <v>41830577493.330673</v>
      </c>
      <c r="C5" s="14">
        <v>3482458600.4500003</v>
      </c>
      <c r="D5" s="14">
        <v>3503976601.98</v>
      </c>
      <c r="E5" s="14">
        <v>4547502731.9800005</v>
      </c>
      <c r="F5" s="14">
        <f>C5+D5+E5</f>
        <v>11533937934.41</v>
      </c>
      <c r="G5" s="14">
        <v>3147355040.4299998</v>
      </c>
      <c r="H5" s="14">
        <v>2891083827.2000003</v>
      </c>
      <c r="I5" s="14">
        <v>1842059554.27</v>
      </c>
      <c r="J5" s="14">
        <f t="shared" si="4"/>
        <v>7880498421.8999996</v>
      </c>
      <c r="K5" s="14">
        <f t="shared" si="5"/>
        <v>19414436356.309998</v>
      </c>
      <c r="L5" s="14">
        <v>1476017596.05</v>
      </c>
      <c r="M5" s="14">
        <v>1663914091.49</v>
      </c>
      <c r="N5" s="14">
        <f>K5+L5+M5</f>
        <v>22554368043.849998</v>
      </c>
      <c r="O5" s="14">
        <f t="shared" si="3"/>
        <v>19276209449.480675</v>
      </c>
      <c r="P5" s="15">
        <f t="shared" si="1"/>
        <v>0.53918375971371635</v>
      </c>
      <c r="Q5" s="15">
        <f>N5/S5-1</f>
        <v>-7.3382998272930822E-2</v>
      </c>
      <c r="S5" s="14">
        <v>24340550628.590004</v>
      </c>
    </row>
    <row r="6" spans="1:22" ht="15.75" x14ac:dyDescent="0.25">
      <c r="A6" s="13" t="s">
        <v>21</v>
      </c>
      <c r="B6" s="14">
        <v>4498660000</v>
      </c>
      <c r="C6" s="14">
        <v>3979669.54</v>
      </c>
      <c r="D6" s="14">
        <v>332000</v>
      </c>
      <c r="E6" s="14">
        <v>631978.36</v>
      </c>
      <c r="F6" s="14">
        <f>C6+D6+E6</f>
        <v>4943647.9000000004</v>
      </c>
      <c r="G6" s="14">
        <v>16144346.83</v>
      </c>
      <c r="H6" s="14">
        <v>12821502.01</v>
      </c>
      <c r="I6" s="14">
        <v>124883568.65000001</v>
      </c>
      <c r="J6" s="14">
        <f t="shared" si="4"/>
        <v>153849417.49000001</v>
      </c>
      <c r="K6" s="14">
        <f t="shared" si="5"/>
        <v>158793065.39000002</v>
      </c>
      <c r="L6" s="14">
        <v>123907767.09</v>
      </c>
      <c r="M6" s="14">
        <v>607169184.87</v>
      </c>
      <c r="N6" s="14">
        <f>K6+L6+M6</f>
        <v>889870017.35000002</v>
      </c>
      <c r="O6" s="14">
        <f>B6-N6</f>
        <v>3608789982.6500001</v>
      </c>
      <c r="P6" s="16">
        <f t="shared" si="1"/>
        <v>0.1978077955102186</v>
      </c>
      <c r="Q6" s="16">
        <f>N6/S6-1</f>
        <v>2.944762948389267</v>
      </c>
      <c r="S6" s="14">
        <v>225582634.24000001</v>
      </c>
      <c r="U6" s="17"/>
    </row>
    <row r="7" spans="1:22" ht="15.75" x14ac:dyDescent="0.25">
      <c r="A7" s="18" t="s">
        <v>22</v>
      </c>
      <c r="B7" s="14">
        <v>9969675000</v>
      </c>
      <c r="C7" s="19">
        <v>0</v>
      </c>
      <c r="D7" s="19">
        <v>0</v>
      </c>
      <c r="E7" s="19">
        <v>0</v>
      </c>
      <c r="F7" s="20">
        <f t="shared" ref="F7:F12" si="7">C7+D7+E7</f>
        <v>0</v>
      </c>
      <c r="G7" s="20"/>
      <c r="H7" s="20"/>
      <c r="I7" s="20"/>
      <c r="J7" s="20">
        <f t="shared" si="4"/>
        <v>0</v>
      </c>
      <c r="K7" s="20">
        <f t="shared" si="5"/>
        <v>0</v>
      </c>
      <c r="L7" s="20"/>
      <c r="M7" s="20"/>
      <c r="N7" s="20">
        <f>K7+L7+M7</f>
        <v>0</v>
      </c>
      <c r="O7" s="14">
        <f t="shared" si="3"/>
        <v>9969675000</v>
      </c>
      <c r="P7" s="21">
        <f t="shared" si="1"/>
        <v>0</v>
      </c>
      <c r="Q7" s="21"/>
      <c r="S7" s="14">
        <v>0</v>
      </c>
    </row>
    <row r="8" spans="1:22" ht="15.75" x14ac:dyDescent="0.25">
      <c r="A8" s="22" t="s">
        <v>23</v>
      </c>
      <c r="B8" s="14">
        <v>2190506538.6900001</v>
      </c>
      <c r="C8" s="19">
        <v>0</v>
      </c>
      <c r="D8" s="19">
        <v>0</v>
      </c>
      <c r="E8" s="19">
        <v>0</v>
      </c>
      <c r="F8" s="20">
        <f>C8+D8+E8</f>
        <v>0</v>
      </c>
      <c r="G8" s="19">
        <v>0</v>
      </c>
      <c r="H8" s="19">
        <v>0</v>
      </c>
      <c r="I8" s="19">
        <v>0</v>
      </c>
      <c r="J8" s="20">
        <f t="shared" si="4"/>
        <v>0</v>
      </c>
      <c r="K8" s="20">
        <f t="shared" si="5"/>
        <v>0</v>
      </c>
      <c r="L8" s="19">
        <v>0</v>
      </c>
      <c r="M8" s="19">
        <v>0</v>
      </c>
      <c r="N8" s="19">
        <f t="shared" si="6"/>
        <v>0</v>
      </c>
      <c r="O8" s="23">
        <f t="shared" si="3"/>
        <v>2190506538.6900001</v>
      </c>
      <c r="P8" s="24">
        <f t="shared" si="1"/>
        <v>0</v>
      </c>
      <c r="Q8" s="24"/>
      <c r="R8" s="12"/>
      <c r="S8" s="23">
        <v>0</v>
      </c>
      <c r="V8" s="17"/>
    </row>
    <row r="9" spans="1:22" ht="15.75" x14ac:dyDescent="0.25">
      <c r="A9" s="22" t="s">
        <v>24</v>
      </c>
      <c r="B9" s="14">
        <v>19700493461</v>
      </c>
      <c r="C9" s="19">
        <v>0</v>
      </c>
      <c r="D9" s="19">
        <v>0</v>
      </c>
      <c r="E9" s="19">
        <v>0</v>
      </c>
      <c r="F9" s="20">
        <f t="shared" si="7"/>
        <v>0</v>
      </c>
      <c r="G9" s="20">
        <v>0</v>
      </c>
      <c r="H9" s="20">
        <v>0</v>
      </c>
      <c r="I9" s="20">
        <v>0</v>
      </c>
      <c r="J9" s="20">
        <f t="shared" si="4"/>
        <v>0</v>
      </c>
      <c r="K9" s="20">
        <f t="shared" si="5"/>
        <v>0</v>
      </c>
      <c r="L9" s="19">
        <v>0</v>
      </c>
      <c r="M9" s="19">
        <v>0</v>
      </c>
      <c r="N9" s="19">
        <f t="shared" si="6"/>
        <v>0</v>
      </c>
      <c r="O9" s="23">
        <f t="shared" si="3"/>
        <v>19700493461</v>
      </c>
      <c r="P9" s="24">
        <f>IF(B9&lt;&gt;0,N9/B9,0)</f>
        <v>0</v>
      </c>
      <c r="Q9" s="21"/>
      <c r="R9" s="25"/>
      <c r="S9" s="23">
        <v>2115672319.6300001</v>
      </c>
    </row>
    <row r="10" spans="1:22" ht="15.75" x14ac:dyDescent="0.25">
      <c r="A10" s="22" t="s">
        <v>25</v>
      </c>
      <c r="B10" s="14">
        <v>28114000000.260002</v>
      </c>
      <c r="C10" s="19">
        <v>0</v>
      </c>
      <c r="D10" s="23"/>
      <c r="E10" s="23"/>
      <c r="F10" s="20">
        <f t="shared" si="7"/>
        <v>0</v>
      </c>
      <c r="G10" s="20"/>
      <c r="H10" s="20">
        <v>0</v>
      </c>
      <c r="I10" s="20">
        <v>0</v>
      </c>
      <c r="J10" s="20">
        <f t="shared" si="4"/>
        <v>0</v>
      </c>
      <c r="K10" s="20">
        <f t="shared" si="5"/>
        <v>0</v>
      </c>
      <c r="L10" s="20">
        <v>0</v>
      </c>
      <c r="M10" s="20">
        <v>0</v>
      </c>
      <c r="N10" s="20">
        <f t="shared" si="6"/>
        <v>0</v>
      </c>
      <c r="O10" s="14">
        <f t="shared" si="3"/>
        <v>28114000000.260002</v>
      </c>
      <c r="P10" s="21">
        <f t="shared" si="1"/>
        <v>0</v>
      </c>
      <c r="Q10" s="21"/>
      <c r="S10" s="23">
        <v>0</v>
      </c>
    </row>
    <row r="11" spans="1:22" ht="15.75" x14ac:dyDescent="0.25">
      <c r="A11" s="26" t="s">
        <v>26</v>
      </c>
      <c r="B11" s="27">
        <v>37116346405</v>
      </c>
      <c r="C11" s="28">
        <v>0</v>
      </c>
      <c r="D11" s="28">
        <v>0</v>
      </c>
      <c r="E11" s="28">
        <v>0</v>
      </c>
      <c r="F11" s="28">
        <f>C11+D11+E11</f>
        <v>0</v>
      </c>
      <c r="G11" s="28">
        <v>0</v>
      </c>
      <c r="H11" s="28">
        <v>0</v>
      </c>
      <c r="I11" s="28">
        <v>0</v>
      </c>
      <c r="J11" s="28">
        <f t="shared" si="4"/>
        <v>0</v>
      </c>
      <c r="K11" s="28">
        <f t="shared" si="5"/>
        <v>0</v>
      </c>
      <c r="L11" s="28">
        <v>0</v>
      </c>
      <c r="M11" s="28">
        <v>0</v>
      </c>
      <c r="N11" s="28">
        <f>K11+L11+M11</f>
        <v>0</v>
      </c>
      <c r="O11" s="27">
        <f t="shared" si="3"/>
        <v>37116346405</v>
      </c>
      <c r="P11" s="29">
        <f t="shared" si="1"/>
        <v>0</v>
      </c>
      <c r="Q11" s="29"/>
      <c r="R11" s="12"/>
      <c r="S11" s="27">
        <v>0</v>
      </c>
      <c r="V11" s="17"/>
    </row>
    <row r="12" spans="1:22" ht="16.5" thickBot="1" x14ac:dyDescent="0.3">
      <c r="A12" s="26" t="s">
        <v>27</v>
      </c>
      <c r="B12" s="27">
        <v>25000000000</v>
      </c>
      <c r="C12" s="27">
        <v>6116176410</v>
      </c>
      <c r="D12" s="27">
        <v>949300950</v>
      </c>
      <c r="E12" s="27">
        <v>-6819008510</v>
      </c>
      <c r="F12" s="27">
        <f t="shared" si="7"/>
        <v>246468850</v>
      </c>
      <c r="G12" s="27">
        <v>4322816990</v>
      </c>
      <c r="H12" s="27">
        <v>1135141430</v>
      </c>
      <c r="I12" s="28">
        <v>0</v>
      </c>
      <c r="J12" s="27">
        <f t="shared" si="4"/>
        <v>5457958420</v>
      </c>
      <c r="K12" s="27">
        <f t="shared" si="5"/>
        <v>5704427270</v>
      </c>
      <c r="L12" s="28">
        <v>0</v>
      </c>
      <c r="M12" s="28">
        <v>0</v>
      </c>
      <c r="N12" s="27">
        <f t="shared" si="6"/>
        <v>5704427270</v>
      </c>
      <c r="O12" s="27">
        <f t="shared" si="3"/>
        <v>19295572730</v>
      </c>
      <c r="P12" s="30">
        <f t="shared" si="1"/>
        <v>0.22817709080000001</v>
      </c>
      <c r="Q12" s="30"/>
      <c r="S12" s="23">
        <v>8876187620</v>
      </c>
    </row>
    <row r="13" spans="1:22" ht="17.25" thickTop="1" thickBot="1" x14ac:dyDescent="0.3">
      <c r="A13" s="5" t="s">
        <v>28</v>
      </c>
      <c r="B13" s="6">
        <v>254703999999.70337</v>
      </c>
      <c r="C13" s="6">
        <f t="shared" ref="C13:K13" si="8">C14+C26</f>
        <v>10683488942.040001</v>
      </c>
      <c r="D13" s="6">
        <f t="shared" si="8"/>
        <v>9213333622.7699966</v>
      </c>
      <c r="E13" s="6">
        <f t="shared" si="8"/>
        <v>18394178122.189999</v>
      </c>
      <c r="F13" s="6">
        <f t="shared" si="8"/>
        <v>38291000687</v>
      </c>
      <c r="G13" s="6">
        <f t="shared" si="8"/>
        <v>11897816645.719999</v>
      </c>
      <c r="H13" s="6">
        <f t="shared" si="8"/>
        <v>7671587059.7299986</v>
      </c>
      <c r="I13" s="6">
        <f t="shared" si="8"/>
        <v>16122995719.369999</v>
      </c>
      <c r="J13" s="6">
        <f t="shared" si="8"/>
        <v>35692399424.82</v>
      </c>
      <c r="K13" s="6">
        <f t="shared" si="8"/>
        <v>73983400111.820007</v>
      </c>
      <c r="L13" s="6">
        <f>L14+L26</f>
        <v>10617740344.27</v>
      </c>
      <c r="M13" s="6">
        <f>M14+M26</f>
        <v>7899724676.0700016</v>
      </c>
      <c r="N13" s="6">
        <f>K13+L13+M13</f>
        <v>92500865132.160019</v>
      </c>
      <c r="O13" s="6">
        <f>B13-N13</f>
        <v>162203134867.54333</v>
      </c>
      <c r="P13" s="7">
        <f t="shared" si="1"/>
        <v>0.36317005281529835</v>
      </c>
      <c r="Q13" s="7">
        <f t="shared" ref="Q13:Q28" si="9">N13/S13-1</f>
        <v>0.11961489666843761</v>
      </c>
      <c r="S13" s="6">
        <v>82618465873.764801</v>
      </c>
    </row>
    <row r="14" spans="1:22" ht="16.5" thickTop="1" x14ac:dyDescent="0.25">
      <c r="A14" s="31" t="s">
        <v>29</v>
      </c>
      <c r="B14" s="32">
        <v>136121881570.09665</v>
      </c>
      <c r="C14" s="32">
        <f>C15+C16+C19+C23</f>
        <v>7667412012.5500002</v>
      </c>
      <c r="D14" s="32">
        <f>D15+D16+D19+D23</f>
        <v>8798702226.7199974</v>
      </c>
      <c r="E14" s="32">
        <f>E15+E16+E19+E23</f>
        <v>11974616966.51</v>
      </c>
      <c r="F14" s="32">
        <f>F15+F16+F19+F23</f>
        <v>28440731205.779999</v>
      </c>
      <c r="G14" s="32">
        <f>G15+G16+G19+G23</f>
        <v>9021882326.8799992</v>
      </c>
      <c r="H14" s="32">
        <f t="shared" ref="H14:M14" si="10">H15+H16+H19+H23</f>
        <v>6693034124.1099987</v>
      </c>
      <c r="I14" s="32">
        <f t="shared" si="10"/>
        <v>14391903245.329998</v>
      </c>
      <c r="J14" s="32">
        <f t="shared" si="10"/>
        <v>30106819696.32</v>
      </c>
      <c r="K14" s="32">
        <f t="shared" si="10"/>
        <v>58547550902.099998</v>
      </c>
      <c r="L14" s="32">
        <f t="shared" si="10"/>
        <v>7948903643.6100006</v>
      </c>
      <c r="M14" s="32">
        <f t="shared" si="10"/>
        <v>6548887795.6000013</v>
      </c>
      <c r="N14" s="32">
        <f t="shared" si="6"/>
        <v>73045342341.309998</v>
      </c>
      <c r="O14" s="32">
        <f t="shared" si="3"/>
        <v>63076539228.786652</v>
      </c>
      <c r="P14" s="33">
        <f t="shared" si="1"/>
        <v>0.53661719555128928</v>
      </c>
      <c r="Q14" s="33">
        <f t="shared" si="9"/>
        <v>0.13361032071738133</v>
      </c>
      <c r="R14" s="12"/>
      <c r="S14" s="32">
        <v>64436024448.934799</v>
      </c>
      <c r="V14" s="17"/>
    </row>
    <row r="15" spans="1:22" ht="15.75" x14ac:dyDescent="0.25">
      <c r="A15" s="34" t="s">
        <v>30</v>
      </c>
      <c r="B15" s="35">
        <v>66558516554.01712</v>
      </c>
      <c r="C15" s="35">
        <v>3489742028.2799997</v>
      </c>
      <c r="D15" s="35">
        <v>4263298492.1599994</v>
      </c>
      <c r="E15" s="35">
        <v>6773334883.8699989</v>
      </c>
      <c r="F15" s="35">
        <f>C15+D15+E15</f>
        <v>14526375404.309998</v>
      </c>
      <c r="G15" s="35">
        <v>3083759646.3200002</v>
      </c>
      <c r="H15" s="35">
        <v>3991780037.5499992</v>
      </c>
      <c r="I15" s="35">
        <v>7763265728.29</v>
      </c>
      <c r="J15" s="35">
        <f t="shared" si="4"/>
        <v>14838805412.16</v>
      </c>
      <c r="K15" s="35">
        <f t="shared" si="5"/>
        <v>29365180816.469997</v>
      </c>
      <c r="L15" s="35">
        <v>4038486726.1400003</v>
      </c>
      <c r="M15" s="35">
        <v>3665114939.7800002</v>
      </c>
      <c r="N15" s="35">
        <f t="shared" si="6"/>
        <v>37068782482.389999</v>
      </c>
      <c r="O15" s="35">
        <f t="shared" si="3"/>
        <v>29489734071.627121</v>
      </c>
      <c r="P15" s="36">
        <f t="shared" si="1"/>
        <v>0.55693522634787029</v>
      </c>
      <c r="Q15" s="36">
        <f t="shared" si="9"/>
        <v>0.25255306361728325</v>
      </c>
      <c r="R15" s="12"/>
      <c r="S15" s="35">
        <v>29594580508.499992</v>
      </c>
    </row>
    <row r="16" spans="1:22" ht="15.75" x14ac:dyDescent="0.25">
      <c r="A16" s="34" t="s">
        <v>31</v>
      </c>
      <c r="B16" s="35">
        <v>37188427994.667618</v>
      </c>
      <c r="C16" s="35">
        <f>C17+C18</f>
        <v>2499788701.6200004</v>
      </c>
      <c r="D16" s="35">
        <f>D17+D18</f>
        <v>2661491501.249999</v>
      </c>
      <c r="E16" s="35">
        <f>E17+E18</f>
        <v>3569706101.0600004</v>
      </c>
      <c r="F16" s="35">
        <f>F17+F18</f>
        <v>8730986303.9300003</v>
      </c>
      <c r="G16" s="35">
        <f>G17+G18</f>
        <v>3303162569.8999996</v>
      </c>
      <c r="H16" s="35">
        <f t="shared" ref="H16:M16" si="11">H17+H18</f>
        <v>1972757582.2999997</v>
      </c>
      <c r="I16" s="35">
        <f t="shared" si="11"/>
        <v>4912301303.3199987</v>
      </c>
      <c r="J16" s="35">
        <f t="shared" si="11"/>
        <v>10188221455.519999</v>
      </c>
      <c r="K16" s="35">
        <f t="shared" si="11"/>
        <v>18919207759.449997</v>
      </c>
      <c r="L16" s="35">
        <f t="shared" si="11"/>
        <v>2994126246.6599998</v>
      </c>
      <c r="M16" s="35">
        <f t="shared" si="11"/>
        <v>2220094221.0800004</v>
      </c>
      <c r="N16" s="35">
        <f t="shared" si="6"/>
        <v>24133428227.189999</v>
      </c>
      <c r="O16" s="35">
        <f t="shared" si="3"/>
        <v>13054999767.477619</v>
      </c>
      <c r="P16" s="36">
        <f t="shared" si="1"/>
        <v>0.64894994299437581</v>
      </c>
      <c r="Q16" s="36">
        <f t="shared" si="9"/>
        <v>0.54453678902429004</v>
      </c>
      <c r="R16" s="12"/>
      <c r="S16" s="35">
        <v>15625026479.58</v>
      </c>
      <c r="U16" s="37"/>
      <c r="V16" s="17"/>
    </row>
    <row r="17" spans="1:23" ht="15.75" x14ac:dyDescent="0.25">
      <c r="A17" s="38" t="s">
        <v>32</v>
      </c>
      <c r="B17" s="39">
        <v>25306225621.667625</v>
      </c>
      <c r="C17" s="39">
        <v>1461235405.6200004</v>
      </c>
      <c r="D17" s="39">
        <v>1567627064.2499993</v>
      </c>
      <c r="E17" s="39">
        <v>2226242488.7100005</v>
      </c>
      <c r="F17" s="39">
        <f>C17+D17+E17</f>
        <v>5255104958.5799999</v>
      </c>
      <c r="G17" s="39">
        <v>1790522356.6199994</v>
      </c>
      <c r="H17" s="39">
        <v>1437932652.2999997</v>
      </c>
      <c r="I17" s="39">
        <v>3020689557.3199987</v>
      </c>
      <c r="J17" s="39">
        <f t="shared" si="4"/>
        <v>6249144566.2399979</v>
      </c>
      <c r="K17" s="39">
        <f t="shared" si="5"/>
        <v>11504249524.819998</v>
      </c>
      <c r="L17" s="39">
        <v>1262785345.6599998</v>
      </c>
      <c r="M17" s="39">
        <v>1540010626.0800004</v>
      </c>
      <c r="N17" s="39">
        <f t="shared" si="6"/>
        <v>14307045496.559998</v>
      </c>
      <c r="O17" s="39">
        <f t="shared" si="3"/>
        <v>10999180125.107628</v>
      </c>
      <c r="P17" s="40">
        <f t="shared" si="1"/>
        <v>0.56535675096131521</v>
      </c>
      <c r="Q17" s="40">
        <f t="shared" si="9"/>
        <v>0.29361982864917757</v>
      </c>
      <c r="S17" s="39">
        <v>11059698668.58</v>
      </c>
      <c r="U17" s="37"/>
    </row>
    <row r="18" spans="1:23" ht="15.75" x14ac:dyDescent="0.25">
      <c r="A18" s="38" t="s">
        <v>33</v>
      </c>
      <c r="B18" s="39">
        <v>11882202372.999996</v>
      </c>
      <c r="C18" s="39">
        <v>1038553296</v>
      </c>
      <c r="D18" s="39">
        <v>1093864437</v>
      </c>
      <c r="E18" s="39">
        <v>1343463612.3500001</v>
      </c>
      <c r="F18" s="39">
        <f>C18+D18+E18</f>
        <v>3475881345.3500004</v>
      </c>
      <c r="G18" s="39">
        <v>1512640213.2800002</v>
      </c>
      <c r="H18" s="39">
        <v>534824930</v>
      </c>
      <c r="I18" s="39">
        <v>1891611746</v>
      </c>
      <c r="J18" s="39">
        <f t="shared" si="4"/>
        <v>3939076889.2800002</v>
      </c>
      <c r="K18" s="39">
        <f t="shared" si="5"/>
        <v>7414958234.6300011</v>
      </c>
      <c r="L18" s="39">
        <v>1731340901</v>
      </c>
      <c r="M18" s="39">
        <v>680083595</v>
      </c>
      <c r="N18" s="39">
        <f t="shared" si="6"/>
        <v>9826382730.6300011</v>
      </c>
      <c r="O18" s="39">
        <f t="shared" si="3"/>
        <v>2055819642.3699951</v>
      </c>
      <c r="P18" s="40">
        <f t="shared" si="1"/>
        <v>0.82698328324709847</v>
      </c>
      <c r="Q18" s="40">
        <f t="shared" si="9"/>
        <v>1.1523936806802069</v>
      </c>
      <c r="S18" s="39">
        <v>4565327811</v>
      </c>
      <c r="U18" s="41"/>
    </row>
    <row r="19" spans="1:23" ht="15.75" x14ac:dyDescent="0.25">
      <c r="A19" s="34" t="s">
        <v>34</v>
      </c>
      <c r="B19" s="35">
        <v>26273310919.776402</v>
      </c>
      <c r="C19" s="35">
        <f t="shared" ref="C19:O19" si="12">C20+C21+C22</f>
        <v>1631228664.4299998</v>
      </c>
      <c r="D19" s="35">
        <f t="shared" si="12"/>
        <v>1873912233.3099999</v>
      </c>
      <c r="E19" s="35">
        <f t="shared" si="12"/>
        <v>1497217854.0900002</v>
      </c>
      <c r="F19" s="35">
        <f t="shared" si="12"/>
        <v>5002358751.8299999</v>
      </c>
      <c r="G19" s="35">
        <f t="shared" si="12"/>
        <v>2451960253.1599998</v>
      </c>
      <c r="H19" s="35">
        <f t="shared" si="12"/>
        <v>629831836.95999992</v>
      </c>
      <c r="I19" s="35">
        <f t="shared" si="12"/>
        <v>1609944214.0799999</v>
      </c>
      <c r="J19" s="35">
        <f t="shared" si="12"/>
        <v>4691736304.1999998</v>
      </c>
      <c r="K19" s="35">
        <f t="shared" si="12"/>
        <v>9694095056.0299988</v>
      </c>
      <c r="L19" s="35">
        <f t="shared" si="12"/>
        <v>633905963.5200001</v>
      </c>
      <c r="M19" s="35">
        <f t="shared" si="12"/>
        <v>604525906.76999998</v>
      </c>
      <c r="N19" s="35">
        <f t="shared" si="12"/>
        <v>10932526926.319998</v>
      </c>
      <c r="O19" s="35">
        <f t="shared" si="12"/>
        <v>15340783993.456402</v>
      </c>
      <c r="P19" s="36">
        <f t="shared" si="1"/>
        <v>0.41610769802487607</v>
      </c>
      <c r="Q19" s="36">
        <f t="shared" si="9"/>
        <v>-0.3917467201711764</v>
      </c>
      <c r="R19" s="12"/>
      <c r="S19" s="35">
        <v>17973642377.0648</v>
      </c>
      <c r="U19" s="41"/>
      <c r="V19" s="17"/>
    </row>
    <row r="20" spans="1:23" x14ac:dyDescent="0.25">
      <c r="A20" s="42" t="s">
        <v>35</v>
      </c>
      <c r="B20" s="43">
        <v>1222292707.9460001</v>
      </c>
      <c r="C20" s="43">
        <v>13041769.929999828</v>
      </c>
      <c r="D20" s="43">
        <v>33717681.439999819</v>
      </c>
      <c r="E20" s="43">
        <v>81744590.840000272</v>
      </c>
      <c r="F20" s="43">
        <f>C20+D20+E20</f>
        <v>128504042.20999992</v>
      </c>
      <c r="G20" s="43">
        <v>80219768.25</v>
      </c>
      <c r="H20" s="43">
        <v>49251781.959999919</v>
      </c>
      <c r="I20" s="43">
        <v>47906864.919999957</v>
      </c>
      <c r="J20" s="43">
        <f t="shared" si="4"/>
        <v>177378415.12999988</v>
      </c>
      <c r="K20" s="43">
        <f>F20+J20</f>
        <v>305882457.33999979</v>
      </c>
      <c r="L20" s="43">
        <v>37901663.2000001</v>
      </c>
      <c r="M20" s="43">
        <v>70078928.769999981</v>
      </c>
      <c r="N20" s="43">
        <f t="shared" si="6"/>
        <v>413863049.30999988</v>
      </c>
      <c r="O20" s="43">
        <f t="shared" si="3"/>
        <v>808429658.63600016</v>
      </c>
      <c r="P20" s="44">
        <f t="shared" si="1"/>
        <v>0.33859569530237599</v>
      </c>
      <c r="Q20" s="44">
        <f t="shared" si="9"/>
        <v>3.1671275332847859E-2</v>
      </c>
      <c r="S20" s="43">
        <v>401157868.02000022</v>
      </c>
    </row>
    <row r="21" spans="1:23" x14ac:dyDescent="0.25">
      <c r="A21" s="42" t="s">
        <v>36</v>
      </c>
      <c r="B21" s="43">
        <v>9051018211.8304005</v>
      </c>
      <c r="C21" s="43">
        <v>251897180.5</v>
      </c>
      <c r="D21" s="43">
        <v>649286924.13999999</v>
      </c>
      <c r="E21" s="43">
        <v>818189147.25</v>
      </c>
      <c r="F21" s="43">
        <f>C21+D21+E21</f>
        <v>1719373251.8899999</v>
      </c>
      <c r="G21" s="43">
        <v>1056165986.91</v>
      </c>
      <c r="H21" s="43">
        <v>493322331</v>
      </c>
      <c r="I21" s="43">
        <v>854358789</v>
      </c>
      <c r="J21" s="43">
        <f>G21+H21+I21</f>
        <v>2403847106.9099998</v>
      </c>
      <c r="K21" s="43">
        <f>F21+J21</f>
        <v>4123220358.7999997</v>
      </c>
      <c r="L21" s="43">
        <v>536989390</v>
      </c>
      <c r="M21" s="43">
        <v>449320478</v>
      </c>
      <c r="N21" s="43">
        <f>K21+L21+M21</f>
        <v>5109530226.7999992</v>
      </c>
      <c r="O21" s="43">
        <f>B21-N21</f>
        <v>3941487985.0304012</v>
      </c>
      <c r="P21" s="44">
        <f t="shared" si="1"/>
        <v>0.56452546080632526</v>
      </c>
      <c r="Q21" s="44">
        <f t="shared" si="9"/>
        <v>-0.40174349421155819</v>
      </c>
      <c r="S21" s="43">
        <v>8540701484</v>
      </c>
      <c r="U21" s="12"/>
    </row>
    <row r="22" spans="1:23" x14ac:dyDescent="0.25">
      <c r="A22" s="45"/>
      <c r="B22" s="46">
        <v>16000000000</v>
      </c>
      <c r="C22" s="46">
        <v>1366289714</v>
      </c>
      <c r="D22" s="46">
        <v>1190907627.73</v>
      </c>
      <c r="E22" s="46">
        <v>597284116</v>
      </c>
      <c r="F22" s="43">
        <f>C22+D22+E22</f>
        <v>3154481457.73</v>
      </c>
      <c r="G22" s="46">
        <v>1315574498</v>
      </c>
      <c r="H22" s="46">
        <v>87257724</v>
      </c>
      <c r="I22" s="46">
        <v>707678560.15999997</v>
      </c>
      <c r="J22" s="43">
        <f>G22+H22+I22</f>
        <v>2110510782.1599998</v>
      </c>
      <c r="K22" s="43">
        <f>F22+J22</f>
        <v>5264992239.8899994</v>
      </c>
      <c r="L22" s="46">
        <v>59014910.32</v>
      </c>
      <c r="M22" s="46">
        <v>85126500</v>
      </c>
      <c r="N22" s="43">
        <f>K22+L22+M22</f>
        <v>5409133650.2099991</v>
      </c>
      <c r="O22" s="43">
        <f>B22-N22</f>
        <v>10590866349.790001</v>
      </c>
      <c r="P22" s="47"/>
      <c r="Q22" s="47"/>
      <c r="S22" s="46">
        <v>9031783025.0447998</v>
      </c>
      <c r="U22" s="12"/>
    </row>
    <row r="23" spans="1:23" ht="15.75" x14ac:dyDescent="0.25">
      <c r="A23" s="34" t="s">
        <v>37</v>
      </c>
      <c r="B23" s="35">
        <v>6101626101.6355124</v>
      </c>
      <c r="C23" s="35">
        <f>C24+C25</f>
        <v>46652618.219999999</v>
      </c>
      <c r="D23" s="35">
        <f>D24+D25</f>
        <v>0</v>
      </c>
      <c r="E23" s="35">
        <f>E24+E25</f>
        <v>134358127.49000001</v>
      </c>
      <c r="F23" s="35">
        <f>F24+F25</f>
        <v>181010745.71000001</v>
      </c>
      <c r="G23" s="35">
        <f>G24+G25</f>
        <v>182999857.5</v>
      </c>
      <c r="H23" s="35">
        <f t="shared" ref="H23:M23" si="13">H24+H25</f>
        <v>98664667.299999997</v>
      </c>
      <c r="I23" s="35">
        <f t="shared" si="13"/>
        <v>106391999.64</v>
      </c>
      <c r="J23" s="35">
        <f t="shared" si="13"/>
        <v>388056524.43999994</v>
      </c>
      <c r="K23" s="35">
        <f t="shared" si="13"/>
        <v>569067270.14999998</v>
      </c>
      <c r="L23" s="35">
        <f t="shared" si="13"/>
        <v>282384707.29000002</v>
      </c>
      <c r="M23" s="35">
        <f t="shared" si="13"/>
        <v>59152727.969999999</v>
      </c>
      <c r="N23" s="35">
        <f t="shared" si="6"/>
        <v>910604705.41000009</v>
      </c>
      <c r="O23" s="35">
        <f t="shared" si="3"/>
        <v>5191021396.2255125</v>
      </c>
      <c r="P23" s="36">
        <f t="shared" si="1"/>
        <v>0.14923967647999878</v>
      </c>
      <c r="Q23" s="36">
        <f t="shared" si="9"/>
        <v>-0.26728116994991902</v>
      </c>
      <c r="R23" s="12"/>
      <c r="S23" s="35">
        <v>1242775083.79</v>
      </c>
      <c r="U23" s="12"/>
    </row>
    <row r="24" spans="1:23" x14ac:dyDescent="0.25">
      <c r="A24" s="42" t="s">
        <v>38</v>
      </c>
      <c r="B24" s="43">
        <v>3946356729.3201795</v>
      </c>
      <c r="C24" s="46">
        <v>20873998.52</v>
      </c>
      <c r="D24" s="48">
        <v>0</v>
      </c>
      <c r="E24" s="46">
        <v>0</v>
      </c>
      <c r="F24" s="46">
        <f>C24+D24+E24</f>
        <v>20873998.52</v>
      </c>
      <c r="G24" s="46">
        <v>0</v>
      </c>
      <c r="H24" s="46">
        <v>20919439.34</v>
      </c>
      <c r="I24" s="46">
        <v>0</v>
      </c>
      <c r="J24" s="46">
        <f t="shared" si="4"/>
        <v>20919439.34</v>
      </c>
      <c r="K24" s="46">
        <f t="shared" si="5"/>
        <v>41793437.859999999</v>
      </c>
      <c r="L24" s="46">
        <v>22380010.640000001</v>
      </c>
      <c r="M24" s="48">
        <v>0</v>
      </c>
      <c r="N24" s="46">
        <f t="shared" si="6"/>
        <v>64173448.5</v>
      </c>
      <c r="O24" s="46">
        <f t="shared" si="3"/>
        <v>3882183280.8201795</v>
      </c>
      <c r="P24" s="44">
        <f t="shared" si="1"/>
        <v>1.6261441349995458E-2</v>
      </c>
      <c r="Q24" s="47">
        <f t="shared" si="9"/>
        <v>0.5853328858545781</v>
      </c>
      <c r="S24" s="46">
        <v>40479478.519999996</v>
      </c>
    </row>
    <row r="25" spans="1:23" x14ac:dyDescent="0.25">
      <c r="A25" s="42" t="s">
        <v>39</v>
      </c>
      <c r="B25" s="43">
        <v>2155269372.3153329</v>
      </c>
      <c r="C25" s="46">
        <v>25778619.699999999</v>
      </c>
      <c r="D25" s="48">
        <v>0</v>
      </c>
      <c r="E25" s="46">
        <v>134358127.49000001</v>
      </c>
      <c r="F25" s="46">
        <f>C25+D25+E25</f>
        <v>160136747.19</v>
      </c>
      <c r="G25" s="46">
        <v>182999857.5</v>
      </c>
      <c r="H25" s="46">
        <v>77745227.959999993</v>
      </c>
      <c r="I25" s="46">
        <v>106391999.64</v>
      </c>
      <c r="J25" s="46">
        <f t="shared" si="4"/>
        <v>367137085.09999996</v>
      </c>
      <c r="K25" s="46">
        <f t="shared" si="5"/>
        <v>527273832.28999996</v>
      </c>
      <c r="L25" s="46">
        <v>260004696.65000001</v>
      </c>
      <c r="M25" s="46">
        <v>59152727.969999999</v>
      </c>
      <c r="N25" s="46">
        <f t="shared" si="6"/>
        <v>846431256.90999997</v>
      </c>
      <c r="O25" s="46">
        <f t="shared" si="3"/>
        <v>1308838115.405333</v>
      </c>
      <c r="P25" s="44">
        <f t="shared" si="1"/>
        <v>0.39272643493314596</v>
      </c>
      <c r="Q25" s="47">
        <f t="shared" si="9"/>
        <v>-0.29598739844023914</v>
      </c>
      <c r="S25" s="46">
        <v>1202295605.27</v>
      </c>
    </row>
    <row r="26" spans="1:23" ht="15.75" x14ac:dyDescent="0.25">
      <c r="A26" s="49" t="s">
        <v>40</v>
      </c>
      <c r="B26" s="50">
        <v>118582118429.60672</v>
      </c>
      <c r="C26" s="50">
        <f>SUM(C27,C33,C36)</f>
        <v>3016076929.4899998</v>
      </c>
      <c r="D26" s="50">
        <f>SUM(D27,D33,D36)</f>
        <v>414631396.05000001</v>
      </c>
      <c r="E26" s="50">
        <f>SUM(E27,E33,E36)</f>
        <v>6419561155.6799994</v>
      </c>
      <c r="F26" s="50">
        <f>SUM(F27,F33,F36)</f>
        <v>9850269481.2199993</v>
      </c>
      <c r="G26" s="50">
        <f>SUM(G27,G33,G36)</f>
        <v>2875934318.8400002</v>
      </c>
      <c r="H26" s="50">
        <f t="shared" ref="H26:M26" si="14">SUM(H27,H33,H36)</f>
        <v>978552935.62</v>
      </c>
      <c r="I26" s="50">
        <f t="shared" si="14"/>
        <v>1731092474.04</v>
      </c>
      <c r="J26" s="50">
        <f t="shared" si="14"/>
        <v>5585579728.5</v>
      </c>
      <c r="K26" s="50">
        <f t="shared" si="14"/>
        <v>15435849209.720001</v>
      </c>
      <c r="L26" s="50">
        <f t="shared" si="14"/>
        <v>2668836700.6600003</v>
      </c>
      <c r="M26" s="50">
        <f t="shared" si="14"/>
        <v>1350836880.47</v>
      </c>
      <c r="N26" s="50">
        <f t="shared" si="6"/>
        <v>19455522790.850002</v>
      </c>
      <c r="O26" s="50">
        <f t="shared" si="3"/>
        <v>99126595638.756714</v>
      </c>
      <c r="P26" s="51">
        <f t="shared" si="1"/>
        <v>0.16406793071755824</v>
      </c>
      <c r="Q26" s="51">
        <f t="shared" si="9"/>
        <v>7.0017075060199385E-2</v>
      </c>
      <c r="R26" s="12"/>
      <c r="S26" s="50">
        <v>18182441424.830002</v>
      </c>
      <c r="V26" s="12"/>
    </row>
    <row r="27" spans="1:23" ht="15.75" x14ac:dyDescent="0.25">
      <c r="A27" s="52" t="s">
        <v>41</v>
      </c>
      <c r="B27" s="53">
        <v>74194000000.169998</v>
      </c>
      <c r="C27" s="54">
        <f>SUM(C28:C32)</f>
        <v>0</v>
      </c>
      <c r="D27" s="54">
        <f>SUM(D28:D32)</f>
        <v>0</v>
      </c>
      <c r="E27" s="54">
        <f>SUM(E28:E32)</f>
        <v>1342828453.9400001</v>
      </c>
      <c r="F27" s="54">
        <f>SUM(F28:F32)</f>
        <v>1342828453.9400001</v>
      </c>
      <c r="G27" s="54">
        <f>SUM(G28:G32)</f>
        <v>911920783.66999996</v>
      </c>
      <c r="H27" s="54">
        <f t="shared" ref="H27:M27" si="15">SUM(H28:H32)</f>
        <v>161154797.99000001</v>
      </c>
      <c r="I27" s="54">
        <f t="shared" si="15"/>
        <v>368143716.03999996</v>
      </c>
      <c r="J27" s="54">
        <f t="shared" si="15"/>
        <v>1441219297.6999998</v>
      </c>
      <c r="K27" s="54">
        <f t="shared" si="15"/>
        <v>2784047751.6399999</v>
      </c>
      <c r="L27" s="54">
        <f t="shared" si="15"/>
        <v>271623824.33000004</v>
      </c>
      <c r="M27" s="54">
        <f t="shared" si="15"/>
        <v>760551683.73000002</v>
      </c>
      <c r="N27" s="54">
        <f t="shared" si="6"/>
        <v>3816223259.6999998</v>
      </c>
      <c r="O27" s="54">
        <f t="shared" si="3"/>
        <v>70377776740.470001</v>
      </c>
      <c r="P27" s="55">
        <f t="shared" si="1"/>
        <v>5.1435739543511008E-2</v>
      </c>
      <c r="Q27" s="55">
        <f t="shared" si="9"/>
        <v>-0.53946966913182282</v>
      </c>
      <c r="R27" s="12"/>
      <c r="S27" s="54">
        <v>8286583974.8400002</v>
      </c>
    </row>
    <row r="28" spans="1:23" ht="15.75" x14ac:dyDescent="0.25">
      <c r="A28" s="56" t="s">
        <v>42</v>
      </c>
      <c r="B28" s="57">
        <v>24189000000.219997</v>
      </c>
      <c r="C28" s="58">
        <v>0</v>
      </c>
      <c r="D28" s="58">
        <v>0</v>
      </c>
      <c r="E28" s="57">
        <v>1342828453.9400001</v>
      </c>
      <c r="F28" s="57">
        <f>C28+D28+E28</f>
        <v>1342828453.9400001</v>
      </c>
      <c r="G28" s="57">
        <v>911920783.66999996</v>
      </c>
      <c r="H28" s="57">
        <v>161154797.99000001</v>
      </c>
      <c r="I28" s="57">
        <v>368143716.03999996</v>
      </c>
      <c r="J28" s="57">
        <f t="shared" si="4"/>
        <v>1441219297.6999998</v>
      </c>
      <c r="K28" s="57">
        <f t="shared" si="5"/>
        <v>2784047751.6399999</v>
      </c>
      <c r="L28" s="57">
        <v>271623824.33000004</v>
      </c>
      <c r="M28" s="57">
        <v>760551683.73000002</v>
      </c>
      <c r="N28" s="57">
        <f t="shared" si="6"/>
        <v>3816223259.6999998</v>
      </c>
      <c r="O28" s="57">
        <f t="shared" si="3"/>
        <v>20372776740.519997</v>
      </c>
      <c r="P28" s="47">
        <f t="shared" si="1"/>
        <v>0.15776688824115473</v>
      </c>
      <c r="Q28" s="47">
        <f t="shared" si="9"/>
        <v>-0.43043442146825106</v>
      </c>
      <c r="S28" s="57">
        <v>6700235062.5500002</v>
      </c>
    </row>
    <row r="29" spans="1:23" ht="15.75" x14ac:dyDescent="0.25">
      <c r="A29" s="56" t="s">
        <v>43</v>
      </c>
      <c r="B29" s="57">
        <v>2190506538.6900001</v>
      </c>
      <c r="C29" s="58">
        <v>0</v>
      </c>
      <c r="D29" s="58">
        <v>0</v>
      </c>
      <c r="E29" s="58">
        <v>0</v>
      </c>
      <c r="F29" s="58">
        <f>C29+D29+E29</f>
        <v>0</v>
      </c>
      <c r="G29" s="58">
        <v>0</v>
      </c>
      <c r="H29" s="58">
        <v>0</v>
      </c>
      <c r="I29" s="58">
        <v>0</v>
      </c>
      <c r="J29" s="58">
        <f t="shared" si="4"/>
        <v>0</v>
      </c>
      <c r="K29" s="58">
        <f t="shared" si="5"/>
        <v>0</v>
      </c>
      <c r="L29" s="58">
        <v>0</v>
      </c>
      <c r="M29" s="58">
        <v>0</v>
      </c>
      <c r="N29" s="58">
        <f t="shared" si="6"/>
        <v>0</v>
      </c>
      <c r="O29" s="57">
        <f t="shared" si="3"/>
        <v>2190506538.6900001</v>
      </c>
      <c r="P29" s="59">
        <f t="shared" si="1"/>
        <v>0</v>
      </c>
      <c r="Q29" s="59"/>
      <c r="S29" s="57">
        <v>0</v>
      </c>
    </row>
    <row r="30" spans="1:23" ht="15.75" x14ac:dyDescent="0.25">
      <c r="A30" s="56" t="s">
        <v>44</v>
      </c>
      <c r="B30" s="57">
        <v>19700493461</v>
      </c>
      <c r="C30" s="58">
        <v>0</v>
      </c>
      <c r="D30" s="58">
        <v>0</v>
      </c>
      <c r="E30" s="58">
        <v>0</v>
      </c>
      <c r="F30" s="58">
        <f>C30+D30+E30</f>
        <v>0</v>
      </c>
      <c r="G30" s="58">
        <v>0</v>
      </c>
      <c r="H30" s="58">
        <v>0</v>
      </c>
      <c r="I30" s="58">
        <v>0</v>
      </c>
      <c r="J30" s="58">
        <f t="shared" si="4"/>
        <v>0</v>
      </c>
      <c r="K30" s="58">
        <f t="shared" si="5"/>
        <v>0</v>
      </c>
      <c r="L30" s="58">
        <v>0</v>
      </c>
      <c r="M30" s="58">
        <v>0</v>
      </c>
      <c r="N30" s="58">
        <f t="shared" si="6"/>
        <v>0</v>
      </c>
      <c r="O30" s="57">
        <f t="shared" si="3"/>
        <v>19700493461</v>
      </c>
      <c r="P30" s="60">
        <f t="shared" si="1"/>
        <v>0</v>
      </c>
      <c r="Q30" s="60"/>
      <c r="S30" s="57">
        <v>1586348912.29</v>
      </c>
    </row>
    <row r="31" spans="1:23" ht="15.75" x14ac:dyDescent="0.25">
      <c r="A31" s="56" t="s">
        <v>45</v>
      </c>
      <c r="B31" s="57">
        <v>28114000000.260002</v>
      </c>
      <c r="C31" s="58">
        <v>0</v>
      </c>
      <c r="D31" s="58">
        <v>0</v>
      </c>
      <c r="E31" s="58"/>
      <c r="F31" s="58">
        <f>C31+D31+E31</f>
        <v>0</v>
      </c>
      <c r="G31" s="58"/>
      <c r="H31" s="58"/>
      <c r="I31" s="58"/>
      <c r="J31" s="58">
        <f t="shared" si="4"/>
        <v>0</v>
      </c>
      <c r="K31" s="58">
        <f t="shared" si="5"/>
        <v>0</v>
      </c>
      <c r="L31" s="58"/>
      <c r="M31" s="58"/>
      <c r="N31" s="58">
        <f t="shared" si="6"/>
        <v>0</v>
      </c>
      <c r="O31" s="57">
        <f t="shared" si="3"/>
        <v>28114000000.260002</v>
      </c>
      <c r="P31" s="61">
        <f t="shared" si="1"/>
        <v>0</v>
      </c>
      <c r="Q31" s="61"/>
      <c r="S31" s="57">
        <v>0</v>
      </c>
      <c r="W31" s="17"/>
    </row>
    <row r="32" spans="1:23" ht="15.75" x14ac:dyDescent="0.25">
      <c r="A32" s="56" t="s">
        <v>46</v>
      </c>
      <c r="B32" s="57"/>
      <c r="C32" s="58">
        <v>0</v>
      </c>
      <c r="D32" s="58">
        <v>0</v>
      </c>
      <c r="E32" s="58">
        <v>0</v>
      </c>
      <c r="F32" s="58">
        <f>C32+D32+E32</f>
        <v>0</v>
      </c>
      <c r="G32" s="58">
        <v>0</v>
      </c>
      <c r="H32" s="58">
        <v>0</v>
      </c>
      <c r="I32" s="58">
        <v>0</v>
      </c>
      <c r="J32" s="58">
        <f t="shared" si="4"/>
        <v>0</v>
      </c>
      <c r="K32" s="58">
        <f t="shared" si="5"/>
        <v>0</v>
      </c>
      <c r="L32" s="58">
        <v>0</v>
      </c>
      <c r="M32" s="58">
        <v>0</v>
      </c>
      <c r="N32" s="58">
        <f t="shared" si="6"/>
        <v>0</v>
      </c>
      <c r="O32" s="57">
        <f t="shared" si="3"/>
        <v>0</v>
      </c>
      <c r="P32" s="59">
        <f t="shared" si="1"/>
        <v>0</v>
      </c>
      <c r="Q32" s="59"/>
      <c r="S32" s="57">
        <v>0</v>
      </c>
    </row>
    <row r="33" spans="1:23" ht="15.75" x14ac:dyDescent="0.25">
      <c r="A33" s="62" t="s">
        <v>47</v>
      </c>
      <c r="B33" s="63">
        <v>1295265619.6160002</v>
      </c>
      <c r="C33" s="63">
        <f>C34+C35</f>
        <v>96697343.950000003</v>
      </c>
      <c r="D33" s="63">
        <f>D34+D35</f>
        <v>174319652.62</v>
      </c>
      <c r="E33" s="63">
        <f>E34+E35</f>
        <v>109968077.30999999</v>
      </c>
      <c r="F33" s="63">
        <f>F34+F35</f>
        <v>380985073.88</v>
      </c>
      <c r="G33" s="63">
        <f>G34+G35</f>
        <v>120450892.39</v>
      </c>
      <c r="H33" s="63">
        <f t="shared" ref="H33:M33" si="16">H34+H35</f>
        <v>129762561.23999999</v>
      </c>
      <c r="I33" s="63">
        <f t="shared" si="16"/>
        <v>154881588.64000002</v>
      </c>
      <c r="J33" s="63">
        <f t="shared" si="16"/>
        <v>405095042.26999998</v>
      </c>
      <c r="K33" s="63">
        <f t="shared" si="16"/>
        <v>786080116.14999998</v>
      </c>
      <c r="L33" s="63">
        <f t="shared" si="16"/>
        <v>54074073.700000003</v>
      </c>
      <c r="M33" s="63">
        <f t="shared" si="16"/>
        <v>85804278.770000011</v>
      </c>
      <c r="N33" s="63">
        <f t="shared" si="6"/>
        <v>925958468.62</v>
      </c>
      <c r="O33" s="63">
        <f t="shared" si="3"/>
        <v>369307150.99600017</v>
      </c>
      <c r="P33" s="64">
        <f t="shared" si="1"/>
        <v>0.71487921442284053</v>
      </c>
      <c r="Q33" s="64">
        <f>N33/S33-1</f>
        <v>0.60136541252662989</v>
      </c>
      <c r="R33" s="12"/>
      <c r="S33" s="63">
        <v>578230590.83000004</v>
      </c>
      <c r="W33" s="17"/>
    </row>
    <row r="34" spans="1:23" ht="15.75" x14ac:dyDescent="0.25">
      <c r="A34" s="42" t="s">
        <v>32</v>
      </c>
      <c r="B34" s="57">
        <v>1260265619.6160002</v>
      </c>
      <c r="C34" s="43">
        <v>79642198.950000003</v>
      </c>
      <c r="D34" s="43">
        <v>156374797.62</v>
      </c>
      <c r="E34" s="43">
        <v>109968077.30999999</v>
      </c>
      <c r="F34" s="43">
        <f>C34+D34+E34</f>
        <v>345985073.88</v>
      </c>
      <c r="G34" s="43">
        <v>120450892.39</v>
      </c>
      <c r="H34" s="43">
        <v>129762561.23999999</v>
      </c>
      <c r="I34" s="43">
        <v>154881588.64000002</v>
      </c>
      <c r="J34" s="43">
        <f t="shared" si="4"/>
        <v>405095042.26999998</v>
      </c>
      <c r="K34" s="43">
        <f t="shared" si="5"/>
        <v>751080116.14999998</v>
      </c>
      <c r="L34" s="43">
        <v>54074073.700000003</v>
      </c>
      <c r="M34" s="43">
        <v>85804278.770000011</v>
      </c>
      <c r="N34" s="43">
        <f t="shared" si="6"/>
        <v>890958468.62</v>
      </c>
      <c r="O34" s="43">
        <f t="shared" si="3"/>
        <v>369307150.99600017</v>
      </c>
      <c r="P34" s="44">
        <f t="shared" si="1"/>
        <v>0.70696086186297202</v>
      </c>
      <c r="Q34" s="44">
        <f>N34/S34-1</f>
        <v>0.63325276111267015</v>
      </c>
      <c r="S34" s="43">
        <v>545511686.75999999</v>
      </c>
    </row>
    <row r="35" spans="1:23" ht="15.75" x14ac:dyDescent="0.25">
      <c r="A35" s="42" t="s">
        <v>33</v>
      </c>
      <c r="B35" s="57">
        <v>35000000</v>
      </c>
      <c r="C35" s="43">
        <v>17055145</v>
      </c>
      <c r="D35" s="43">
        <v>17944855</v>
      </c>
      <c r="E35" s="65">
        <v>0</v>
      </c>
      <c r="F35" s="43">
        <f>C35+D35+E35</f>
        <v>35000000</v>
      </c>
      <c r="G35" s="65">
        <v>0</v>
      </c>
      <c r="H35" s="65">
        <v>0</v>
      </c>
      <c r="I35" s="65">
        <v>0</v>
      </c>
      <c r="J35" s="65">
        <f t="shared" si="4"/>
        <v>0</v>
      </c>
      <c r="K35" s="43">
        <f t="shared" si="5"/>
        <v>35000000</v>
      </c>
      <c r="L35" s="65">
        <v>0</v>
      </c>
      <c r="M35" s="65">
        <v>0</v>
      </c>
      <c r="N35" s="43">
        <f t="shared" si="6"/>
        <v>35000000</v>
      </c>
      <c r="O35" s="43">
        <f t="shared" si="3"/>
        <v>0</v>
      </c>
      <c r="P35" s="44">
        <f t="shared" si="1"/>
        <v>1</v>
      </c>
      <c r="Q35" s="60"/>
      <c r="S35" s="43">
        <v>32718904.07</v>
      </c>
    </row>
    <row r="36" spans="1:23" ht="15.75" x14ac:dyDescent="0.25">
      <c r="A36" s="62" t="s">
        <v>48</v>
      </c>
      <c r="B36" s="35">
        <v>43092852809.820717</v>
      </c>
      <c r="C36" s="35">
        <f>C37+C38</f>
        <v>2919379585.54</v>
      </c>
      <c r="D36" s="35">
        <f>D37+D38</f>
        <v>240311743.43000001</v>
      </c>
      <c r="E36" s="35">
        <f>E37+E38</f>
        <v>4966764624.4299994</v>
      </c>
      <c r="F36" s="35">
        <f>F37+F38</f>
        <v>8126455953.3999987</v>
      </c>
      <c r="G36" s="35">
        <f>G37+G38</f>
        <v>1843562642.78</v>
      </c>
      <c r="H36" s="35">
        <f t="shared" ref="H36:M36" si="17">H37+H38</f>
        <v>687635576.38999999</v>
      </c>
      <c r="I36" s="35">
        <f t="shared" si="17"/>
        <v>1208067169.3599999</v>
      </c>
      <c r="J36" s="35">
        <f t="shared" si="17"/>
        <v>3739265388.5299997</v>
      </c>
      <c r="K36" s="35">
        <f t="shared" si="17"/>
        <v>11865721341.93</v>
      </c>
      <c r="L36" s="35">
        <f t="shared" si="17"/>
        <v>2343138802.6300001</v>
      </c>
      <c r="M36" s="35">
        <f t="shared" si="17"/>
        <v>504480917.96999997</v>
      </c>
      <c r="N36" s="35">
        <f t="shared" si="6"/>
        <v>14713341062.530001</v>
      </c>
      <c r="O36" s="35">
        <f t="shared" si="3"/>
        <v>28379511747.290718</v>
      </c>
      <c r="P36" s="36">
        <f t="shared" si="1"/>
        <v>0.34143344204811799</v>
      </c>
      <c r="Q36" s="36">
        <f>N36/S36-1</f>
        <v>0.57908674439624797</v>
      </c>
      <c r="R36" s="12"/>
      <c r="S36" s="35">
        <v>9317626859.1599998</v>
      </c>
    </row>
    <row r="37" spans="1:23" ht="15.75" x14ac:dyDescent="0.25">
      <c r="A37" s="42" t="s">
        <v>49</v>
      </c>
      <c r="B37" s="57">
        <v>34439797458.938049</v>
      </c>
      <c r="C37" s="43">
        <v>2839257917.3299999</v>
      </c>
      <c r="D37" s="43">
        <v>240311743.43000001</v>
      </c>
      <c r="E37" s="43">
        <v>4468069389.3599997</v>
      </c>
      <c r="F37" s="43">
        <f>C37+D37+E37</f>
        <v>7547639050.1199989</v>
      </c>
      <c r="G37" s="43">
        <v>544460658.98000002</v>
      </c>
      <c r="H37" s="43">
        <v>687635576.38999999</v>
      </c>
      <c r="I37" s="43">
        <v>645114049.48999989</v>
      </c>
      <c r="J37" s="43">
        <f t="shared" si="4"/>
        <v>1877210284.8599997</v>
      </c>
      <c r="K37" s="43">
        <f t="shared" si="5"/>
        <v>9424849334.9799995</v>
      </c>
      <c r="L37" s="43">
        <v>1177984031.1299999</v>
      </c>
      <c r="M37" s="43">
        <v>294419022.96999997</v>
      </c>
      <c r="N37" s="43">
        <f t="shared" si="6"/>
        <v>10897252389.079998</v>
      </c>
      <c r="O37" s="43">
        <f t="shared" si="3"/>
        <v>23542545069.858051</v>
      </c>
      <c r="P37" s="44">
        <f t="shared" si="1"/>
        <v>0.31641453182390505</v>
      </c>
      <c r="Q37" s="44">
        <f>N37/S37-1</f>
        <v>1.7269099487963095</v>
      </c>
      <c r="S37" s="43">
        <v>3996190777.73</v>
      </c>
      <c r="W37" s="17"/>
    </row>
    <row r="38" spans="1:23" ht="15.75" x14ac:dyDescent="0.25">
      <c r="A38" s="42" t="s">
        <v>50</v>
      </c>
      <c r="B38" s="57">
        <v>8653055350.8826656</v>
      </c>
      <c r="C38" s="66">
        <v>80121668.210000008</v>
      </c>
      <c r="D38" s="66">
        <v>0</v>
      </c>
      <c r="E38" s="66">
        <v>498695235.06999999</v>
      </c>
      <c r="F38" s="43">
        <f>C38+D38+E38</f>
        <v>578816903.27999997</v>
      </c>
      <c r="G38" s="66">
        <v>1299101983.8</v>
      </c>
      <c r="H38" s="66">
        <v>0</v>
      </c>
      <c r="I38" s="66">
        <v>562953119.87</v>
      </c>
      <c r="J38" s="43">
        <f t="shared" si="4"/>
        <v>1862055103.6700001</v>
      </c>
      <c r="K38" s="43">
        <f t="shared" si="5"/>
        <v>2440872006.9499998</v>
      </c>
      <c r="L38" s="66">
        <v>1165154771.5</v>
      </c>
      <c r="M38" s="43">
        <v>210061895</v>
      </c>
      <c r="N38" s="66">
        <f t="shared" si="6"/>
        <v>3816088673.4499998</v>
      </c>
      <c r="O38" s="66">
        <f t="shared" si="3"/>
        <v>4836966677.4326658</v>
      </c>
      <c r="P38" s="67">
        <f t="shared" si="1"/>
        <v>0.44101054699259895</v>
      </c>
      <c r="Q38" s="67">
        <f>N38/S38-1</f>
        <v>-0.28288367744059739</v>
      </c>
      <c r="S38" s="66">
        <v>5321436081.4300003</v>
      </c>
    </row>
    <row r="39" spans="1:23" ht="16.5" thickBot="1" x14ac:dyDescent="0.3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  <c r="Q39" s="51"/>
      <c r="S39" s="50">
        <v>0</v>
      </c>
    </row>
    <row r="40" spans="1:23" ht="17.25" thickTop="1" thickBot="1" x14ac:dyDescent="0.3">
      <c r="A40" s="5" t="s">
        <v>0</v>
      </c>
      <c r="B40" s="6">
        <v>0.346221923828125</v>
      </c>
      <c r="C40" s="6">
        <f t="shared" ref="C40:J40" si="18">C2-C13</f>
        <v>7130303840.5500031</v>
      </c>
      <c r="D40" s="6">
        <f t="shared" si="18"/>
        <v>-966038613.81999683</v>
      </c>
      <c r="E40" s="6">
        <f t="shared" si="18"/>
        <v>-15375488007.739998</v>
      </c>
      <c r="F40" s="6">
        <f t="shared" si="18"/>
        <v>-9211222781.0099983</v>
      </c>
      <c r="G40" s="6">
        <f t="shared" si="18"/>
        <v>173968486.80000114</v>
      </c>
      <c r="H40" s="6">
        <f t="shared" si="18"/>
        <v>1267405080.2100019</v>
      </c>
      <c r="I40" s="6">
        <f t="shared" si="18"/>
        <v>-7961589447.1999989</v>
      </c>
      <c r="J40" s="6">
        <f t="shared" si="18"/>
        <v>-6520215880.1899986</v>
      </c>
      <c r="K40" s="6">
        <f>K2-K13</f>
        <v>-15731438661.200012</v>
      </c>
      <c r="L40" s="6">
        <f>L2-L13</f>
        <v>-6326933356.8000002</v>
      </c>
      <c r="M40" s="6">
        <f>M2-M13</f>
        <v>-212893493.49000263</v>
      </c>
      <c r="N40" s="6">
        <f>N2-N13</f>
        <v>-22271265511.490021</v>
      </c>
      <c r="O40" s="6">
        <f>O2-O13</f>
        <v>22271265511.836243</v>
      </c>
      <c r="P40" s="7"/>
      <c r="Q40" s="7"/>
      <c r="S40" s="6">
        <v>-18892593780.484802</v>
      </c>
    </row>
    <row r="41" spans="1:23" ht="16.5" thickTop="1" x14ac:dyDescent="0.25">
      <c r="A41" s="68"/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71"/>
      <c r="S41" s="70"/>
    </row>
    <row r="42" spans="1:23" ht="15.75" x14ac:dyDescent="0.25">
      <c r="A42" s="72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1"/>
      <c r="Q42" s="71"/>
      <c r="S42" s="74"/>
    </row>
    <row r="43" spans="1:23" ht="15.75" x14ac:dyDescent="0.25">
      <c r="A43" s="75" t="s">
        <v>36</v>
      </c>
      <c r="B43" s="76">
        <v>20968220584.830399</v>
      </c>
      <c r="C43" s="76">
        <f t="shared" ref="C43:O43" si="19">SUM(C18,C21,C35)</f>
        <v>1307505621.5</v>
      </c>
      <c r="D43" s="76">
        <f t="shared" si="19"/>
        <v>1761096216.1399999</v>
      </c>
      <c r="E43" s="76">
        <f t="shared" si="19"/>
        <v>2161652759.6000004</v>
      </c>
      <c r="F43" s="76">
        <f t="shared" si="19"/>
        <v>5230254597.2399998</v>
      </c>
      <c r="G43" s="76">
        <f t="shared" si="19"/>
        <v>2568806200.1900001</v>
      </c>
      <c r="H43" s="76">
        <f t="shared" si="19"/>
        <v>1028147261</v>
      </c>
      <c r="I43" s="76">
        <f t="shared" si="19"/>
        <v>2745970535</v>
      </c>
      <c r="J43" s="76">
        <f t="shared" si="19"/>
        <v>6342923996.1900005</v>
      </c>
      <c r="K43" s="76">
        <f t="shared" si="19"/>
        <v>11573178593.43</v>
      </c>
      <c r="L43" s="76">
        <f>SUM(L18,L21,L35)</f>
        <v>2268330291</v>
      </c>
      <c r="M43" s="76">
        <f>SUM(M18,M21,M35)</f>
        <v>1129404073</v>
      </c>
      <c r="N43" s="76">
        <f>SUM(N18,N21,N35)</f>
        <v>14970912957.43</v>
      </c>
      <c r="O43" s="76">
        <f t="shared" si="19"/>
        <v>5997307627.4003963</v>
      </c>
      <c r="P43" s="77">
        <f>IF(B43&lt;&gt;0,N43/B43,0)</f>
        <v>0.71398108851739228</v>
      </c>
      <c r="Q43" s="77">
        <f>N43/S43-1</f>
        <v>0.13944743674208526</v>
      </c>
      <c r="S43" s="76">
        <v>13138748199.07</v>
      </c>
    </row>
    <row r="44" spans="1:23" ht="15.75" x14ac:dyDescent="0.2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  <c r="Q44" s="80"/>
      <c r="S44" s="79"/>
    </row>
    <row r="45" spans="1:23" ht="32.25" thickBot="1" x14ac:dyDescent="0.3">
      <c r="A45" s="81" t="s">
        <v>51</v>
      </c>
      <c r="B45" s="82">
        <v>180509999999.53339</v>
      </c>
      <c r="C45" s="82">
        <f t="shared" ref="C45:O45" si="20">+C13-C27</f>
        <v>10683488942.040001</v>
      </c>
      <c r="D45" s="82">
        <f t="shared" si="20"/>
        <v>9213333622.7699966</v>
      </c>
      <c r="E45" s="82">
        <f t="shared" si="20"/>
        <v>17051349668.249998</v>
      </c>
      <c r="F45" s="82">
        <f t="shared" si="20"/>
        <v>36948172233.059998</v>
      </c>
      <c r="G45" s="82">
        <f t="shared" si="20"/>
        <v>10985895862.049999</v>
      </c>
      <c r="H45" s="82">
        <f t="shared" si="20"/>
        <v>7510432261.7399988</v>
      </c>
      <c r="I45" s="82">
        <f t="shared" si="20"/>
        <v>15754852003.329998</v>
      </c>
      <c r="J45" s="82">
        <f t="shared" si="20"/>
        <v>34251180127.119999</v>
      </c>
      <c r="K45" s="82">
        <f t="shared" si="20"/>
        <v>71199352360.180008</v>
      </c>
      <c r="L45" s="82">
        <f t="shared" si="20"/>
        <v>10346116519.940001</v>
      </c>
      <c r="M45" s="82">
        <f t="shared" si="20"/>
        <v>7139172992.3400021</v>
      </c>
      <c r="N45" s="82">
        <f>+N13-N27</f>
        <v>88684641872.460022</v>
      </c>
      <c r="O45" s="82">
        <f t="shared" si="20"/>
        <v>91825358127.073334</v>
      </c>
      <c r="P45" s="83">
        <f>IF(B45&lt;&gt;0,N45/B45,0)</f>
        <v>0.49130043694360021</v>
      </c>
      <c r="Q45" s="83">
        <f>N45/S45-1</f>
        <v>0.19309022732737824</v>
      </c>
      <c r="S45" s="82">
        <v>74331881898.924805</v>
      </c>
    </row>
    <row r="46" spans="1:23" x14ac:dyDescent="0.25">
      <c r="A46" s="84"/>
      <c r="C46" s="17">
        <f>[44]mensuel!B21-TEREDA_RESUME_P8!C13</f>
        <v>0</v>
      </c>
      <c r="D46" s="17">
        <f>[44]mensuel!C21-TEREDA_RESUME_P8!D13</f>
        <v>0</v>
      </c>
      <c r="E46" s="17">
        <f>[44]mensuel!D21-TEREDA_RESUME_P8!E13</f>
        <v>0</v>
      </c>
      <c r="G46" s="17">
        <f>[44]mensuel!E21-TEREDA_RESUME_P8!G13</f>
        <v>0</v>
      </c>
      <c r="H46" s="17">
        <f>[44]mensuel!F21-TEREDA_RESUME_P8!H13</f>
        <v>0</v>
      </c>
      <c r="I46" s="17">
        <f>[44]mensuel!G21-TEREDA_RESUME_P8!I13</f>
        <v>0</v>
      </c>
      <c r="L46" s="17">
        <v>1743388860.000001</v>
      </c>
    </row>
    <row r="48" spans="1:23" x14ac:dyDescent="0.25">
      <c r="C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</sheetData>
  <printOptions horizontalCentered="1"/>
  <pageMargins left="0.2" right="0.2" top="1.1499999999999999" bottom="0.75" header="0.38" footer="0.3"/>
  <pageSetup scale="42" orientation="landscape" horizontalDpi="300" verticalDpi="300" r:id="rId1"/>
  <headerFooter>
    <oddHeader xml:space="preserve">&amp;C&amp;"Arial,Bold"&amp;12MINISTERE DE L'ECONOMIE ET DES FINANCES
DIRECTION GENERALE DU BUDGET
TABLEAU DES RECETTES ENCAISSEES ET DES DEPENSES AUTORISEES
EXERCICE 2020-2021
Du 1er octobre au 31 mai&amp;"Arial,Regular"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TEREDA_RESUME_P8</vt:lpstr>
      <vt:lpstr>TEREDA_RESUME_P8!Zone_d_impression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jeanroody.marcelin</dc:creator>
  <cp:lastModifiedBy>Admin</cp:lastModifiedBy>
  <cp:lastPrinted>2021-06-18T16:11:25Z</cp:lastPrinted>
  <dcterms:created xsi:type="dcterms:W3CDTF">2021-06-18T14:34:34Z</dcterms:created>
  <dcterms:modified xsi:type="dcterms:W3CDTF">2021-06-18T16:12:03Z</dcterms:modified>
</cp:coreProperties>
</file>