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michel.silin\Dropbox\dossier_dga\DGB\dgb_site\DERNIERES PARUTIONS\"/>
    </mc:Choice>
  </mc:AlternateContent>
  <bookViews>
    <workbookView xWindow="0" yWindow="0" windowWidth="28800" windowHeight="10590"/>
  </bookViews>
  <sheets>
    <sheet name="TEREDA_RESUME_P12" sheetId="2" r:id="rId1"/>
    <sheet name="Dépenses de subvention 19-20" sheetId="4" state="hidden" r:id="rId2"/>
    <sheet name="depenses 1920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1">#REF!</definedName>
    <definedName name="\A">#REF!</definedName>
    <definedName name="\L" localSheetId="1">#REF!</definedName>
    <definedName name="\L">#REF!</definedName>
    <definedName name="\M" localSheetId="1">#REF!</definedName>
    <definedName name="\M">#REF!</definedName>
    <definedName name="\S" localSheetId="1">#REF!</definedName>
    <definedName name="\S">#REF!</definedName>
    <definedName name="________abs1" localSheetId="1">#REF!</definedName>
    <definedName name="________abs1">#REF!</definedName>
    <definedName name="________abs2" localSheetId="1">#REF!</definedName>
    <definedName name="________abs2">#REF!</definedName>
    <definedName name="________abs3" localSheetId="1">#REF!</definedName>
    <definedName name="________abs3">#REF!</definedName>
    <definedName name="________aen1" localSheetId="1">#REF!</definedName>
    <definedName name="________aen1">#REF!</definedName>
    <definedName name="________aen2" localSheetId="1">#REF!</definedName>
    <definedName name="________aen2">#REF!</definedName>
    <definedName name="________bem98" localSheetId="1">[1]Programa!#REF!</definedName>
    <definedName name="________bem98">[1]Programa!#REF!</definedName>
    <definedName name="________BOP1" localSheetId="1">#REF!</definedName>
    <definedName name="________BOP1">#REF!</definedName>
    <definedName name="________BOP2" localSheetId="1">#REF!</definedName>
    <definedName name="________BOP2">#REF!</definedName>
    <definedName name="________cap2" localSheetId="1">'[2]EVALUACIÓN PRIVADA'!#REF!</definedName>
    <definedName name="________cap2">'[2]EVALUACIÓN PRIVADA'!#REF!</definedName>
    <definedName name="________cap3" localSheetId="1">'[2]EVALUACIÓN PRIVADA'!#REF!</definedName>
    <definedName name="________cap3">'[2]EVALUACIÓN PRIVADA'!#REF!</definedName>
    <definedName name="________cas2" localSheetId="1">'[2]EVALUACIÓN SOCIOECONÓMICA'!#REF!</definedName>
    <definedName name="________cas2">'[2]EVALUACIÓN SOCIOECONÓMICA'!#REF!</definedName>
    <definedName name="________cas3" localSheetId="1">'[2]EVALUACIÓN SOCIOECONÓMICA'!#REF!</definedName>
    <definedName name="________cas3">'[2]EVALUACIÓN SOCIOECONÓMICA'!#REF!</definedName>
    <definedName name="________CEL96" localSheetId="1">#REF!</definedName>
    <definedName name="________CEL96">#REF!</definedName>
    <definedName name="________cud21" localSheetId="1">#REF!</definedName>
    <definedName name="________cud21">#REF!</definedName>
    <definedName name="________dcc2000" localSheetId="1">#REF!</definedName>
    <definedName name="________dcc2000">#REF!</definedName>
    <definedName name="________dcc2001" localSheetId="1">#REF!</definedName>
    <definedName name="________dcc2001">#REF!</definedName>
    <definedName name="________dcc2002" localSheetId="1">#REF!</definedName>
    <definedName name="________dcc2002">#REF!</definedName>
    <definedName name="________dcc2003" localSheetId="1">#REF!</definedName>
    <definedName name="________dcc2003">#REF!</definedName>
    <definedName name="________dcc98" localSheetId="1">[1]Programa!#REF!</definedName>
    <definedName name="________dcc98">[1]Programa!#REF!</definedName>
    <definedName name="________dcc99" localSheetId="1">#REF!</definedName>
    <definedName name="________dcc99">#REF!</definedName>
    <definedName name="________DES2" localSheetId="1">'[2]EVALUACIÓN PRIVADA'!#REF!</definedName>
    <definedName name="________DES2">'[2]EVALUACIÓN PRIVADA'!#REF!</definedName>
    <definedName name="________DES3" localSheetId="1">'[2]EVALUACIÓN PRIVADA'!#REF!</definedName>
    <definedName name="________DES3">'[2]EVALUACIÓN PRIVADA'!#REF!</definedName>
    <definedName name="________dic96" localSheetId="1">#REF!</definedName>
    <definedName name="________dic96">#REF!</definedName>
    <definedName name="________emi2000" localSheetId="1">#REF!</definedName>
    <definedName name="________emi2000">#REF!</definedName>
    <definedName name="________emi2001" localSheetId="1">#REF!</definedName>
    <definedName name="________emi2001">#REF!</definedName>
    <definedName name="________emi2002" localSheetId="1">#REF!</definedName>
    <definedName name="________emi2002">#REF!</definedName>
    <definedName name="________emi2003" localSheetId="1">#REF!</definedName>
    <definedName name="________emi2003">#REF!</definedName>
    <definedName name="________emi98" localSheetId="1">#REF!</definedName>
    <definedName name="________emi98">#REF!</definedName>
    <definedName name="________emi99" localSheetId="1">#REF!</definedName>
    <definedName name="________emi99">#REF!</definedName>
    <definedName name="________FIS96" localSheetId="1">#REF!</definedName>
    <definedName name="________FIS96">#REF!</definedName>
    <definedName name="________Ind12" localSheetId="1">'[2]ANÁLISIS DE SENSIBILIDAD'!#REF!</definedName>
    <definedName name="________Ind12">'[2]ANÁLISIS DE SENSIBILIDAD'!#REF!</definedName>
    <definedName name="________Ind17" localSheetId="1">'[2]ANÁLISIS DE SENSIBILIDAD'!#REF!</definedName>
    <definedName name="________Ind17">'[2]ANÁLISIS DE SENSIBILIDAD'!#REF!</definedName>
    <definedName name="________Ind18" localSheetId="1">'[2]ANÁLISIS DE SENSIBILIDAD'!#REF!</definedName>
    <definedName name="________Ind18">'[2]ANÁLISIS DE SENSIBILIDAD'!#REF!</definedName>
    <definedName name="________Ind22" localSheetId="1">'[2]ANÁLISIS DE SENSIBILIDAD'!#REF!</definedName>
    <definedName name="________Ind22">'[2]ANÁLISIS DE SENSIBILIDAD'!#REF!</definedName>
    <definedName name="________Ind27" localSheetId="1">'[2]ANÁLISIS DE SENSIBILIDAD'!#REF!</definedName>
    <definedName name="________Ind27">'[2]ANÁLISIS DE SENSIBILIDAD'!#REF!</definedName>
    <definedName name="________Ind28" localSheetId="1">'[2]ANÁLISIS DE SENSIBILIDAD'!#REF!</definedName>
    <definedName name="________Ind28">'[2]ANÁLISIS DE SENSIBILIDAD'!#REF!</definedName>
    <definedName name="________Ind32" localSheetId="1">'[2]ANÁLISIS DE SENSIBILIDAD'!#REF!</definedName>
    <definedName name="________Ind32">'[2]ANÁLISIS DE SENSIBILIDAD'!#REF!</definedName>
    <definedName name="________Ind41" localSheetId="1">[2]INDICADORES!#REF!</definedName>
    <definedName name="________Ind41">[2]INDICADORES!#REF!</definedName>
    <definedName name="________Ind42" localSheetId="1">[2]INDICADORES!#REF!</definedName>
    <definedName name="________Ind42">[2]INDICADORES!#REF!</definedName>
    <definedName name="________Ind43" localSheetId="1">[2]INDICADORES!#REF!</definedName>
    <definedName name="________Ind43">[2]INDICADORES!#REF!</definedName>
    <definedName name="________INE1" localSheetId="1">#REF!</definedName>
    <definedName name="________INE1">#REF!</definedName>
    <definedName name="________ipc2000" localSheetId="1">#REF!</definedName>
    <definedName name="________ipc2000">#REF!</definedName>
    <definedName name="________ipc2001" localSheetId="1">#REF!</definedName>
    <definedName name="________ipc2001">#REF!</definedName>
    <definedName name="________ipc2002" localSheetId="1">#REF!</definedName>
    <definedName name="________ipc2002">#REF!</definedName>
    <definedName name="________ipc2003" localSheetId="1">#REF!</definedName>
    <definedName name="________ipc2003">#REF!</definedName>
    <definedName name="________ipc98" localSheetId="1">#REF!</definedName>
    <definedName name="________ipc98">#REF!</definedName>
    <definedName name="________ipc99" localSheetId="1">#REF!</definedName>
    <definedName name="________ipc99">#REF!</definedName>
    <definedName name="________me98" localSheetId="1">[1]Programa!#REF!</definedName>
    <definedName name="________me98">[1]Programa!#REF!</definedName>
    <definedName name="________mk14" localSheetId="1">[3]NFPEntps!#REF!</definedName>
    <definedName name="________mk14">[3]NFPEntps!#REF!</definedName>
    <definedName name="________npp2000" localSheetId="1">#REF!</definedName>
    <definedName name="________npp2000">#REF!</definedName>
    <definedName name="________npp2001" localSheetId="1">#REF!</definedName>
    <definedName name="________npp2001">#REF!</definedName>
    <definedName name="________npp2002" localSheetId="1">#REF!</definedName>
    <definedName name="________npp2002">#REF!</definedName>
    <definedName name="________npp2003" localSheetId="1">#REF!</definedName>
    <definedName name="________npp2003">#REF!</definedName>
    <definedName name="________npp98" localSheetId="1">#REF!</definedName>
    <definedName name="________npp98">#REF!</definedName>
    <definedName name="________npp99" localSheetId="1">#REF!</definedName>
    <definedName name="________npp99">#REF!</definedName>
    <definedName name="________OUT1" localSheetId="1">#REF!</definedName>
    <definedName name="________OUT1">#REF!</definedName>
    <definedName name="________OUT2" localSheetId="1">'[4]Serv&amp;Trans'!#REF!</definedName>
    <definedName name="________OUT2">'[4]Serv&amp;Trans'!#REF!</definedName>
    <definedName name="________OUT3" localSheetId="1">#REF!</definedName>
    <definedName name="________OUT3">#REF!</definedName>
    <definedName name="________OUT4" localSheetId="1">#REF!</definedName>
    <definedName name="________OUT4">#REF!</definedName>
    <definedName name="________OUT5" localSheetId="1">#REF!</definedName>
    <definedName name="________OUT5">#REF!</definedName>
    <definedName name="________OUT6" localSheetId="1">#REF!</definedName>
    <definedName name="________OUT6">#REF!</definedName>
    <definedName name="________OUT7" localSheetId="1">#REF!</definedName>
    <definedName name="________OUT7">#REF!</definedName>
    <definedName name="________pib2000" localSheetId="1">#REF!</definedName>
    <definedName name="________pib2000">#REF!</definedName>
    <definedName name="________pib2001" localSheetId="1">#REF!</definedName>
    <definedName name="________pib2001">#REF!</definedName>
    <definedName name="________pib2002" localSheetId="1">#REF!</definedName>
    <definedName name="________pib2002">#REF!</definedName>
    <definedName name="________pib2003" localSheetId="1">#REF!</definedName>
    <definedName name="________pib2003">#REF!</definedName>
    <definedName name="________pib98" localSheetId="1">[1]Programa!#REF!</definedName>
    <definedName name="________pib98">[1]Programa!#REF!</definedName>
    <definedName name="________pib99" localSheetId="1">#REF!</definedName>
    <definedName name="________pib99">#REF!</definedName>
    <definedName name="________POR96" localSheetId="1">#REF!</definedName>
    <definedName name="________POR96">#REF!</definedName>
    <definedName name="________PRN96" localSheetId="1">#REF!</definedName>
    <definedName name="________PRN96">#REF!</definedName>
    <definedName name="________sel10" localSheetId="1">'[2]EVALUACIÓN SOCIOECONÓMICA'!#REF!</definedName>
    <definedName name="________sel10">'[2]EVALUACIÓN SOCIOECONÓMICA'!#REF!</definedName>
    <definedName name="________sel11" localSheetId="1">'[2]EVALUACIÓN SOCIOECONÓMICA'!#REF!</definedName>
    <definedName name="________sel11">'[2]EVALUACIÓN SOCIOECONÓMICA'!#REF!</definedName>
    <definedName name="________sel12" localSheetId="1">'[2]EVALUACIÓN PRIVADA'!#REF!</definedName>
    <definedName name="________sel12">'[2]EVALUACIÓN PRIVADA'!#REF!</definedName>
    <definedName name="________sel13" localSheetId="1">'[2]EVALUACIÓN PRIVADA'!#REF!</definedName>
    <definedName name="________sel13">'[2]EVALUACIÓN PRIVADA'!#REF!</definedName>
    <definedName name="________sel14" localSheetId="1">'[2]EVALUACIÓN PRIVADA'!#REF!</definedName>
    <definedName name="________sel14">'[2]EVALUACIÓN PRIVADA'!#REF!</definedName>
    <definedName name="________sel16" localSheetId="1">'[2]EVALUACIÓN PRIVADA'!#REF!</definedName>
    <definedName name="________sel16">'[2]EVALUACIÓN PRIVADA'!#REF!</definedName>
    <definedName name="________sel18" localSheetId="1">[2]FINANCIACIÓN!#REF!</definedName>
    <definedName name="________sel18">[2]FINANCIACIÓN!#REF!</definedName>
    <definedName name="________sel22" localSheetId="1">'[2]EVALUACIÓN PRIVADA'!#REF!</definedName>
    <definedName name="________sel22">'[2]EVALUACIÓN PRIVADA'!#REF!</definedName>
    <definedName name="________sel23" localSheetId="1">'[2]EVALUACIÓN SOCIOECONÓMICA'!#REF!</definedName>
    <definedName name="________sel23">'[2]EVALUACIÓN SOCIOECONÓMICA'!#REF!</definedName>
    <definedName name="________sel24" localSheetId="1">'[2]EVALUACIÓN SOCIOECONÓMICA'!#REF!</definedName>
    <definedName name="________sel24">'[2]EVALUACIÓN SOCIOECONÓMICA'!#REF!</definedName>
    <definedName name="________sel31" localSheetId="1">'[2]EVALUACIÓN PRIVADA'!#REF!</definedName>
    <definedName name="________sel31">'[2]EVALUACIÓN PRIVADA'!#REF!</definedName>
    <definedName name="________sel32" localSheetId="1">'[2]EVALUACIÓN PRIVADA'!#REF!</definedName>
    <definedName name="________sel32">'[2]EVALUACIÓN PRIVADA'!#REF!</definedName>
    <definedName name="________sel33" localSheetId="1">'[2]EVALUACIÓN SOCIOECONÓMICA'!#REF!</definedName>
    <definedName name="________sel33">'[2]EVALUACIÓN SOCIOECONÓMICA'!#REF!</definedName>
    <definedName name="________sel34" localSheetId="1">'[2]EVALUACIÓN SOCIOECONÓMICA'!#REF!</definedName>
    <definedName name="________sel34">'[2]EVALUACIÓN SOCIOECONÓMICA'!#REF!</definedName>
    <definedName name="________sel5" localSheetId="1">[2]ALTERNATIVAS!#REF!</definedName>
    <definedName name="________sel5">[2]ALTERNATIVAS!#REF!</definedName>
    <definedName name="________sel6" localSheetId="1">'[2]EVALUACIÓN SOCIOECONÓMICA'!#REF!</definedName>
    <definedName name="________sel6">'[2]EVALUACIÓN SOCIOECONÓMICA'!#REF!</definedName>
    <definedName name="________sel7" localSheetId="1">'[2]EVALUACIÓN SOCIOECONÓMICA'!#REF!</definedName>
    <definedName name="________sel7">'[2]EVALUACIÓN SOCIOECONÓMICA'!#REF!</definedName>
    <definedName name="________sel8" localSheetId="1">'[2]EVALUACIÓN SOCIOECONÓMICA'!#REF!</definedName>
    <definedName name="________sel8">'[2]EVALUACIÓN SOCIOECONÓMICA'!#REF!</definedName>
    <definedName name="________sel9" localSheetId="1">'[2]EVALUACIÓN SOCIOECONÓMICA'!#REF!</definedName>
    <definedName name="________sel9">'[2]EVALUACIÓN SOCIOECONÓMICA'!#REF!</definedName>
    <definedName name="________SRN96" localSheetId="1">#REF!</definedName>
    <definedName name="________SRN96">#REF!</definedName>
    <definedName name="________SRT11" localSheetId="1" hidden="1">{"Minpmon",#N/A,FALSE,"Monthinput"}</definedName>
    <definedName name="________SRT11" hidden="1">{"Minpmon",#N/A,FALSE,"Monthinput"}</definedName>
    <definedName name="________tAB4" localSheetId="1">#REF!</definedName>
    <definedName name="________tAB4">#REF!</definedName>
    <definedName name="________tot2" localSheetId="1">'[2]EVALUACIÓN PRIVADA'!#REF!</definedName>
    <definedName name="________tot2">'[2]EVALUACIÓN PRIVADA'!#REF!</definedName>
    <definedName name="________tot3" localSheetId="1">'[2]EVALUACIÓN PRIVADA'!#REF!</definedName>
    <definedName name="________tot3">'[2]EVALUACIÓN PRIVADA'!#REF!</definedName>
    <definedName name="________UES96" localSheetId="1">#REF!</definedName>
    <definedName name="________UES96">#REF!</definedName>
    <definedName name="_______abs1" localSheetId="1">#REF!</definedName>
    <definedName name="_______abs1">#REF!</definedName>
    <definedName name="_______abs2" localSheetId="1">#REF!</definedName>
    <definedName name="_______abs2">#REF!</definedName>
    <definedName name="_______abs3" localSheetId="1">#REF!</definedName>
    <definedName name="_______abs3">#REF!</definedName>
    <definedName name="_______aen1" localSheetId="1">#REF!</definedName>
    <definedName name="_______aen1">#REF!</definedName>
    <definedName name="_______aen2" localSheetId="1">#REF!</definedName>
    <definedName name="_______aen2">#REF!</definedName>
    <definedName name="_______bem98" localSheetId="1">[5]Programa!#REF!</definedName>
    <definedName name="_______bem98">[5]Programa!#REF!</definedName>
    <definedName name="_______BOP1" localSheetId="1">#REF!</definedName>
    <definedName name="_______BOP1">#REF!</definedName>
    <definedName name="_______BOP2" localSheetId="1">#REF!</definedName>
    <definedName name="_______BOP2">#REF!</definedName>
    <definedName name="_______cap2" localSheetId="1">'[2]EVALUACIÓN PRIVADA'!#REF!</definedName>
    <definedName name="_______cap2">'[2]EVALUACIÓN PRIVADA'!#REF!</definedName>
    <definedName name="_______cap3" localSheetId="1">'[2]EVALUACIÓN PRIVADA'!#REF!</definedName>
    <definedName name="_______cap3">'[2]EVALUACIÓN PRIVADA'!#REF!</definedName>
    <definedName name="_______cas2" localSheetId="1">'[2]EVALUACIÓN SOCIOECONÓMICA'!#REF!</definedName>
    <definedName name="_______cas2">'[2]EVALUACIÓN SOCIOECONÓMICA'!#REF!</definedName>
    <definedName name="_______cas3" localSheetId="1">'[2]EVALUACIÓN SOCIOECONÓMICA'!#REF!</definedName>
    <definedName name="_______cas3">'[2]EVALUACIÓN SOCIOECONÓMICA'!#REF!</definedName>
    <definedName name="_______CEL96" localSheetId="1">#REF!</definedName>
    <definedName name="_______CEL96">#REF!</definedName>
    <definedName name="_______cud21" localSheetId="1">#REF!</definedName>
    <definedName name="_______cud21">#REF!</definedName>
    <definedName name="_______dcc2000" localSheetId="1">#REF!</definedName>
    <definedName name="_______dcc2000">#REF!</definedName>
    <definedName name="_______dcc2001" localSheetId="1">#REF!</definedName>
    <definedName name="_______dcc2001">#REF!</definedName>
    <definedName name="_______dcc2002" localSheetId="1">#REF!</definedName>
    <definedName name="_______dcc2002">#REF!</definedName>
    <definedName name="_______dcc2003" localSheetId="1">#REF!</definedName>
    <definedName name="_______dcc2003">#REF!</definedName>
    <definedName name="_______dcc98" localSheetId="1">[5]Programa!#REF!</definedName>
    <definedName name="_______dcc98">[5]Programa!#REF!</definedName>
    <definedName name="_______dcc99" localSheetId="1">#REF!</definedName>
    <definedName name="_______dcc99">#REF!</definedName>
    <definedName name="_______DES2" localSheetId="1">'[2]EVALUACIÓN PRIVADA'!#REF!</definedName>
    <definedName name="_______DES2">'[2]EVALUACIÓN PRIVADA'!#REF!</definedName>
    <definedName name="_______DES3" localSheetId="1">'[2]EVALUACIÓN PRIVADA'!#REF!</definedName>
    <definedName name="_______DES3">'[2]EVALUACIÓN PRIVADA'!#REF!</definedName>
    <definedName name="_______dic96" localSheetId="1">#REF!</definedName>
    <definedName name="_______dic96">#REF!</definedName>
    <definedName name="_______emi2000" localSheetId="1">#REF!</definedName>
    <definedName name="_______emi2000">#REF!</definedName>
    <definedName name="_______emi2001" localSheetId="1">#REF!</definedName>
    <definedName name="_______emi2001">#REF!</definedName>
    <definedName name="_______emi2002" localSheetId="1">#REF!</definedName>
    <definedName name="_______emi2002">#REF!</definedName>
    <definedName name="_______emi2003" localSheetId="1">#REF!</definedName>
    <definedName name="_______emi2003">#REF!</definedName>
    <definedName name="_______emi98" localSheetId="1">#REF!</definedName>
    <definedName name="_______emi98">#REF!</definedName>
    <definedName name="_______emi99" localSheetId="1">#REF!</definedName>
    <definedName name="_______emi99">#REF!</definedName>
    <definedName name="_______FIS96" localSheetId="1">#REF!</definedName>
    <definedName name="_______FIS96">#REF!</definedName>
    <definedName name="_______Ind12" localSheetId="1">'[2]ANÁLISIS DE SENSIBILIDAD'!#REF!</definedName>
    <definedName name="_______Ind12">'[2]ANÁLISIS DE SENSIBILIDAD'!#REF!</definedName>
    <definedName name="_______Ind17" localSheetId="1">'[2]ANÁLISIS DE SENSIBILIDAD'!#REF!</definedName>
    <definedName name="_______Ind17">'[2]ANÁLISIS DE SENSIBILIDAD'!#REF!</definedName>
    <definedName name="_______Ind18" localSheetId="1">'[2]ANÁLISIS DE SENSIBILIDAD'!#REF!</definedName>
    <definedName name="_______Ind18">'[2]ANÁLISIS DE SENSIBILIDAD'!#REF!</definedName>
    <definedName name="_______Ind22" localSheetId="1">'[2]ANÁLISIS DE SENSIBILIDAD'!#REF!</definedName>
    <definedName name="_______Ind22">'[2]ANÁLISIS DE SENSIBILIDAD'!#REF!</definedName>
    <definedName name="_______Ind27" localSheetId="1">'[2]ANÁLISIS DE SENSIBILIDAD'!#REF!</definedName>
    <definedName name="_______Ind27">'[2]ANÁLISIS DE SENSIBILIDAD'!#REF!</definedName>
    <definedName name="_______Ind28" localSheetId="1">'[2]ANÁLISIS DE SENSIBILIDAD'!#REF!</definedName>
    <definedName name="_______Ind28">'[2]ANÁLISIS DE SENSIBILIDAD'!#REF!</definedName>
    <definedName name="_______Ind32" localSheetId="1">'[2]ANÁLISIS DE SENSIBILIDAD'!#REF!</definedName>
    <definedName name="_______Ind32">'[2]ANÁLISIS DE SENSIBILIDAD'!#REF!</definedName>
    <definedName name="_______Ind41" localSheetId="1">[2]INDICADORES!#REF!</definedName>
    <definedName name="_______Ind41">[2]INDICADORES!#REF!</definedName>
    <definedName name="_______Ind42" localSheetId="1">[2]INDICADORES!#REF!</definedName>
    <definedName name="_______Ind42">[2]INDICADORES!#REF!</definedName>
    <definedName name="_______Ind43" localSheetId="1">[2]INDICADORES!#REF!</definedName>
    <definedName name="_______Ind43">[2]INDICADORES!#REF!</definedName>
    <definedName name="_______INE1" localSheetId="1">#REF!</definedName>
    <definedName name="_______INE1">#REF!</definedName>
    <definedName name="_______ipc2000" localSheetId="1">#REF!</definedName>
    <definedName name="_______ipc2000">#REF!</definedName>
    <definedName name="_______ipc2001" localSheetId="1">#REF!</definedName>
    <definedName name="_______ipc2001">#REF!</definedName>
    <definedName name="_______ipc2002" localSheetId="1">#REF!</definedName>
    <definedName name="_______ipc2002">#REF!</definedName>
    <definedName name="_______ipc2003" localSheetId="1">#REF!</definedName>
    <definedName name="_______ipc2003">#REF!</definedName>
    <definedName name="_______ipc98" localSheetId="1">#REF!</definedName>
    <definedName name="_______ipc98">#REF!</definedName>
    <definedName name="_______ipc99" localSheetId="1">#REF!</definedName>
    <definedName name="_______ipc99">#REF!</definedName>
    <definedName name="_______me98" localSheetId="1">[5]Programa!#REF!</definedName>
    <definedName name="_______me98">[5]Programa!#REF!</definedName>
    <definedName name="_______mk14" localSheetId="1">[6]NFPEntps!#REF!</definedName>
    <definedName name="_______mk14">[6]NFPEntps!#REF!</definedName>
    <definedName name="_______npp2000" localSheetId="1">#REF!</definedName>
    <definedName name="_______npp2000">#REF!</definedName>
    <definedName name="_______npp2001" localSheetId="1">#REF!</definedName>
    <definedName name="_______npp2001">#REF!</definedName>
    <definedName name="_______npp2002" localSheetId="1">#REF!</definedName>
    <definedName name="_______npp2002">#REF!</definedName>
    <definedName name="_______npp2003" localSheetId="1">#REF!</definedName>
    <definedName name="_______npp2003">#REF!</definedName>
    <definedName name="_______npp98" localSheetId="1">#REF!</definedName>
    <definedName name="_______npp98">#REF!</definedName>
    <definedName name="_______npp99" localSheetId="1">#REF!</definedName>
    <definedName name="_______npp99">#REF!</definedName>
    <definedName name="_______OUT1" localSheetId="1">#REF!</definedName>
    <definedName name="_______OUT1">#REF!</definedName>
    <definedName name="_______OUT2" localSheetId="1">'[4]Serv&amp;Trans'!#REF!</definedName>
    <definedName name="_______OUT2">'[4]Serv&amp;Trans'!#REF!</definedName>
    <definedName name="_______OUT3" localSheetId="1">#REF!</definedName>
    <definedName name="_______OUT3">#REF!</definedName>
    <definedName name="_______OUT4" localSheetId="1">#REF!</definedName>
    <definedName name="_______OUT4">#REF!</definedName>
    <definedName name="_______OUT5" localSheetId="1">#REF!</definedName>
    <definedName name="_______OUT5">#REF!</definedName>
    <definedName name="_______OUT6" localSheetId="1">#REF!</definedName>
    <definedName name="_______OUT6">#REF!</definedName>
    <definedName name="_______OUT7" localSheetId="1">#REF!</definedName>
    <definedName name="_______OUT7">#REF!</definedName>
    <definedName name="_______pib2000" localSheetId="1">#REF!</definedName>
    <definedName name="_______pib2000">#REF!</definedName>
    <definedName name="_______pib2001" localSheetId="1">#REF!</definedName>
    <definedName name="_______pib2001">#REF!</definedName>
    <definedName name="_______pib2002" localSheetId="1">#REF!</definedName>
    <definedName name="_______pib2002">#REF!</definedName>
    <definedName name="_______pib2003" localSheetId="1">#REF!</definedName>
    <definedName name="_______pib2003">#REF!</definedName>
    <definedName name="_______pib98" localSheetId="1">[5]Programa!#REF!</definedName>
    <definedName name="_______pib98">[5]Programa!#REF!</definedName>
    <definedName name="_______pib99" localSheetId="1">#REF!</definedName>
    <definedName name="_______pib99">#REF!</definedName>
    <definedName name="_______POR96" localSheetId="1">#REF!</definedName>
    <definedName name="_______POR96">#REF!</definedName>
    <definedName name="_______PRN96" localSheetId="1">#REF!</definedName>
    <definedName name="_______PRN96">#REF!</definedName>
    <definedName name="_______sel10" localSheetId="1">'[2]EVALUACIÓN SOCIOECONÓMICA'!#REF!</definedName>
    <definedName name="_______sel10">'[2]EVALUACIÓN SOCIOECONÓMICA'!#REF!</definedName>
    <definedName name="_______sel11" localSheetId="1">'[2]EVALUACIÓN SOCIOECONÓMICA'!#REF!</definedName>
    <definedName name="_______sel11">'[2]EVALUACIÓN SOCIOECONÓMICA'!#REF!</definedName>
    <definedName name="_______sel12" localSheetId="1">'[2]EVALUACIÓN PRIVADA'!#REF!</definedName>
    <definedName name="_______sel12">'[2]EVALUACIÓN PRIVADA'!#REF!</definedName>
    <definedName name="_______sel13" localSheetId="1">'[2]EVALUACIÓN PRIVADA'!#REF!</definedName>
    <definedName name="_______sel13">'[2]EVALUACIÓN PRIVADA'!#REF!</definedName>
    <definedName name="_______sel14" localSheetId="1">'[2]EVALUACIÓN PRIVADA'!#REF!</definedName>
    <definedName name="_______sel14">'[2]EVALUACIÓN PRIVADA'!#REF!</definedName>
    <definedName name="_______sel16" localSheetId="1">'[2]EVALUACIÓN PRIVADA'!#REF!</definedName>
    <definedName name="_______sel16">'[2]EVALUACIÓN PRIVADA'!#REF!</definedName>
    <definedName name="_______sel18" localSheetId="1">[2]FINANCIACIÓN!#REF!</definedName>
    <definedName name="_______sel18">[2]FINANCIACIÓN!#REF!</definedName>
    <definedName name="_______sel22" localSheetId="1">'[2]EVALUACIÓN PRIVADA'!#REF!</definedName>
    <definedName name="_______sel22">'[2]EVALUACIÓN PRIVADA'!#REF!</definedName>
    <definedName name="_______sel23" localSheetId="1">'[2]EVALUACIÓN SOCIOECONÓMICA'!#REF!</definedName>
    <definedName name="_______sel23">'[2]EVALUACIÓN SOCIOECONÓMICA'!#REF!</definedName>
    <definedName name="_______sel24" localSheetId="1">'[2]EVALUACIÓN SOCIOECONÓMICA'!#REF!</definedName>
    <definedName name="_______sel24">'[2]EVALUACIÓN SOCIOECONÓMICA'!#REF!</definedName>
    <definedName name="_______sel31" localSheetId="1">'[2]EVALUACIÓN PRIVADA'!#REF!</definedName>
    <definedName name="_______sel31">'[2]EVALUACIÓN PRIVADA'!#REF!</definedName>
    <definedName name="_______sel32" localSheetId="1">'[2]EVALUACIÓN PRIVADA'!#REF!</definedName>
    <definedName name="_______sel32">'[2]EVALUACIÓN PRIVADA'!#REF!</definedName>
    <definedName name="_______sel33" localSheetId="1">'[2]EVALUACIÓN SOCIOECONÓMICA'!#REF!</definedName>
    <definedName name="_______sel33">'[2]EVALUACIÓN SOCIOECONÓMICA'!#REF!</definedName>
    <definedName name="_______sel34" localSheetId="1">'[2]EVALUACIÓN SOCIOECONÓMICA'!#REF!</definedName>
    <definedName name="_______sel34">'[2]EVALUACIÓN SOCIOECONÓMICA'!#REF!</definedName>
    <definedName name="_______sel5" localSheetId="1">[2]ALTERNATIVAS!#REF!</definedName>
    <definedName name="_______sel5">[2]ALTERNATIVAS!#REF!</definedName>
    <definedName name="_______sel6" localSheetId="1">'[2]EVALUACIÓN SOCIOECONÓMICA'!#REF!</definedName>
    <definedName name="_______sel6">'[2]EVALUACIÓN SOCIOECONÓMICA'!#REF!</definedName>
    <definedName name="_______sel7" localSheetId="1">'[2]EVALUACIÓN SOCIOECONÓMICA'!#REF!</definedName>
    <definedName name="_______sel7">'[2]EVALUACIÓN SOCIOECONÓMICA'!#REF!</definedName>
    <definedName name="_______sel8" localSheetId="1">'[2]EVALUACIÓN SOCIOECONÓMICA'!#REF!</definedName>
    <definedName name="_______sel8">'[2]EVALUACIÓN SOCIOECONÓMICA'!#REF!</definedName>
    <definedName name="_______sel9" localSheetId="1">'[2]EVALUACIÓN SOCIOECONÓMICA'!#REF!</definedName>
    <definedName name="_______sel9">'[2]EVALUACIÓN SOCIOECONÓMICA'!#REF!</definedName>
    <definedName name="_______SRN96" localSheetId="1">#REF!</definedName>
    <definedName name="_______SRN96">#REF!</definedName>
    <definedName name="_______SRT11" localSheetId="1" hidden="1">{"Minpmon",#N/A,FALSE,"Monthinput"}</definedName>
    <definedName name="_______SRT11" hidden="1">{"Minpmon",#N/A,FALSE,"Monthinput"}</definedName>
    <definedName name="_______tAB4" localSheetId="1">#REF!</definedName>
    <definedName name="_______tAB4">#REF!</definedName>
    <definedName name="_______tot2" localSheetId="1">'[2]EVALUACIÓN PRIVADA'!#REF!</definedName>
    <definedName name="_______tot2">'[2]EVALUACIÓN PRIVADA'!#REF!</definedName>
    <definedName name="_______tot3" localSheetId="1">'[2]EVALUACIÓN PRIVADA'!#REF!</definedName>
    <definedName name="_______tot3">'[2]EVALUACIÓN PRIVADA'!#REF!</definedName>
    <definedName name="_______UES96" localSheetId="1">#REF!</definedName>
    <definedName name="_______UES96">#REF!</definedName>
    <definedName name="______abs1" localSheetId="1">#REF!</definedName>
    <definedName name="______abs1">#REF!</definedName>
    <definedName name="______abs2" localSheetId="1">#REF!</definedName>
    <definedName name="______abs2">#REF!</definedName>
    <definedName name="______abs3" localSheetId="1">#REF!</definedName>
    <definedName name="______abs3">#REF!</definedName>
    <definedName name="______aen1" localSheetId="1">#REF!</definedName>
    <definedName name="______aen1">#REF!</definedName>
    <definedName name="______aen2" localSheetId="1">#REF!</definedName>
    <definedName name="______aen2">#REF!</definedName>
    <definedName name="______bem98" localSheetId="1">[5]Programa!#REF!</definedName>
    <definedName name="______bem98">[5]Programa!#REF!</definedName>
    <definedName name="______BOP1" localSheetId="1">#REF!</definedName>
    <definedName name="______BOP1">#REF!</definedName>
    <definedName name="______BOP2" localSheetId="1">#REF!</definedName>
    <definedName name="______BOP2">#REF!</definedName>
    <definedName name="______cap2" localSheetId="1">'[2]EVALUACIÓN PRIVADA'!#REF!</definedName>
    <definedName name="______cap2">'[2]EVALUACIÓN PRIVADA'!#REF!</definedName>
    <definedName name="______cap3" localSheetId="1">'[2]EVALUACIÓN PRIVADA'!#REF!</definedName>
    <definedName name="______cap3">'[2]EVALUACIÓN PRIVADA'!#REF!</definedName>
    <definedName name="______cas2" localSheetId="1">'[2]EVALUACIÓN SOCIOECONÓMICA'!#REF!</definedName>
    <definedName name="______cas2">'[2]EVALUACIÓN SOCIOECONÓMICA'!#REF!</definedName>
    <definedName name="______cas3" localSheetId="1">'[2]EVALUACIÓN SOCIOECONÓMICA'!#REF!</definedName>
    <definedName name="______cas3">'[2]EVALUACIÓN SOCIOECONÓMICA'!#REF!</definedName>
    <definedName name="______CEL96" localSheetId="1">#REF!</definedName>
    <definedName name="______CEL96">#REF!</definedName>
    <definedName name="______cud21" localSheetId="1">#REF!</definedName>
    <definedName name="______cud21">#REF!</definedName>
    <definedName name="______dcc2000" localSheetId="1">#REF!</definedName>
    <definedName name="______dcc2000">#REF!</definedName>
    <definedName name="______dcc2001" localSheetId="1">#REF!</definedName>
    <definedName name="______dcc2001">#REF!</definedName>
    <definedName name="______dcc2002" localSheetId="1">#REF!</definedName>
    <definedName name="______dcc2002">#REF!</definedName>
    <definedName name="______dcc2003" localSheetId="1">#REF!</definedName>
    <definedName name="______dcc2003">#REF!</definedName>
    <definedName name="______dcc98" localSheetId="1">[5]Programa!#REF!</definedName>
    <definedName name="______dcc98">[5]Programa!#REF!</definedName>
    <definedName name="______dcc99" localSheetId="1">#REF!</definedName>
    <definedName name="______dcc99">#REF!</definedName>
    <definedName name="______DES2" localSheetId="1">'[2]EVALUACIÓN PRIVADA'!#REF!</definedName>
    <definedName name="______DES2">'[2]EVALUACIÓN PRIVADA'!#REF!</definedName>
    <definedName name="______DES3" localSheetId="1">'[2]EVALUACIÓN PRIVADA'!#REF!</definedName>
    <definedName name="______DES3">'[2]EVALUACIÓN PRIVADA'!#REF!</definedName>
    <definedName name="______dic96" localSheetId="1">#REF!</definedName>
    <definedName name="______dic96">#REF!</definedName>
    <definedName name="______emi2000" localSheetId="1">#REF!</definedName>
    <definedName name="______emi2000">#REF!</definedName>
    <definedName name="______emi2001" localSheetId="1">#REF!</definedName>
    <definedName name="______emi2001">#REF!</definedName>
    <definedName name="______emi2002" localSheetId="1">#REF!</definedName>
    <definedName name="______emi2002">#REF!</definedName>
    <definedName name="______emi2003" localSheetId="1">#REF!</definedName>
    <definedName name="______emi2003">#REF!</definedName>
    <definedName name="______emi98" localSheetId="1">#REF!</definedName>
    <definedName name="______emi98">#REF!</definedName>
    <definedName name="______emi99" localSheetId="1">#REF!</definedName>
    <definedName name="______emi99">#REF!</definedName>
    <definedName name="______FIS96" localSheetId="1">#REF!</definedName>
    <definedName name="______FIS96">#REF!</definedName>
    <definedName name="______Ind12" localSheetId="1">'[2]ANÁLISIS DE SENSIBILIDAD'!#REF!</definedName>
    <definedName name="______Ind12">'[2]ANÁLISIS DE SENSIBILIDAD'!#REF!</definedName>
    <definedName name="______Ind17" localSheetId="1">'[2]ANÁLISIS DE SENSIBILIDAD'!#REF!</definedName>
    <definedName name="______Ind17">'[2]ANÁLISIS DE SENSIBILIDAD'!#REF!</definedName>
    <definedName name="______Ind18" localSheetId="1">'[2]ANÁLISIS DE SENSIBILIDAD'!#REF!</definedName>
    <definedName name="______Ind18">'[2]ANÁLISIS DE SENSIBILIDAD'!#REF!</definedName>
    <definedName name="______Ind22" localSheetId="1">'[2]ANÁLISIS DE SENSIBILIDAD'!#REF!</definedName>
    <definedName name="______Ind22">'[2]ANÁLISIS DE SENSIBILIDAD'!#REF!</definedName>
    <definedName name="______Ind27" localSheetId="1">'[2]ANÁLISIS DE SENSIBILIDAD'!#REF!</definedName>
    <definedName name="______Ind27">'[2]ANÁLISIS DE SENSIBILIDAD'!#REF!</definedName>
    <definedName name="______Ind28" localSheetId="1">'[2]ANÁLISIS DE SENSIBILIDAD'!#REF!</definedName>
    <definedName name="______Ind28">'[2]ANÁLISIS DE SENSIBILIDAD'!#REF!</definedName>
    <definedName name="______Ind32" localSheetId="1">'[2]ANÁLISIS DE SENSIBILIDAD'!#REF!</definedName>
    <definedName name="______Ind32">'[2]ANÁLISIS DE SENSIBILIDAD'!#REF!</definedName>
    <definedName name="______Ind41" localSheetId="1">[2]INDICADORES!#REF!</definedName>
    <definedName name="______Ind41">[2]INDICADORES!#REF!</definedName>
    <definedName name="______Ind42" localSheetId="1">[2]INDICADORES!#REF!</definedName>
    <definedName name="______Ind42">[2]INDICADORES!#REF!</definedName>
    <definedName name="______Ind43" localSheetId="1">[2]INDICADORES!#REF!</definedName>
    <definedName name="______Ind43">[2]INDICADORES!#REF!</definedName>
    <definedName name="______INE1" localSheetId="1">#REF!</definedName>
    <definedName name="______INE1">#REF!</definedName>
    <definedName name="______ipc2000" localSheetId="1">#REF!</definedName>
    <definedName name="______ipc2000">#REF!</definedName>
    <definedName name="______ipc2001" localSheetId="1">#REF!</definedName>
    <definedName name="______ipc2001">#REF!</definedName>
    <definedName name="______ipc2002" localSheetId="1">#REF!</definedName>
    <definedName name="______ipc2002">#REF!</definedName>
    <definedName name="______ipc2003" localSheetId="1">#REF!</definedName>
    <definedName name="______ipc2003">#REF!</definedName>
    <definedName name="______ipc98" localSheetId="1">#REF!</definedName>
    <definedName name="______ipc98">#REF!</definedName>
    <definedName name="______ipc99" localSheetId="1">#REF!</definedName>
    <definedName name="______ipc99">#REF!</definedName>
    <definedName name="______me98" localSheetId="1">[5]Programa!#REF!</definedName>
    <definedName name="______me98">[5]Programa!#REF!</definedName>
    <definedName name="______mk14" localSheetId="1">[6]NFPEntps!#REF!</definedName>
    <definedName name="______mk14">[6]NFPEntps!#REF!</definedName>
    <definedName name="______npp2000" localSheetId="1">#REF!</definedName>
    <definedName name="______npp2000">#REF!</definedName>
    <definedName name="______npp2001" localSheetId="1">#REF!</definedName>
    <definedName name="______npp2001">#REF!</definedName>
    <definedName name="______npp2002" localSheetId="1">#REF!</definedName>
    <definedName name="______npp2002">#REF!</definedName>
    <definedName name="______npp2003" localSheetId="1">#REF!</definedName>
    <definedName name="______npp2003">#REF!</definedName>
    <definedName name="______npp98" localSheetId="1">#REF!</definedName>
    <definedName name="______npp98">#REF!</definedName>
    <definedName name="______npp99" localSheetId="1">#REF!</definedName>
    <definedName name="______npp99">#REF!</definedName>
    <definedName name="______OUT1" localSheetId="1">#REF!</definedName>
    <definedName name="______OUT1">#REF!</definedName>
    <definedName name="______OUT2" localSheetId="1">'[4]Serv&amp;Trans'!#REF!</definedName>
    <definedName name="______OUT2">'[4]Serv&amp;Trans'!#REF!</definedName>
    <definedName name="______OUT3" localSheetId="1">#REF!</definedName>
    <definedName name="______OUT3">#REF!</definedName>
    <definedName name="______OUT4" localSheetId="1">#REF!</definedName>
    <definedName name="______OUT4">#REF!</definedName>
    <definedName name="______OUT5" localSheetId="1">#REF!</definedName>
    <definedName name="______OUT5">#REF!</definedName>
    <definedName name="______OUT6" localSheetId="1">#REF!</definedName>
    <definedName name="______OUT6">#REF!</definedName>
    <definedName name="______OUT7" localSheetId="1">#REF!</definedName>
    <definedName name="______OUT7">#REF!</definedName>
    <definedName name="______pib2000" localSheetId="1">#REF!</definedName>
    <definedName name="______pib2000">#REF!</definedName>
    <definedName name="______pib2001" localSheetId="1">#REF!</definedName>
    <definedName name="______pib2001">#REF!</definedName>
    <definedName name="______pib2002" localSheetId="1">#REF!</definedName>
    <definedName name="______pib2002">#REF!</definedName>
    <definedName name="______pib2003" localSheetId="1">#REF!</definedName>
    <definedName name="______pib2003">#REF!</definedName>
    <definedName name="______pib98" localSheetId="1">[5]Programa!#REF!</definedName>
    <definedName name="______pib98">[5]Programa!#REF!</definedName>
    <definedName name="______pib99" localSheetId="1">#REF!</definedName>
    <definedName name="______pib99">#REF!</definedName>
    <definedName name="______POR96" localSheetId="1">#REF!</definedName>
    <definedName name="______POR96">#REF!</definedName>
    <definedName name="______PRN96" localSheetId="1">#REF!</definedName>
    <definedName name="______PRN96">#REF!</definedName>
    <definedName name="______sel10" localSheetId="1">'[2]EVALUACIÓN SOCIOECONÓMICA'!#REF!</definedName>
    <definedName name="______sel10">'[2]EVALUACIÓN SOCIOECONÓMICA'!#REF!</definedName>
    <definedName name="______sel11" localSheetId="1">'[2]EVALUACIÓN SOCIOECONÓMICA'!#REF!</definedName>
    <definedName name="______sel11">'[2]EVALUACIÓN SOCIOECONÓMICA'!#REF!</definedName>
    <definedName name="______sel12" localSheetId="1">'[2]EVALUACIÓN PRIVADA'!#REF!</definedName>
    <definedName name="______sel12">'[2]EVALUACIÓN PRIVADA'!#REF!</definedName>
    <definedName name="______sel13" localSheetId="1">'[2]EVALUACIÓN PRIVADA'!#REF!</definedName>
    <definedName name="______sel13">'[2]EVALUACIÓN PRIVADA'!#REF!</definedName>
    <definedName name="______sel14" localSheetId="1">'[2]EVALUACIÓN PRIVADA'!#REF!</definedName>
    <definedName name="______sel14">'[2]EVALUACIÓN PRIVADA'!#REF!</definedName>
    <definedName name="______sel16" localSheetId="1">'[2]EVALUACIÓN PRIVADA'!#REF!</definedName>
    <definedName name="______sel16">'[2]EVALUACIÓN PRIVADA'!#REF!</definedName>
    <definedName name="______sel18" localSheetId="1">[2]FINANCIACIÓN!#REF!</definedName>
    <definedName name="______sel18">[2]FINANCIACIÓN!#REF!</definedName>
    <definedName name="______sel22" localSheetId="1">'[2]EVALUACIÓN PRIVADA'!#REF!</definedName>
    <definedName name="______sel22">'[2]EVALUACIÓN PRIVADA'!#REF!</definedName>
    <definedName name="______sel23" localSheetId="1">'[2]EVALUACIÓN SOCIOECONÓMICA'!#REF!</definedName>
    <definedName name="______sel23">'[2]EVALUACIÓN SOCIOECONÓMICA'!#REF!</definedName>
    <definedName name="______sel24" localSheetId="1">'[2]EVALUACIÓN SOCIOECONÓMICA'!#REF!</definedName>
    <definedName name="______sel24">'[2]EVALUACIÓN SOCIOECONÓMICA'!#REF!</definedName>
    <definedName name="______sel31" localSheetId="1">'[2]EVALUACIÓN PRIVADA'!#REF!</definedName>
    <definedName name="______sel31">'[2]EVALUACIÓN PRIVADA'!#REF!</definedName>
    <definedName name="______sel32" localSheetId="1">'[2]EVALUACIÓN PRIVADA'!#REF!</definedName>
    <definedName name="______sel32">'[2]EVALUACIÓN PRIVADA'!#REF!</definedName>
    <definedName name="______sel33" localSheetId="1">'[2]EVALUACIÓN SOCIOECONÓMICA'!#REF!</definedName>
    <definedName name="______sel33">'[2]EVALUACIÓN SOCIOECONÓMICA'!#REF!</definedName>
    <definedName name="______sel34" localSheetId="1">'[2]EVALUACIÓN SOCIOECONÓMICA'!#REF!</definedName>
    <definedName name="______sel34">'[2]EVALUACIÓN SOCIOECONÓMICA'!#REF!</definedName>
    <definedName name="______sel5" localSheetId="1">[2]ALTERNATIVAS!#REF!</definedName>
    <definedName name="______sel5">[2]ALTERNATIVAS!#REF!</definedName>
    <definedName name="______sel6" localSheetId="1">'[2]EVALUACIÓN SOCIOECONÓMICA'!#REF!</definedName>
    <definedName name="______sel6">'[2]EVALUACIÓN SOCIOECONÓMICA'!#REF!</definedName>
    <definedName name="______sel7" localSheetId="1">'[2]EVALUACIÓN SOCIOECONÓMICA'!#REF!</definedName>
    <definedName name="______sel7">'[2]EVALUACIÓN SOCIOECONÓMICA'!#REF!</definedName>
    <definedName name="______sel8" localSheetId="1">'[2]EVALUACIÓN SOCIOECONÓMICA'!#REF!</definedName>
    <definedName name="______sel8">'[2]EVALUACIÓN SOCIOECONÓMICA'!#REF!</definedName>
    <definedName name="______sel9" localSheetId="1">'[2]EVALUACIÓN SOCIOECONÓMICA'!#REF!</definedName>
    <definedName name="______sel9">'[2]EVALUACIÓN SOCIOECONÓMICA'!#REF!</definedName>
    <definedName name="______SRN96" localSheetId="1">#REF!</definedName>
    <definedName name="______SRN96">#REF!</definedName>
    <definedName name="______SRT11" localSheetId="1" hidden="1">{"Minpmon",#N/A,FALSE,"Monthinput"}</definedName>
    <definedName name="______SRT11" hidden="1">{"Minpmon",#N/A,FALSE,"Monthinput"}</definedName>
    <definedName name="______tAB4" localSheetId="1">#REF!</definedName>
    <definedName name="______tAB4">#REF!</definedName>
    <definedName name="______tot2" localSheetId="1">'[2]EVALUACIÓN PRIVADA'!#REF!</definedName>
    <definedName name="______tot2">'[2]EVALUACIÓN PRIVADA'!#REF!</definedName>
    <definedName name="______tot3" localSheetId="1">'[2]EVALUACIÓN PRIVADA'!#REF!</definedName>
    <definedName name="______tot3">'[2]EVALUACIÓN PRIVADA'!#REF!</definedName>
    <definedName name="______UES96" localSheetId="1">#REF!</definedName>
    <definedName name="______UES96">#REF!</definedName>
    <definedName name="_____abs1" localSheetId="1">#REF!</definedName>
    <definedName name="_____abs1">#REF!</definedName>
    <definedName name="_____abs2" localSheetId="1">#REF!</definedName>
    <definedName name="_____abs2">#REF!</definedName>
    <definedName name="_____abs3" localSheetId="1">#REF!</definedName>
    <definedName name="_____abs3">#REF!</definedName>
    <definedName name="_____aen1" localSheetId="1">#REF!</definedName>
    <definedName name="_____aen1">#REF!</definedName>
    <definedName name="_____aen2" localSheetId="1">#REF!</definedName>
    <definedName name="_____aen2">#REF!</definedName>
    <definedName name="_____bem98" localSheetId="1">[5]Programa!#REF!</definedName>
    <definedName name="_____bem98">[5]Programa!#REF!</definedName>
    <definedName name="_____BOP1" localSheetId="1">#REF!</definedName>
    <definedName name="_____BOP1">#REF!</definedName>
    <definedName name="_____BOP2" localSheetId="1">#REF!</definedName>
    <definedName name="_____BOP2">#REF!</definedName>
    <definedName name="_____cap2" localSheetId="1">'[2]EVALUACIÓN PRIVADA'!#REF!</definedName>
    <definedName name="_____cap2">'[2]EVALUACIÓN PRIVADA'!#REF!</definedName>
    <definedName name="_____cap3" localSheetId="1">'[2]EVALUACIÓN PRIVADA'!#REF!</definedName>
    <definedName name="_____cap3">'[2]EVALUACIÓN PRIVADA'!#REF!</definedName>
    <definedName name="_____cas2" localSheetId="1">'[2]EVALUACIÓN SOCIOECONÓMICA'!#REF!</definedName>
    <definedName name="_____cas2">'[2]EVALUACIÓN SOCIOECONÓMICA'!#REF!</definedName>
    <definedName name="_____cas3" localSheetId="1">'[2]EVALUACIÓN SOCIOECONÓMICA'!#REF!</definedName>
    <definedName name="_____cas3">'[2]EVALUACIÓN SOCIOECONÓMICA'!#REF!</definedName>
    <definedName name="_____CEL96" localSheetId="1">#REF!</definedName>
    <definedName name="_____CEL96">#REF!</definedName>
    <definedName name="_____cud21" localSheetId="1">#REF!</definedName>
    <definedName name="_____cud21">#REF!</definedName>
    <definedName name="_____dcc2000" localSheetId="1">#REF!</definedName>
    <definedName name="_____dcc2000">#REF!</definedName>
    <definedName name="_____dcc2001" localSheetId="1">#REF!</definedName>
    <definedName name="_____dcc2001">#REF!</definedName>
    <definedName name="_____dcc2002" localSheetId="1">#REF!</definedName>
    <definedName name="_____dcc2002">#REF!</definedName>
    <definedName name="_____dcc2003" localSheetId="1">#REF!</definedName>
    <definedName name="_____dcc2003">#REF!</definedName>
    <definedName name="_____dcc98" localSheetId="1">[5]Programa!#REF!</definedName>
    <definedName name="_____dcc98">[5]Programa!#REF!</definedName>
    <definedName name="_____dcc99" localSheetId="1">#REF!</definedName>
    <definedName name="_____dcc99">#REF!</definedName>
    <definedName name="_____DES2" localSheetId="1">'[2]EVALUACIÓN PRIVADA'!#REF!</definedName>
    <definedName name="_____DES2">'[2]EVALUACIÓN PRIVADA'!#REF!</definedName>
    <definedName name="_____DES3" localSheetId="1">'[2]EVALUACIÓN PRIVADA'!#REF!</definedName>
    <definedName name="_____DES3">'[2]EVALUACIÓN PRIVADA'!#REF!</definedName>
    <definedName name="_____dic96" localSheetId="1">#REF!</definedName>
    <definedName name="_____dic96">#REF!</definedName>
    <definedName name="_____emi2000" localSheetId="1">#REF!</definedName>
    <definedName name="_____emi2000">#REF!</definedName>
    <definedName name="_____emi2001" localSheetId="1">#REF!</definedName>
    <definedName name="_____emi2001">#REF!</definedName>
    <definedName name="_____emi2002" localSheetId="1">#REF!</definedName>
    <definedName name="_____emi2002">#REF!</definedName>
    <definedName name="_____emi2003" localSheetId="1">#REF!</definedName>
    <definedName name="_____emi2003">#REF!</definedName>
    <definedName name="_____emi98" localSheetId="1">#REF!</definedName>
    <definedName name="_____emi98">#REF!</definedName>
    <definedName name="_____emi99" localSheetId="1">#REF!</definedName>
    <definedName name="_____emi99">#REF!</definedName>
    <definedName name="_____FIS96" localSheetId="1">#REF!</definedName>
    <definedName name="_____FIS96">#REF!</definedName>
    <definedName name="_____Ind12" localSheetId="1">'[2]ANÁLISIS DE SENSIBILIDAD'!#REF!</definedName>
    <definedName name="_____Ind12">'[2]ANÁLISIS DE SENSIBILIDAD'!#REF!</definedName>
    <definedName name="_____Ind17" localSheetId="1">'[2]ANÁLISIS DE SENSIBILIDAD'!#REF!</definedName>
    <definedName name="_____Ind17">'[2]ANÁLISIS DE SENSIBILIDAD'!#REF!</definedName>
    <definedName name="_____Ind18" localSheetId="1">'[2]ANÁLISIS DE SENSIBILIDAD'!#REF!</definedName>
    <definedName name="_____Ind18">'[2]ANÁLISIS DE SENSIBILIDAD'!#REF!</definedName>
    <definedName name="_____Ind22" localSheetId="1">'[2]ANÁLISIS DE SENSIBILIDAD'!#REF!</definedName>
    <definedName name="_____Ind22">'[2]ANÁLISIS DE SENSIBILIDAD'!#REF!</definedName>
    <definedName name="_____Ind27" localSheetId="1">'[2]ANÁLISIS DE SENSIBILIDAD'!#REF!</definedName>
    <definedName name="_____Ind27">'[2]ANÁLISIS DE SENSIBILIDAD'!#REF!</definedName>
    <definedName name="_____Ind28" localSheetId="1">'[2]ANÁLISIS DE SENSIBILIDAD'!#REF!</definedName>
    <definedName name="_____Ind28">'[2]ANÁLISIS DE SENSIBILIDAD'!#REF!</definedName>
    <definedName name="_____Ind32" localSheetId="1">'[2]ANÁLISIS DE SENSIBILIDAD'!#REF!</definedName>
    <definedName name="_____Ind32">'[2]ANÁLISIS DE SENSIBILIDAD'!#REF!</definedName>
    <definedName name="_____Ind41" localSheetId="1">[2]INDICADORES!#REF!</definedName>
    <definedName name="_____Ind41">[2]INDICADORES!#REF!</definedName>
    <definedName name="_____Ind42" localSheetId="1">[2]INDICADORES!#REF!</definedName>
    <definedName name="_____Ind42">[2]INDICADORES!#REF!</definedName>
    <definedName name="_____Ind43" localSheetId="1">[2]INDICADORES!#REF!</definedName>
    <definedName name="_____Ind43">[2]INDICADORES!#REF!</definedName>
    <definedName name="_____INE1" localSheetId="1">#REF!</definedName>
    <definedName name="_____INE1">#REF!</definedName>
    <definedName name="_____ipc2000" localSheetId="1">#REF!</definedName>
    <definedName name="_____ipc2000">#REF!</definedName>
    <definedName name="_____ipc2001" localSheetId="1">#REF!</definedName>
    <definedName name="_____ipc2001">#REF!</definedName>
    <definedName name="_____ipc2002" localSheetId="1">#REF!</definedName>
    <definedName name="_____ipc2002">#REF!</definedName>
    <definedName name="_____ipc2003" localSheetId="1">#REF!</definedName>
    <definedName name="_____ipc2003">#REF!</definedName>
    <definedName name="_____ipc98" localSheetId="1">#REF!</definedName>
    <definedName name="_____ipc98">#REF!</definedName>
    <definedName name="_____ipc99" localSheetId="1">#REF!</definedName>
    <definedName name="_____ipc99">#REF!</definedName>
    <definedName name="_____me98" localSheetId="1">[5]Programa!#REF!</definedName>
    <definedName name="_____me98">[5]Programa!#REF!</definedName>
    <definedName name="_____mk14" localSheetId="1">[6]NFPEntps!#REF!</definedName>
    <definedName name="_____mk14">[6]NFPEntps!#REF!</definedName>
    <definedName name="_____npp2000" localSheetId="1">#REF!</definedName>
    <definedName name="_____npp2000">#REF!</definedName>
    <definedName name="_____npp2001" localSheetId="1">#REF!</definedName>
    <definedName name="_____npp2001">#REF!</definedName>
    <definedName name="_____npp2002" localSheetId="1">#REF!</definedName>
    <definedName name="_____npp2002">#REF!</definedName>
    <definedName name="_____npp2003" localSheetId="1">#REF!</definedName>
    <definedName name="_____npp2003">#REF!</definedName>
    <definedName name="_____npp98" localSheetId="1">#REF!</definedName>
    <definedName name="_____npp98">#REF!</definedName>
    <definedName name="_____npp99" localSheetId="1">#REF!</definedName>
    <definedName name="_____npp99">#REF!</definedName>
    <definedName name="_____OUT1" localSheetId="1">#REF!</definedName>
    <definedName name="_____OUT1">#REF!</definedName>
    <definedName name="_____OUT2" localSheetId="1">'[4]Serv&amp;Trans'!#REF!</definedName>
    <definedName name="_____OUT2">'[4]Serv&amp;Trans'!#REF!</definedName>
    <definedName name="_____OUT3" localSheetId="1">#REF!</definedName>
    <definedName name="_____OUT3">#REF!</definedName>
    <definedName name="_____OUT4" localSheetId="1">#REF!</definedName>
    <definedName name="_____OUT4">#REF!</definedName>
    <definedName name="_____OUT5" localSheetId="1">#REF!</definedName>
    <definedName name="_____OUT5">#REF!</definedName>
    <definedName name="_____OUT6" localSheetId="1">#REF!</definedName>
    <definedName name="_____OUT6">#REF!</definedName>
    <definedName name="_____OUT7" localSheetId="1">#REF!</definedName>
    <definedName name="_____OUT7">#REF!</definedName>
    <definedName name="_____pib2000" localSheetId="1">#REF!</definedName>
    <definedName name="_____pib2000">#REF!</definedName>
    <definedName name="_____pib2001" localSheetId="1">#REF!</definedName>
    <definedName name="_____pib2001">#REF!</definedName>
    <definedName name="_____pib2002" localSheetId="1">#REF!</definedName>
    <definedName name="_____pib2002">#REF!</definedName>
    <definedName name="_____pib2003" localSheetId="1">#REF!</definedName>
    <definedName name="_____pib2003">#REF!</definedName>
    <definedName name="_____pib98" localSheetId="1">[5]Programa!#REF!</definedName>
    <definedName name="_____pib98">[5]Programa!#REF!</definedName>
    <definedName name="_____pib99" localSheetId="1">#REF!</definedName>
    <definedName name="_____pib99">#REF!</definedName>
    <definedName name="_____POR96" localSheetId="1">#REF!</definedName>
    <definedName name="_____POR96">#REF!</definedName>
    <definedName name="_____PRN96" localSheetId="1">#REF!</definedName>
    <definedName name="_____PRN96">#REF!</definedName>
    <definedName name="_____sel10" localSheetId="1">'[2]EVALUACIÓN SOCIOECONÓMICA'!#REF!</definedName>
    <definedName name="_____sel10">'[2]EVALUACIÓN SOCIOECONÓMICA'!#REF!</definedName>
    <definedName name="_____sel11" localSheetId="1">'[2]EVALUACIÓN SOCIOECONÓMICA'!#REF!</definedName>
    <definedName name="_____sel11">'[2]EVALUACIÓN SOCIOECONÓMICA'!#REF!</definedName>
    <definedName name="_____sel12" localSheetId="1">'[2]EVALUACIÓN PRIVADA'!#REF!</definedName>
    <definedName name="_____sel12">'[2]EVALUACIÓN PRIVADA'!#REF!</definedName>
    <definedName name="_____sel13" localSheetId="1">'[2]EVALUACIÓN PRIVADA'!#REF!</definedName>
    <definedName name="_____sel13">'[2]EVALUACIÓN PRIVADA'!#REF!</definedName>
    <definedName name="_____sel14" localSheetId="1">'[2]EVALUACIÓN PRIVADA'!#REF!</definedName>
    <definedName name="_____sel14">'[2]EVALUACIÓN PRIVADA'!#REF!</definedName>
    <definedName name="_____sel16" localSheetId="1">'[2]EVALUACIÓN PRIVADA'!#REF!</definedName>
    <definedName name="_____sel16">'[2]EVALUACIÓN PRIVADA'!#REF!</definedName>
    <definedName name="_____sel18" localSheetId="1">[2]FINANCIACIÓN!#REF!</definedName>
    <definedName name="_____sel18">[2]FINANCIACIÓN!#REF!</definedName>
    <definedName name="_____sel22" localSheetId="1">'[2]EVALUACIÓN PRIVADA'!#REF!</definedName>
    <definedName name="_____sel22">'[2]EVALUACIÓN PRIVADA'!#REF!</definedName>
    <definedName name="_____sel23" localSheetId="1">'[2]EVALUACIÓN SOCIOECONÓMICA'!#REF!</definedName>
    <definedName name="_____sel23">'[2]EVALUACIÓN SOCIOECONÓMICA'!#REF!</definedName>
    <definedName name="_____sel24" localSheetId="1">'[2]EVALUACIÓN SOCIOECONÓMICA'!#REF!</definedName>
    <definedName name="_____sel24">'[2]EVALUACIÓN SOCIOECONÓMICA'!#REF!</definedName>
    <definedName name="_____sel31" localSheetId="1">'[2]EVALUACIÓN PRIVADA'!#REF!</definedName>
    <definedName name="_____sel31">'[2]EVALUACIÓN PRIVADA'!#REF!</definedName>
    <definedName name="_____sel32" localSheetId="1">'[2]EVALUACIÓN PRIVADA'!#REF!</definedName>
    <definedName name="_____sel32">'[2]EVALUACIÓN PRIVADA'!#REF!</definedName>
    <definedName name="_____sel33" localSheetId="1">'[2]EVALUACIÓN SOCIOECONÓMICA'!#REF!</definedName>
    <definedName name="_____sel33">'[2]EVALUACIÓN SOCIOECONÓMICA'!#REF!</definedName>
    <definedName name="_____sel34" localSheetId="1">'[2]EVALUACIÓN SOCIOECONÓMICA'!#REF!</definedName>
    <definedName name="_____sel34">'[2]EVALUACIÓN SOCIOECONÓMICA'!#REF!</definedName>
    <definedName name="_____sel5" localSheetId="1">[2]ALTERNATIVAS!#REF!</definedName>
    <definedName name="_____sel5">[2]ALTERNATIVAS!#REF!</definedName>
    <definedName name="_____sel6" localSheetId="1">'[2]EVALUACIÓN SOCIOECONÓMICA'!#REF!</definedName>
    <definedName name="_____sel6">'[2]EVALUACIÓN SOCIOECONÓMICA'!#REF!</definedName>
    <definedName name="_____sel7" localSheetId="1">'[2]EVALUACIÓN SOCIOECONÓMICA'!#REF!</definedName>
    <definedName name="_____sel7">'[2]EVALUACIÓN SOCIOECONÓMICA'!#REF!</definedName>
    <definedName name="_____sel8" localSheetId="1">'[2]EVALUACIÓN SOCIOECONÓMICA'!#REF!</definedName>
    <definedName name="_____sel8">'[2]EVALUACIÓN SOCIOECONÓMICA'!#REF!</definedName>
    <definedName name="_____sel9" localSheetId="1">'[2]EVALUACIÓN SOCIOECONÓMICA'!#REF!</definedName>
    <definedName name="_____sel9">'[2]EVALUACIÓN SOCIOECONÓMICA'!#REF!</definedName>
    <definedName name="_____SRN96" localSheetId="1">#REF!</definedName>
    <definedName name="_____SRN96">#REF!</definedName>
    <definedName name="_____SRT11" localSheetId="1" hidden="1">{"Minpmon",#N/A,FALSE,"Monthinput"}</definedName>
    <definedName name="_____SRT11" hidden="1">{"Minpmon",#N/A,FALSE,"Monthinput"}</definedName>
    <definedName name="_____tAB4" localSheetId="1">#REF!</definedName>
    <definedName name="_____tAB4">#REF!</definedName>
    <definedName name="_____tot2" localSheetId="1">'[2]EVALUACIÓN PRIVADA'!#REF!</definedName>
    <definedName name="_____tot2">'[2]EVALUACIÓN PRIVADA'!#REF!</definedName>
    <definedName name="_____tot3" localSheetId="1">'[2]EVALUACIÓN PRIVADA'!#REF!</definedName>
    <definedName name="_____tot3">'[2]EVALUACIÓN PRIVADA'!#REF!</definedName>
    <definedName name="_____UES96" localSheetId="1">#REF!</definedName>
    <definedName name="_____UES96">#REF!</definedName>
    <definedName name="____abs1" localSheetId="1">#REF!</definedName>
    <definedName name="____abs1">#REF!</definedName>
    <definedName name="____abs2" localSheetId="1">#REF!</definedName>
    <definedName name="____abs2">#REF!</definedName>
    <definedName name="____abs3" localSheetId="1">#REF!</definedName>
    <definedName name="____abs3">#REF!</definedName>
    <definedName name="____aen1" localSheetId="1">#REF!</definedName>
    <definedName name="____aen1">#REF!</definedName>
    <definedName name="____aen2" localSheetId="1">#REF!</definedName>
    <definedName name="____aen2">#REF!</definedName>
    <definedName name="____bem98" localSheetId="1">[5]Programa!#REF!</definedName>
    <definedName name="____bem98">[5]Programa!#REF!</definedName>
    <definedName name="____BOP1" localSheetId="1">#REF!</definedName>
    <definedName name="____BOP1">#REF!</definedName>
    <definedName name="____BOP2" localSheetId="1">#REF!</definedName>
    <definedName name="____BOP2">#REF!</definedName>
    <definedName name="____cap2" localSheetId="1">'[2]EVALUACIÓN PRIVADA'!#REF!</definedName>
    <definedName name="____cap2">'[2]EVALUACIÓN PRIVADA'!#REF!</definedName>
    <definedName name="____cap3" localSheetId="1">'[2]EVALUACIÓN PRIVADA'!#REF!</definedName>
    <definedName name="____cap3">'[2]EVALUACIÓN PRIVADA'!#REF!</definedName>
    <definedName name="____cas2" localSheetId="1">'[2]EVALUACIÓN SOCIOECONÓMICA'!#REF!</definedName>
    <definedName name="____cas2">'[2]EVALUACIÓN SOCIOECONÓMICA'!#REF!</definedName>
    <definedName name="____cas3" localSheetId="1">'[2]EVALUACIÓN SOCIOECONÓMICA'!#REF!</definedName>
    <definedName name="____cas3">'[2]EVALUACIÓN SOCIOECONÓMICA'!#REF!</definedName>
    <definedName name="____CEL96" localSheetId="1">#REF!</definedName>
    <definedName name="____CEL96">#REF!</definedName>
    <definedName name="____cud21" localSheetId="1">#REF!</definedName>
    <definedName name="____cud21">#REF!</definedName>
    <definedName name="____dcc2000" localSheetId="1">#REF!</definedName>
    <definedName name="____dcc2000">#REF!</definedName>
    <definedName name="____dcc2001" localSheetId="1">#REF!</definedName>
    <definedName name="____dcc2001">#REF!</definedName>
    <definedName name="____dcc2002" localSheetId="1">#REF!</definedName>
    <definedName name="____dcc2002">#REF!</definedName>
    <definedName name="____dcc2003" localSheetId="1">#REF!</definedName>
    <definedName name="____dcc2003">#REF!</definedName>
    <definedName name="____dcc98" localSheetId="1">[5]Programa!#REF!</definedName>
    <definedName name="____dcc98">[5]Programa!#REF!</definedName>
    <definedName name="____dcc99" localSheetId="1">#REF!</definedName>
    <definedName name="____dcc99">#REF!</definedName>
    <definedName name="____DES2" localSheetId="1">'[2]EVALUACIÓN PRIVADA'!#REF!</definedName>
    <definedName name="____DES2">'[2]EVALUACIÓN PRIVADA'!#REF!</definedName>
    <definedName name="____DES3" localSheetId="1">'[2]EVALUACIÓN PRIVADA'!#REF!</definedName>
    <definedName name="____DES3">'[2]EVALUACIÓN PRIVADA'!#REF!</definedName>
    <definedName name="____dic96" localSheetId="1">#REF!</definedName>
    <definedName name="____dic96">#REF!</definedName>
    <definedName name="____emi2000" localSheetId="1">#REF!</definedName>
    <definedName name="____emi2000">#REF!</definedName>
    <definedName name="____emi2001" localSheetId="1">#REF!</definedName>
    <definedName name="____emi2001">#REF!</definedName>
    <definedName name="____emi2002" localSheetId="1">#REF!</definedName>
    <definedName name="____emi2002">#REF!</definedName>
    <definedName name="____emi2003" localSheetId="1">#REF!</definedName>
    <definedName name="____emi2003">#REF!</definedName>
    <definedName name="____emi98" localSheetId="1">#REF!</definedName>
    <definedName name="____emi98">#REF!</definedName>
    <definedName name="____emi99" localSheetId="1">#REF!</definedName>
    <definedName name="____emi99">#REF!</definedName>
    <definedName name="____FIS96" localSheetId="1">#REF!</definedName>
    <definedName name="____FIS96">#REF!</definedName>
    <definedName name="____Ind12" localSheetId="1">'[2]ANÁLISIS DE SENSIBILIDAD'!#REF!</definedName>
    <definedName name="____Ind12">'[2]ANÁLISIS DE SENSIBILIDAD'!#REF!</definedName>
    <definedName name="____Ind17" localSheetId="1">'[2]ANÁLISIS DE SENSIBILIDAD'!#REF!</definedName>
    <definedName name="____Ind17">'[2]ANÁLISIS DE SENSIBILIDAD'!#REF!</definedName>
    <definedName name="____Ind18" localSheetId="1">'[2]ANÁLISIS DE SENSIBILIDAD'!#REF!</definedName>
    <definedName name="____Ind18">'[2]ANÁLISIS DE SENSIBILIDAD'!#REF!</definedName>
    <definedName name="____Ind22" localSheetId="1">'[2]ANÁLISIS DE SENSIBILIDAD'!#REF!</definedName>
    <definedName name="____Ind22">'[2]ANÁLISIS DE SENSIBILIDAD'!#REF!</definedName>
    <definedName name="____Ind27" localSheetId="1">'[2]ANÁLISIS DE SENSIBILIDAD'!#REF!</definedName>
    <definedName name="____Ind27">'[2]ANÁLISIS DE SENSIBILIDAD'!#REF!</definedName>
    <definedName name="____Ind28" localSheetId="1">'[2]ANÁLISIS DE SENSIBILIDAD'!#REF!</definedName>
    <definedName name="____Ind28">'[2]ANÁLISIS DE SENSIBILIDAD'!#REF!</definedName>
    <definedName name="____Ind32" localSheetId="1">'[2]ANÁLISIS DE SENSIBILIDAD'!#REF!</definedName>
    <definedName name="____Ind32">'[2]ANÁLISIS DE SENSIBILIDAD'!#REF!</definedName>
    <definedName name="____Ind41" localSheetId="1">[2]INDICADORES!#REF!</definedName>
    <definedName name="____Ind41">[2]INDICADORES!#REF!</definedName>
    <definedName name="____Ind42" localSheetId="1">[2]INDICADORES!#REF!</definedName>
    <definedName name="____Ind42">[2]INDICADORES!#REF!</definedName>
    <definedName name="____Ind43" localSheetId="1">[2]INDICADORES!#REF!</definedName>
    <definedName name="____Ind43">[2]INDICADORES!#REF!</definedName>
    <definedName name="____INE1" localSheetId="1">#REF!</definedName>
    <definedName name="____INE1">#REF!</definedName>
    <definedName name="____ipc2000" localSheetId="1">#REF!</definedName>
    <definedName name="____ipc2000">#REF!</definedName>
    <definedName name="____ipc2001" localSheetId="1">#REF!</definedName>
    <definedName name="____ipc2001">#REF!</definedName>
    <definedName name="____ipc2002" localSheetId="1">#REF!</definedName>
    <definedName name="____ipc2002">#REF!</definedName>
    <definedName name="____ipc2003" localSheetId="1">#REF!</definedName>
    <definedName name="____ipc2003">#REF!</definedName>
    <definedName name="____ipc98" localSheetId="1">#REF!</definedName>
    <definedName name="____ipc98">#REF!</definedName>
    <definedName name="____ipc99" localSheetId="1">#REF!</definedName>
    <definedName name="____ipc99">#REF!</definedName>
    <definedName name="____me98" localSheetId="1">[5]Programa!#REF!</definedName>
    <definedName name="____me98">[5]Programa!#REF!</definedName>
    <definedName name="____mk14" localSheetId="1">[6]NFPEntps!#REF!</definedName>
    <definedName name="____mk14">[6]NFPEntps!#REF!</definedName>
    <definedName name="____npp2000" localSheetId="1">#REF!</definedName>
    <definedName name="____npp2000">#REF!</definedName>
    <definedName name="____npp2001" localSheetId="1">#REF!</definedName>
    <definedName name="____npp2001">#REF!</definedName>
    <definedName name="____npp2002" localSheetId="1">#REF!</definedName>
    <definedName name="____npp2002">#REF!</definedName>
    <definedName name="____npp2003" localSheetId="1">#REF!</definedName>
    <definedName name="____npp2003">#REF!</definedName>
    <definedName name="____npp98" localSheetId="1">#REF!</definedName>
    <definedName name="____npp98">#REF!</definedName>
    <definedName name="____npp99" localSheetId="1">#REF!</definedName>
    <definedName name="____npp99">#REF!</definedName>
    <definedName name="____OUT1" localSheetId="1">#REF!</definedName>
    <definedName name="____OUT1">#REF!</definedName>
    <definedName name="____OUT2" localSheetId="1">'[4]Serv&amp;Trans'!#REF!</definedName>
    <definedName name="____OUT2">'[4]Serv&amp;Trans'!#REF!</definedName>
    <definedName name="____OUT3" localSheetId="1">#REF!</definedName>
    <definedName name="____OUT3">#REF!</definedName>
    <definedName name="____OUT4" localSheetId="1">#REF!</definedName>
    <definedName name="____OUT4">#REF!</definedName>
    <definedName name="____OUT5" localSheetId="1">#REF!</definedName>
    <definedName name="____OUT5">#REF!</definedName>
    <definedName name="____OUT6" localSheetId="1">#REF!</definedName>
    <definedName name="____OUT6">#REF!</definedName>
    <definedName name="____OUT7" localSheetId="1">#REF!</definedName>
    <definedName name="____OUT7">#REF!</definedName>
    <definedName name="____pib2000" localSheetId="1">#REF!</definedName>
    <definedName name="____pib2000">#REF!</definedName>
    <definedName name="____pib2001" localSheetId="1">#REF!</definedName>
    <definedName name="____pib2001">#REF!</definedName>
    <definedName name="____pib2002" localSheetId="1">#REF!</definedName>
    <definedName name="____pib2002">#REF!</definedName>
    <definedName name="____pib2003" localSheetId="1">#REF!</definedName>
    <definedName name="____pib2003">#REF!</definedName>
    <definedName name="____pib98" localSheetId="1">[5]Programa!#REF!</definedName>
    <definedName name="____pib98">[5]Programa!#REF!</definedName>
    <definedName name="____pib99" localSheetId="1">#REF!</definedName>
    <definedName name="____pib99">#REF!</definedName>
    <definedName name="____POR96" localSheetId="1">#REF!</definedName>
    <definedName name="____POR96">#REF!</definedName>
    <definedName name="____PRN96" localSheetId="1">#REF!</definedName>
    <definedName name="____PRN96">#REF!</definedName>
    <definedName name="____sel10" localSheetId="1">'[2]EVALUACIÓN SOCIOECONÓMICA'!#REF!</definedName>
    <definedName name="____sel10">'[2]EVALUACIÓN SOCIOECONÓMICA'!#REF!</definedName>
    <definedName name="____sel11" localSheetId="1">'[2]EVALUACIÓN SOCIOECONÓMICA'!#REF!</definedName>
    <definedName name="____sel11">'[2]EVALUACIÓN SOCIOECONÓMICA'!#REF!</definedName>
    <definedName name="____sel12" localSheetId="1">'[2]EVALUACIÓN PRIVADA'!#REF!</definedName>
    <definedName name="____sel12">'[2]EVALUACIÓN PRIVADA'!#REF!</definedName>
    <definedName name="____sel13" localSheetId="1">'[2]EVALUACIÓN PRIVADA'!#REF!</definedName>
    <definedName name="____sel13">'[2]EVALUACIÓN PRIVADA'!#REF!</definedName>
    <definedName name="____sel14" localSheetId="1">'[2]EVALUACIÓN PRIVADA'!#REF!</definedName>
    <definedName name="____sel14">'[2]EVALUACIÓN PRIVADA'!#REF!</definedName>
    <definedName name="____sel16" localSheetId="1">'[2]EVALUACIÓN PRIVADA'!#REF!</definedName>
    <definedName name="____sel16">'[2]EVALUACIÓN PRIVADA'!#REF!</definedName>
    <definedName name="____sel18" localSheetId="1">[2]FINANCIACIÓN!#REF!</definedName>
    <definedName name="____sel18">[2]FINANCIACIÓN!#REF!</definedName>
    <definedName name="____sel22" localSheetId="1">'[2]EVALUACIÓN PRIVADA'!#REF!</definedName>
    <definedName name="____sel22">'[2]EVALUACIÓN PRIVADA'!#REF!</definedName>
    <definedName name="____sel23" localSheetId="1">'[2]EVALUACIÓN SOCIOECONÓMICA'!#REF!</definedName>
    <definedName name="____sel23">'[2]EVALUACIÓN SOCIOECONÓMICA'!#REF!</definedName>
    <definedName name="____sel24" localSheetId="1">'[2]EVALUACIÓN SOCIOECONÓMICA'!#REF!</definedName>
    <definedName name="____sel24">'[2]EVALUACIÓN SOCIOECONÓMICA'!#REF!</definedName>
    <definedName name="____sel31" localSheetId="1">'[2]EVALUACIÓN PRIVADA'!#REF!</definedName>
    <definedName name="____sel31">'[2]EVALUACIÓN PRIVADA'!#REF!</definedName>
    <definedName name="____sel32" localSheetId="1">'[2]EVALUACIÓN PRIVADA'!#REF!</definedName>
    <definedName name="____sel32">'[2]EVALUACIÓN PRIVADA'!#REF!</definedName>
    <definedName name="____sel33" localSheetId="1">'[2]EVALUACIÓN SOCIOECONÓMICA'!#REF!</definedName>
    <definedName name="____sel33">'[2]EVALUACIÓN SOCIOECONÓMICA'!#REF!</definedName>
    <definedName name="____sel34" localSheetId="1">'[2]EVALUACIÓN SOCIOECONÓMICA'!#REF!</definedName>
    <definedName name="____sel34">'[2]EVALUACIÓN SOCIOECONÓMICA'!#REF!</definedName>
    <definedName name="____sel5" localSheetId="1">[2]ALTERNATIVAS!#REF!</definedName>
    <definedName name="____sel5">[2]ALTERNATIVAS!#REF!</definedName>
    <definedName name="____sel6" localSheetId="1">'[2]EVALUACIÓN SOCIOECONÓMICA'!#REF!</definedName>
    <definedName name="____sel6">'[2]EVALUACIÓN SOCIOECONÓMICA'!#REF!</definedName>
    <definedName name="____sel7" localSheetId="1">'[2]EVALUACIÓN SOCIOECONÓMICA'!#REF!</definedName>
    <definedName name="____sel7">'[2]EVALUACIÓN SOCIOECONÓMICA'!#REF!</definedName>
    <definedName name="____sel8" localSheetId="1">'[2]EVALUACIÓN SOCIOECONÓMICA'!#REF!</definedName>
    <definedName name="____sel8">'[2]EVALUACIÓN SOCIOECONÓMICA'!#REF!</definedName>
    <definedName name="____sel9" localSheetId="1">'[2]EVALUACIÓN SOCIOECONÓMICA'!#REF!</definedName>
    <definedName name="____sel9">'[2]EVALUACIÓN SOCIOECONÓMICA'!#REF!</definedName>
    <definedName name="____SRN96" localSheetId="1">#REF!</definedName>
    <definedName name="____SRN96">#REF!</definedName>
    <definedName name="____SRT11" localSheetId="1" hidden="1">{"Minpmon",#N/A,FALSE,"Monthinput"}</definedName>
    <definedName name="____SRT11" hidden="1">{"Minpmon",#N/A,FALSE,"Monthinput"}</definedName>
    <definedName name="____tAB4" localSheetId="1">#REF!</definedName>
    <definedName name="____tAB4">#REF!</definedName>
    <definedName name="____tot2" localSheetId="1">'[2]EVALUACIÓN PRIVADA'!#REF!</definedName>
    <definedName name="____tot2">'[2]EVALUACIÓN PRIVADA'!#REF!</definedName>
    <definedName name="____tot3" localSheetId="1">'[2]EVALUACIÓN PRIVADA'!#REF!</definedName>
    <definedName name="____tot3">'[2]EVALUACIÓN PRIVADA'!#REF!</definedName>
    <definedName name="____UES96" localSheetId="1">#REF!</definedName>
    <definedName name="____UES96">#REF!</definedName>
    <definedName name="___abs1" localSheetId="1">#REF!</definedName>
    <definedName name="___abs1">#REF!</definedName>
    <definedName name="___abs2" localSheetId="1">#REF!</definedName>
    <definedName name="___abs2">#REF!</definedName>
    <definedName name="___abs3" localSheetId="1">#REF!</definedName>
    <definedName name="___abs3">#REF!</definedName>
    <definedName name="___aen1" localSheetId="1">#REF!</definedName>
    <definedName name="___aen1">#REF!</definedName>
    <definedName name="___aen2" localSheetId="1">#REF!</definedName>
    <definedName name="___aen2">#REF!</definedName>
    <definedName name="___bem98" localSheetId="1">[5]Programa!#REF!</definedName>
    <definedName name="___bem98">[5]Programa!#REF!</definedName>
    <definedName name="___BOP1" localSheetId="1">#REF!</definedName>
    <definedName name="___BOP1">#REF!</definedName>
    <definedName name="___BOP2" localSheetId="1">#REF!</definedName>
    <definedName name="___BOP2">#REF!</definedName>
    <definedName name="___cap2" localSheetId="1">'[2]EVALUACIÓN PRIVADA'!#REF!</definedName>
    <definedName name="___cap2">'[2]EVALUACIÓN PRIVADA'!#REF!</definedName>
    <definedName name="___cap3" localSheetId="1">'[2]EVALUACIÓN PRIVADA'!#REF!</definedName>
    <definedName name="___cap3">'[2]EVALUACIÓN PRIVADA'!#REF!</definedName>
    <definedName name="___cas2" localSheetId="1">'[2]EVALUACIÓN SOCIOECONÓMICA'!#REF!</definedName>
    <definedName name="___cas2">'[2]EVALUACIÓN SOCIOECONÓMICA'!#REF!</definedName>
    <definedName name="___cas3" localSheetId="1">'[2]EVALUACIÓN SOCIOECONÓMICA'!#REF!</definedName>
    <definedName name="___cas3">'[2]EVALUACIÓN SOCIOECONÓMICA'!#REF!</definedName>
    <definedName name="___CEL96" localSheetId="1">#REF!</definedName>
    <definedName name="___CEL96">#REF!</definedName>
    <definedName name="___cud21" localSheetId="1">#REF!</definedName>
    <definedName name="___cud21">#REF!</definedName>
    <definedName name="___dcc2000" localSheetId="1">#REF!</definedName>
    <definedName name="___dcc2000">#REF!</definedName>
    <definedName name="___dcc2001" localSheetId="1">#REF!</definedName>
    <definedName name="___dcc2001">#REF!</definedName>
    <definedName name="___dcc2002" localSheetId="1">#REF!</definedName>
    <definedName name="___dcc2002">#REF!</definedName>
    <definedName name="___dcc2003" localSheetId="1">#REF!</definedName>
    <definedName name="___dcc2003">#REF!</definedName>
    <definedName name="___dcc98" localSheetId="1">[5]Programa!#REF!</definedName>
    <definedName name="___dcc98">[5]Programa!#REF!</definedName>
    <definedName name="___dcc99" localSheetId="1">#REF!</definedName>
    <definedName name="___dcc99">#REF!</definedName>
    <definedName name="___DES2" localSheetId="1">'[2]EVALUACIÓN PRIVADA'!#REF!</definedName>
    <definedName name="___DES2">'[2]EVALUACIÓN PRIVADA'!#REF!</definedName>
    <definedName name="___DES3" localSheetId="1">'[2]EVALUACIÓN PRIVADA'!#REF!</definedName>
    <definedName name="___DES3">'[2]EVALUACIÓN PRIVADA'!#REF!</definedName>
    <definedName name="___dic96" localSheetId="1">#REF!</definedName>
    <definedName name="___dic96">#REF!</definedName>
    <definedName name="___emi2000" localSheetId="1">#REF!</definedName>
    <definedName name="___emi2000">#REF!</definedName>
    <definedName name="___emi2001" localSheetId="1">#REF!</definedName>
    <definedName name="___emi2001">#REF!</definedName>
    <definedName name="___emi2002" localSheetId="1">#REF!</definedName>
    <definedName name="___emi2002">#REF!</definedName>
    <definedName name="___emi2003" localSheetId="1">#REF!</definedName>
    <definedName name="___emi2003">#REF!</definedName>
    <definedName name="___emi98" localSheetId="1">#REF!</definedName>
    <definedName name="___emi98">#REF!</definedName>
    <definedName name="___emi99" localSheetId="1">#REF!</definedName>
    <definedName name="___emi99">#REF!</definedName>
    <definedName name="___FIS96" localSheetId="1">#REF!</definedName>
    <definedName name="___FIS96">#REF!</definedName>
    <definedName name="___Ind12" localSheetId="1">'[2]ANÁLISIS DE SENSIBILIDAD'!#REF!</definedName>
    <definedName name="___Ind12">'[2]ANÁLISIS DE SENSIBILIDAD'!#REF!</definedName>
    <definedName name="___Ind17" localSheetId="1">'[2]ANÁLISIS DE SENSIBILIDAD'!#REF!</definedName>
    <definedName name="___Ind17">'[2]ANÁLISIS DE SENSIBILIDAD'!#REF!</definedName>
    <definedName name="___Ind18" localSheetId="1">'[2]ANÁLISIS DE SENSIBILIDAD'!#REF!</definedName>
    <definedName name="___Ind18">'[2]ANÁLISIS DE SENSIBILIDAD'!#REF!</definedName>
    <definedName name="___Ind22" localSheetId="1">'[2]ANÁLISIS DE SENSIBILIDAD'!#REF!</definedName>
    <definedName name="___Ind22">'[2]ANÁLISIS DE SENSIBILIDAD'!#REF!</definedName>
    <definedName name="___Ind27" localSheetId="1">'[2]ANÁLISIS DE SENSIBILIDAD'!#REF!</definedName>
    <definedName name="___Ind27">'[2]ANÁLISIS DE SENSIBILIDAD'!#REF!</definedName>
    <definedName name="___Ind28" localSheetId="1">'[2]ANÁLISIS DE SENSIBILIDAD'!#REF!</definedName>
    <definedName name="___Ind28">'[2]ANÁLISIS DE SENSIBILIDAD'!#REF!</definedName>
    <definedName name="___Ind32" localSheetId="1">'[2]ANÁLISIS DE SENSIBILIDAD'!#REF!</definedName>
    <definedName name="___Ind32">'[2]ANÁLISIS DE SENSIBILIDAD'!#REF!</definedName>
    <definedName name="___Ind41" localSheetId="1">[2]INDICADORES!#REF!</definedName>
    <definedName name="___Ind41">[2]INDICADORES!#REF!</definedName>
    <definedName name="___Ind42" localSheetId="1">[2]INDICADORES!#REF!</definedName>
    <definedName name="___Ind42">[2]INDICADORES!#REF!</definedName>
    <definedName name="___Ind43" localSheetId="1">[2]INDICADORES!#REF!</definedName>
    <definedName name="___Ind43">[2]INDICADORES!#REF!</definedName>
    <definedName name="___INE1" localSheetId="1">#REF!</definedName>
    <definedName name="___INE1">#REF!</definedName>
    <definedName name="___ipc2000" localSheetId="1">#REF!</definedName>
    <definedName name="___ipc2000">#REF!</definedName>
    <definedName name="___ipc2001" localSheetId="1">#REF!</definedName>
    <definedName name="___ipc2001">#REF!</definedName>
    <definedName name="___ipc2002" localSheetId="1">#REF!</definedName>
    <definedName name="___ipc2002">#REF!</definedName>
    <definedName name="___ipc2003" localSheetId="1">#REF!</definedName>
    <definedName name="___ipc2003">#REF!</definedName>
    <definedName name="___ipc98" localSheetId="1">#REF!</definedName>
    <definedName name="___ipc98">#REF!</definedName>
    <definedName name="___ipc99" localSheetId="1">#REF!</definedName>
    <definedName name="___ipc99">#REF!</definedName>
    <definedName name="___me98" localSheetId="1">[5]Programa!#REF!</definedName>
    <definedName name="___me98">[5]Programa!#REF!</definedName>
    <definedName name="___mk14" localSheetId="1">[6]NFPEntps!#REF!</definedName>
    <definedName name="___mk14">[6]NFPEntps!#REF!</definedName>
    <definedName name="___npp2000" localSheetId="1">#REF!</definedName>
    <definedName name="___npp2000">#REF!</definedName>
    <definedName name="___npp2001" localSheetId="1">#REF!</definedName>
    <definedName name="___npp2001">#REF!</definedName>
    <definedName name="___npp2002" localSheetId="1">#REF!</definedName>
    <definedName name="___npp2002">#REF!</definedName>
    <definedName name="___npp2003" localSheetId="1">#REF!</definedName>
    <definedName name="___npp2003">#REF!</definedName>
    <definedName name="___npp98" localSheetId="1">#REF!</definedName>
    <definedName name="___npp98">#REF!</definedName>
    <definedName name="___npp99" localSheetId="1">#REF!</definedName>
    <definedName name="___npp99">#REF!</definedName>
    <definedName name="___OUT1" localSheetId="1">#REF!</definedName>
    <definedName name="___OUT1">#REF!</definedName>
    <definedName name="___OUT2" localSheetId="1">'[4]Serv&amp;Trans'!#REF!</definedName>
    <definedName name="___OUT2">'[4]Serv&amp;Trans'!#REF!</definedName>
    <definedName name="___OUT3" localSheetId="1">#REF!</definedName>
    <definedName name="___OUT3">#REF!</definedName>
    <definedName name="___OUT4" localSheetId="1">#REF!</definedName>
    <definedName name="___OUT4">#REF!</definedName>
    <definedName name="___OUT5" localSheetId="1">#REF!</definedName>
    <definedName name="___OUT5">#REF!</definedName>
    <definedName name="___OUT6" localSheetId="1">#REF!</definedName>
    <definedName name="___OUT6">#REF!</definedName>
    <definedName name="___OUT7" localSheetId="1">#REF!</definedName>
    <definedName name="___OUT7">#REF!</definedName>
    <definedName name="___pib2000" localSheetId="1">#REF!</definedName>
    <definedName name="___pib2000">#REF!</definedName>
    <definedName name="___pib2001" localSheetId="1">#REF!</definedName>
    <definedName name="___pib2001">#REF!</definedName>
    <definedName name="___pib2002" localSheetId="1">#REF!</definedName>
    <definedName name="___pib2002">#REF!</definedName>
    <definedName name="___pib2003" localSheetId="1">#REF!</definedName>
    <definedName name="___pib2003">#REF!</definedName>
    <definedName name="___pib98" localSheetId="1">[5]Programa!#REF!</definedName>
    <definedName name="___pib98">[5]Programa!#REF!</definedName>
    <definedName name="___pib99" localSheetId="1">#REF!</definedName>
    <definedName name="___pib99">#REF!</definedName>
    <definedName name="___POR96" localSheetId="1">#REF!</definedName>
    <definedName name="___POR96">#REF!</definedName>
    <definedName name="___PRN96" localSheetId="1">#REF!</definedName>
    <definedName name="___PRN96">#REF!</definedName>
    <definedName name="___sel10" localSheetId="1">'[2]EVALUACIÓN SOCIOECONÓMICA'!#REF!</definedName>
    <definedName name="___sel10">'[2]EVALUACIÓN SOCIOECONÓMICA'!#REF!</definedName>
    <definedName name="___sel11" localSheetId="1">'[2]EVALUACIÓN SOCIOECONÓMICA'!#REF!</definedName>
    <definedName name="___sel11">'[2]EVALUACIÓN SOCIOECONÓMICA'!#REF!</definedName>
    <definedName name="___sel12" localSheetId="1">'[2]EVALUACIÓN PRIVADA'!#REF!</definedName>
    <definedName name="___sel12">'[2]EVALUACIÓN PRIVADA'!#REF!</definedName>
    <definedName name="___sel13" localSheetId="1">'[2]EVALUACIÓN PRIVADA'!#REF!</definedName>
    <definedName name="___sel13">'[2]EVALUACIÓN PRIVADA'!#REF!</definedName>
    <definedName name="___sel14" localSheetId="1">'[2]EVALUACIÓN PRIVADA'!#REF!</definedName>
    <definedName name="___sel14">'[2]EVALUACIÓN PRIVADA'!#REF!</definedName>
    <definedName name="___sel16" localSheetId="1">'[2]EVALUACIÓN PRIVADA'!#REF!</definedName>
    <definedName name="___sel16">'[2]EVALUACIÓN PRIVADA'!#REF!</definedName>
    <definedName name="___sel18" localSheetId="1">[2]FINANCIACIÓN!#REF!</definedName>
    <definedName name="___sel18">[2]FINANCIACIÓN!#REF!</definedName>
    <definedName name="___sel22" localSheetId="1">'[2]EVALUACIÓN PRIVADA'!#REF!</definedName>
    <definedName name="___sel22">'[2]EVALUACIÓN PRIVADA'!#REF!</definedName>
    <definedName name="___sel23" localSheetId="1">'[2]EVALUACIÓN SOCIOECONÓMICA'!#REF!</definedName>
    <definedName name="___sel23">'[2]EVALUACIÓN SOCIOECONÓMICA'!#REF!</definedName>
    <definedName name="___sel24" localSheetId="1">'[2]EVALUACIÓN SOCIOECONÓMICA'!#REF!</definedName>
    <definedName name="___sel24">'[2]EVALUACIÓN SOCIOECONÓMICA'!#REF!</definedName>
    <definedName name="___sel31" localSheetId="1">'[2]EVALUACIÓN PRIVADA'!#REF!</definedName>
    <definedName name="___sel31">'[2]EVALUACIÓN PRIVADA'!#REF!</definedName>
    <definedName name="___sel32" localSheetId="1">'[2]EVALUACIÓN PRIVADA'!#REF!</definedName>
    <definedName name="___sel32">'[2]EVALUACIÓN PRIVADA'!#REF!</definedName>
    <definedName name="___sel33" localSheetId="1">'[2]EVALUACIÓN SOCIOECONÓMICA'!#REF!</definedName>
    <definedName name="___sel33">'[2]EVALUACIÓN SOCIOECONÓMICA'!#REF!</definedName>
    <definedName name="___sel34" localSheetId="1">'[2]EVALUACIÓN SOCIOECONÓMICA'!#REF!</definedName>
    <definedName name="___sel34">'[2]EVALUACIÓN SOCIOECONÓMICA'!#REF!</definedName>
    <definedName name="___sel5" localSheetId="1">[2]ALTERNATIVAS!#REF!</definedName>
    <definedName name="___sel5">[2]ALTERNATIVAS!#REF!</definedName>
    <definedName name="___sel6" localSheetId="1">'[2]EVALUACIÓN SOCIOECONÓMICA'!#REF!</definedName>
    <definedName name="___sel6">'[2]EVALUACIÓN SOCIOECONÓMICA'!#REF!</definedName>
    <definedName name="___sel7" localSheetId="1">'[2]EVALUACIÓN SOCIOECONÓMICA'!#REF!</definedName>
    <definedName name="___sel7">'[2]EVALUACIÓN SOCIOECONÓMICA'!#REF!</definedName>
    <definedName name="___sel8" localSheetId="1">'[2]EVALUACIÓN SOCIOECONÓMICA'!#REF!</definedName>
    <definedName name="___sel8">'[2]EVALUACIÓN SOCIOECONÓMICA'!#REF!</definedName>
    <definedName name="___sel9" localSheetId="1">'[2]EVALUACIÓN SOCIOECONÓMICA'!#REF!</definedName>
    <definedName name="___sel9">'[2]EVALUACIÓN SOCIOECONÓMICA'!#REF!</definedName>
    <definedName name="___SRN96" localSheetId="1">#REF!</definedName>
    <definedName name="___SRN96">#REF!</definedName>
    <definedName name="___SRT11" localSheetId="1" hidden="1">{"Minpmon",#N/A,FALSE,"Monthinput"}</definedName>
    <definedName name="___SRT11" hidden="1">{"Minpmon",#N/A,FALSE,"Monthinput"}</definedName>
    <definedName name="___tAB4" localSheetId="1">#REF!</definedName>
    <definedName name="___tAB4">#REF!</definedName>
    <definedName name="___tot2" localSheetId="1">'[2]EVALUACIÓN PRIVADA'!#REF!</definedName>
    <definedName name="___tot2">'[2]EVALUACIÓN PRIVADA'!#REF!</definedName>
    <definedName name="___tot3" localSheetId="1">'[2]EVALUACIÓN PRIVADA'!#REF!</definedName>
    <definedName name="___tot3">'[2]EVALUACIÓN PRIVADA'!#REF!</definedName>
    <definedName name="___UES96" localSheetId="1">#REF!</definedName>
    <definedName name="___UES96">#REF!</definedName>
    <definedName name="__1__123Graph_AFIG_D" localSheetId="1" hidden="1">#REF!</definedName>
    <definedName name="__1__123Graph_AFIG_D" hidden="1">#REF!</definedName>
    <definedName name="__123Graph_A" localSheetId="1" hidden="1">[7]SPNF!#REF!</definedName>
    <definedName name="__123Graph_A" hidden="1">[8]SPNF!#REF!</definedName>
    <definedName name="__123Graph_B" localSheetId="1" hidden="1">'[9]Central Govt'!#REF!</definedName>
    <definedName name="__123Graph_B" hidden="1">'[9]Central Govt'!#REF!</definedName>
    <definedName name="__123Graph_C" localSheetId="1" hidden="1">[7]SPNF!#REF!</definedName>
    <definedName name="__123Graph_C" hidden="1">[8]SPNF!#REF!</definedName>
    <definedName name="__123Graph_D" hidden="1">[10]FLUJO!$B$7937:$C$7937</definedName>
    <definedName name="__123Graph_E" localSheetId="1" hidden="1">[7]SPNF!#REF!</definedName>
    <definedName name="__123Graph_E" hidden="1">[8]SPNF!#REF!</definedName>
    <definedName name="__123Graph_F" localSheetId="1" hidden="1">[7]SPNF!#REF!</definedName>
    <definedName name="__123Graph_F" hidden="1">[8]SPNF!#REF!</definedName>
    <definedName name="__123Graph_X" hidden="1">[10]FLUJO!$B$7901:$C$7901</definedName>
    <definedName name="__2__123Graph_ATERMS_OF_TRADE" localSheetId="1" hidden="1">#REF!</definedName>
    <definedName name="__2__123Graph_ATERMS_OF_TRADE" hidden="1">#REF!</definedName>
    <definedName name="__3__123Graph_BTERMS_OF_TRADE" localSheetId="1" hidden="1">#REF!</definedName>
    <definedName name="__3__123Graph_BTERMS_OF_TRADE" hidden="1">#REF!</definedName>
    <definedName name="__4__123Graph_XFIG_D" localSheetId="1" hidden="1">#REF!</definedName>
    <definedName name="__4__123Graph_XFIG_D" hidden="1">#REF!</definedName>
    <definedName name="__5__123Graph_XTERMS_OF_TRADE" localSheetId="1" hidden="1">#REF!</definedName>
    <definedName name="__5__123Graph_XTERMS_OF_TRADE" hidden="1">#REF!</definedName>
    <definedName name="__abs1" localSheetId="1">#REF!</definedName>
    <definedName name="__abs1">#REF!</definedName>
    <definedName name="__abs2" localSheetId="1">#REF!</definedName>
    <definedName name="__abs2">#REF!</definedName>
    <definedName name="__abs3" localSheetId="1">#REF!</definedName>
    <definedName name="__abs3">#REF!</definedName>
    <definedName name="__aen1" localSheetId="1">#REF!</definedName>
    <definedName name="__aen1">#REF!</definedName>
    <definedName name="__aen2" localSheetId="1">#REF!</definedName>
    <definedName name="__aen2">#REF!</definedName>
    <definedName name="__bem98" localSheetId="1">[5]Programa!#REF!</definedName>
    <definedName name="__bem98">[5]Programa!#REF!</definedName>
    <definedName name="__BOP1" localSheetId="1">#REF!</definedName>
    <definedName name="__BOP1">#REF!</definedName>
    <definedName name="__BOP2" localSheetId="1">#REF!</definedName>
    <definedName name="__BOP2">#REF!</definedName>
    <definedName name="__cap2" localSheetId="1">'[2]EVALUACIÓN PRIVADA'!#REF!</definedName>
    <definedName name="__cap2">'[2]EVALUACIÓN PRIVADA'!#REF!</definedName>
    <definedName name="__cap3" localSheetId="1">'[2]EVALUACIÓN PRIVADA'!#REF!</definedName>
    <definedName name="__cap3">'[2]EVALUACIÓN PRIVADA'!#REF!</definedName>
    <definedName name="__cas2" localSheetId="1">'[2]EVALUACIÓN SOCIOECONÓMICA'!#REF!</definedName>
    <definedName name="__cas2">'[2]EVALUACIÓN SOCIOECONÓMICA'!#REF!</definedName>
    <definedName name="__cas3" localSheetId="1">'[2]EVALUACIÓN SOCIOECONÓMICA'!#REF!</definedName>
    <definedName name="__cas3">'[2]EVALUACIÓN SOCIOECONÓMICA'!#REF!</definedName>
    <definedName name="__CEL96" localSheetId="1">#REF!</definedName>
    <definedName name="__CEL96">#REF!</definedName>
    <definedName name="__cud21" localSheetId="1">#REF!</definedName>
    <definedName name="__cud21">#REF!</definedName>
    <definedName name="__dcc2000" localSheetId="1">#REF!</definedName>
    <definedName name="__dcc2000">#REF!</definedName>
    <definedName name="__dcc2001" localSheetId="1">#REF!</definedName>
    <definedName name="__dcc2001">#REF!</definedName>
    <definedName name="__dcc2002" localSheetId="1">#REF!</definedName>
    <definedName name="__dcc2002">#REF!</definedName>
    <definedName name="__dcc2003" localSheetId="1">#REF!</definedName>
    <definedName name="__dcc2003">#REF!</definedName>
    <definedName name="__dcc98" localSheetId="1">[5]Programa!#REF!</definedName>
    <definedName name="__dcc98">[5]Programa!#REF!</definedName>
    <definedName name="__dcc99" localSheetId="1">#REF!</definedName>
    <definedName name="__dcc99">#REF!</definedName>
    <definedName name="__DES2" localSheetId="1">'[2]EVALUACIÓN PRIVADA'!#REF!</definedName>
    <definedName name="__DES2">'[2]EVALUACIÓN PRIVADA'!#REF!</definedName>
    <definedName name="__DES3" localSheetId="1">'[2]EVALUACIÓN PRIVADA'!#REF!</definedName>
    <definedName name="__DES3">'[2]EVALUACIÓN PRIVADA'!#REF!</definedName>
    <definedName name="__dic96" localSheetId="1">#REF!</definedName>
    <definedName name="__dic96">#REF!</definedName>
    <definedName name="__emi2000" localSheetId="1">#REF!</definedName>
    <definedName name="__emi2000">#REF!</definedName>
    <definedName name="__emi2001" localSheetId="1">#REF!</definedName>
    <definedName name="__emi2001">#REF!</definedName>
    <definedName name="__emi2002" localSheetId="1">#REF!</definedName>
    <definedName name="__emi2002">#REF!</definedName>
    <definedName name="__emi2003" localSheetId="1">#REF!</definedName>
    <definedName name="__emi2003">#REF!</definedName>
    <definedName name="__emi98" localSheetId="1">#REF!</definedName>
    <definedName name="__emi98">#REF!</definedName>
    <definedName name="__emi99" localSheetId="1">#REF!</definedName>
    <definedName name="__emi99">#REF!</definedName>
    <definedName name="__FIS96" localSheetId="1">#REF!</definedName>
    <definedName name="__FIS96">#REF!</definedName>
    <definedName name="__Ind12" localSheetId="1">'[2]ANÁLISIS DE SENSIBILIDAD'!#REF!</definedName>
    <definedName name="__Ind12">'[2]ANÁLISIS DE SENSIBILIDAD'!#REF!</definedName>
    <definedName name="__Ind17" localSheetId="1">'[2]ANÁLISIS DE SENSIBILIDAD'!#REF!</definedName>
    <definedName name="__Ind17">'[2]ANÁLISIS DE SENSIBILIDAD'!#REF!</definedName>
    <definedName name="__Ind18" localSheetId="1">'[2]ANÁLISIS DE SENSIBILIDAD'!#REF!</definedName>
    <definedName name="__Ind18">'[2]ANÁLISIS DE SENSIBILIDAD'!#REF!</definedName>
    <definedName name="__Ind22" localSheetId="1">'[2]ANÁLISIS DE SENSIBILIDAD'!#REF!</definedName>
    <definedName name="__Ind22">'[2]ANÁLISIS DE SENSIBILIDAD'!#REF!</definedName>
    <definedName name="__Ind27" localSheetId="1">'[2]ANÁLISIS DE SENSIBILIDAD'!#REF!</definedName>
    <definedName name="__Ind27">'[2]ANÁLISIS DE SENSIBILIDAD'!#REF!</definedName>
    <definedName name="__Ind28" localSheetId="1">'[2]ANÁLISIS DE SENSIBILIDAD'!#REF!</definedName>
    <definedName name="__Ind28">'[2]ANÁLISIS DE SENSIBILIDAD'!#REF!</definedName>
    <definedName name="__Ind32" localSheetId="1">'[2]ANÁLISIS DE SENSIBILIDAD'!#REF!</definedName>
    <definedName name="__Ind32">'[2]ANÁLISIS DE SENSIBILIDAD'!#REF!</definedName>
    <definedName name="__Ind41" localSheetId="1">[2]INDICADORES!#REF!</definedName>
    <definedName name="__Ind41">[2]INDICADORES!#REF!</definedName>
    <definedName name="__Ind42" localSheetId="1">[2]INDICADORES!#REF!</definedName>
    <definedName name="__Ind42">[2]INDICADORES!#REF!</definedName>
    <definedName name="__Ind43" localSheetId="1">[2]INDICADORES!#REF!</definedName>
    <definedName name="__Ind43">[2]INDICADORES!#REF!</definedName>
    <definedName name="__INE1" localSheetId="1">#REF!</definedName>
    <definedName name="__INE1">#REF!</definedName>
    <definedName name="__ipc2000" localSheetId="1">#REF!</definedName>
    <definedName name="__ipc2000">#REF!</definedName>
    <definedName name="__ipc2001" localSheetId="1">#REF!</definedName>
    <definedName name="__ipc2001">#REF!</definedName>
    <definedName name="__ipc2002" localSheetId="1">#REF!</definedName>
    <definedName name="__ipc2002">#REF!</definedName>
    <definedName name="__ipc2003" localSheetId="1">#REF!</definedName>
    <definedName name="__ipc2003">#REF!</definedName>
    <definedName name="__ipc98" localSheetId="1">#REF!</definedName>
    <definedName name="__ipc98">#REF!</definedName>
    <definedName name="__ipc99" localSheetId="1">#REF!</definedName>
    <definedName name="__ipc99">#REF!</definedName>
    <definedName name="__me98" localSheetId="1">[5]Programa!#REF!</definedName>
    <definedName name="__me98">[5]Programa!#REF!</definedName>
    <definedName name="__mk14" localSheetId="1">[6]NFPEntps!#REF!</definedName>
    <definedName name="__mk14">[6]NFPEntps!#REF!</definedName>
    <definedName name="__npp2000" localSheetId="1">#REF!</definedName>
    <definedName name="__npp2000">#REF!</definedName>
    <definedName name="__npp2001" localSheetId="1">#REF!</definedName>
    <definedName name="__npp2001">#REF!</definedName>
    <definedName name="__npp2002" localSheetId="1">#REF!</definedName>
    <definedName name="__npp2002">#REF!</definedName>
    <definedName name="__npp2003" localSheetId="1">#REF!</definedName>
    <definedName name="__npp2003">#REF!</definedName>
    <definedName name="__npp98" localSheetId="1">#REF!</definedName>
    <definedName name="__npp98">#REF!</definedName>
    <definedName name="__npp99" localSheetId="1">#REF!</definedName>
    <definedName name="__npp99">#REF!</definedName>
    <definedName name="__OUT1" localSheetId="1">#REF!</definedName>
    <definedName name="__OUT1">#REF!</definedName>
    <definedName name="__OUT2" localSheetId="1">'[4]Serv&amp;Trans'!#REF!</definedName>
    <definedName name="__OUT2">'[4]Serv&amp;Trans'!#REF!</definedName>
    <definedName name="__OUT3" localSheetId="1">#REF!</definedName>
    <definedName name="__OUT3">#REF!</definedName>
    <definedName name="__OUT4" localSheetId="1">#REF!</definedName>
    <definedName name="__OUT4">#REF!</definedName>
    <definedName name="__OUT5" localSheetId="1">#REF!</definedName>
    <definedName name="__OUT5">#REF!</definedName>
    <definedName name="__OUT6" localSheetId="1">#REF!</definedName>
    <definedName name="__OUT6">#REF!</definedName>
    <definedName name="__OUT7" localSheetId="1">#REF!</definedName>
    <definedName name="__OUT7">#REF!</definedName>
    <definedName name="__pib2000" localSheetId="1">#REF!</definedName>
    <definedName name="__pib2000">#REF!</definedName>
    <definedName name="__pib2001" localSheetId="1">#REF!</definedName>
    <definedName name="__pib2001">#REF!</definedName>
    <definedName name="__pib2002" localSheetId="1">#REF!</definedName>
    <definedName name="__pib2002">#REF!</definedName>
    <definedName name="__pib2003" localSheetId="1">#REF!</definedName>
    <definedName name="__pib2003">#REF!</definedName>
    <definedName name="__pib98" localSheetId="1">[5]Programa!#REF!</definedName>
    <definedName name="__pib98">[5]Programa!#REF!</definedName>
    <definedName name="__pib99" localSheetId="1">#REF!</definedName>
    <definedName name="__pib99">#REF!</definedName>
    <definedName name="__POR96" localSheetId="1">#REF!</definedName>
    <definedName name="__POR96">#REF!</definedName>
    <definedName name="__PRN96" localSheetId="1">#REF!</definedName>
    <definedName name="__PRN96">#REF!</definedName>
    <definedName name="__sel10" localSheetId="1">'[2]EVALUACIÓN SOCIOECONÓMICA'!#REF!</definedName>
    <definedName name="__sel10">'[2]EVALUACIÓN SOCIOECONÓMICA'!#REF!</definedName>
    <definedName name="__sel11" localSheetId="1">'[2]EVALUACIÓN SOCIOECONÓMICA'!#REF!</definedName>
    <definedName name="__sel11">'[2]EVALUACIÓN SOCIOECONÓMICA'!#REF!</definedName>
    <definedName name="__sel12" localSheetId="1">'[2]EVALUACIÓN PRIVADA'!#REF!</definedName>
    <definedName name="__sel12">'[2]EVALUACIÓN PRIVADA'!#REF!</definedName>
    <definedName name="__sel13" localSheetId="1">'[2]EVALUACIÓN PRIVADA'!#REF!</definedName>
    <definedName name="__sel13">'[2]EVALUACIÓN PRIVADA'!#REF!</definedName>
    <definedName name="__sel14" localSheetId="1">'[2]EVALUACIÓN PRIVADA'!#REF!</definedName>
    <definedName name="__sel14">'[2]EVALUACIÓN PRIVADA'!#REF!</definedName>
    <definedName name="__sel16" localSheetId="1">'[2]EVALUACIÓN PRIVADA'!#REF!</definedName>
    <definedName name="__sel16">'[2]EVALUACIÓN PRIVADA'!#REF!</definedName>
    <definedName name="__sel18" localSheetId="1">[2]FINANCIACIÓN!#REF!</definedName>
    <definedName name="__sel18">[2]FINANCIACIÓN!#REF!</definedName>
    <definedName name="__sel22" localSheetId="1">'[2]EVALUACIÓN PRIVADA'!#REF!</definedName>
    <definedName name="__sel22">'[2]EVALUACIÓN PRIVADA'!#REF!</definedName>
    <definedName name="__sel23" localSheetId="1">'[2]EVALUACIÓN SOCIOECONÓMICA'!#REF!</definedName>
    <definedName name="__sel23">'[2]EVALUACIÓN SOCIOECONÓMICA'!#REF!</definedName>
    <definedName name="__sel24" localSheetId="1">'[2]EVALUACIÓN SOCIOECONÓMICA'!#REF!</definedName>
    <definedName name="__sel24">'[2]EVALUACIÓN SOCIOECONÓMICA'!#REF!</definedName>
    <definedName name="__sel31" localSheetId="1">'[2]EVALUACIÓN PRIVADA'!#REF!</definedName>
    <definedName name="__sel31">'[2]EVALUACIÓN PRIVADA'!#REF!</definedName>
    <definedName name="__sel32" localSheetId="1">'[2]EVALUACIÓN PRIVADA'!#REF!</definedName>
    <definedName name="__sel32">'[2]EVALUACIÓN PRIVADA'!#REF!</definedName>
    <definedName name="__sel33" localSheetId="1">'[2]EVALUACIÓN SOCIOECONÓMICA'!#REF!</definedName>
    <definedName name="__sel33">'[2]EVALUACIÓN SOCIOECONÓMICA'!#REF!</definedName>
    <definedName name="__sel34" localSheetId="1">'[2]EVALUACIÓN SOCIOECONÓMICA'!#REF!</definedName>
    <definedName name="__sel34">'[2]EVALUACIÓN SOCIOECONÓMICA'!#REF!</definedName>
    <definedName name="__sel5" localSheetId="1">[2]ALTERNATIVAS!#REF!</definedName>
    <definedName name="__sel5">[2]ALTERNATIVAS!#REF!</definedName>
    <definedName name="__sel6" localSheetId="1">'[2]EVALUACIÓN SOCIOECONÓMICA'!#REF!</definedName>
    <definedName name="__sel6">'[2]EVALUACIÓN SOCIOECONÓMICA'!#REF!</definedName>
    <definedName name="__sel7" localSheetId="1">'[2]EVALUACIÓN SOCIOECONÓMICA'!#REF!</definedName>
    <definedName name="__sel7">'[2]EVALUACIÓN SOCIOECONÓMICA'!#REF!</definedName>
    <definedName name="__sel8" localSheetId="1">'[2]EVALUACIÓN SOCIOECONÓMICA'!#REF!</definedName>
    <definedName name="__sel8">'[2]EVALUACIÓN SOCIOECONÓMICA'!#REF!</definedName>
    <definedName name="__sel9" localSheetId="1">'[2]EVALUACIÓN SOCIOECONÓMICA'!#REF!</definedName>
    <definedName name="__sel9">'[2]EVALUACIÓN SOCIOECONÓMICA'!#REF!</definedName>
    <definedName name="__SRN96" localSheetId="1">#REF!</definedName>
    <definedName name="__SRN96">#REF!</definedName>
    <definedName name="__SRT11" localSheetId="1" hidden="1">{"Minpmon",#N/A,FALSE,"Monthinput"}</definedName>
    <definedName name="__SRT11" hidden="1">{"Minpmon",#N/A,FALSE,"Monthinput"}</definedName>
    <definedName name="__tAB4" localSheetId="1">#REF!</definedName>
    <definedName name="__tAB4">#REF!</definedName>
    <definedName name="__tot2" localSheetId="1">'[2]EVALUACIÓN PRIVADA'!#REF!</definedName>
    <definedName name="__tot2">'[2]EVALUACIÓN PRIVADA'!#REF!</definedName>
    <definedName name="__tot3" localSheetId="1">'[2]EVALUACIÓN PRIVADA'!#REF!</definedName>
    <definedName name="__tot3">'[2]EVALUACIÓN PRIVADA'!#REF!</definedName>
    <definedName name="__UES96" localSheetId="1">#REF!</definedName>
    <definedName name="__UES96">#REF!</definedName>
    <definedName name="_1___123Graph_AFIG_D" localSheetId="1" hidden="1">#REF!</definedName>
    <definedName name="_1___123Graph_AFIG_D" hidden="1">#REF!</definedName>
    <definedName name="_1__123Graph_AFIG_D" localSheetId="2" hidden="1">#REF!</definedName>
    <definedName name="_1__123Graph_AFIG_D" localSheetId="1" hidden="1">#REF!</definedName>
    <definedName name="_1__123Graph_AFIG_D" hidden="1">#REF!</definedName>
    <definedName name="_2__123Graph_ATERMS_OF_TRADE" localSheetId="2" hidden="1">#REF!</definedName>
    <definedName name="_2__123Graph_ATERMS_OF_TRADE" localSheetId="1" hidden="1">#REF!</definedName>
    <definedName name="_2__123Graph_ATERMS_OF_TRADE" hidden="1">#REF!</definedName>
    <definedName name="_3__123Graph_BTERMS_OF_TRADE" localSheetId="2" hidden="1">#REF!</definedName>
    <definedName name="_3__123Graph_BTERMS_OF_TRADE" localSheetId="1" hidden="1">#REF!</definedName>
    <definedName name="_3__123Graph_BTERMS_OF_TRADE" hidden="1">#REF!</definedName>
    <definedName name="_4__123Graph_XFIG_D" localSheetId="2" hidden="1">#REF!</definedName>
    <definedName name="_4__123Graph_XFIG_D" localSheetId="1" hidden="1">#REF!</definedName>
    <definedName name="_4__123Graph_XFIG_D" hidden="1">#REF!</definedName>
    <definedName name="_5__123Graph_XTERMS_OF_TRADE" localSheetId="2" hidden="1">#REF!</definedName>
    <definedName name="_5__123Graph_XTERMS_OF_TRADE" localSheetId="1" hidden="1">#REF!</definedName>
    <definedName name="_5__123Graph_XTERMS_OF_TRADE" hidden="1">#REF!</definedName>
    <definedName name="_abs1" localSheetId="1">#REF!</definedName>
    <definedName name="_abs1">#REF!</definedName>
    <definedName name="_abs2" localSheetId="1">#REF!</definedName>
    <definedName name="_abs2">#REF!</definedName>
    <definedName name="_abs3" localSheetId="1">#REF!</definedName>
    <definedName name="_abs3">#REF!</definedName>
    <definedName name="_aen1" localSheetId="1">#REF!</definedName>
    <definedName name="_aen1">#REF!</definedName>
    <definedName name="_aen2" localSheetId="1">#REF!</definedName>
    <definedName name="_aen2">#REF!</definedName>
    <definedName name="_ast2" localSheetId="1">'[2]EVALUACIÓN SOCIOECONÓMICA'!#REF!</definedName>
    <definedName name="_ast2">'[2]EVALUACIÓN SOCIOECONÓMICA'!#REF!</definedName>
    <definedName name="_bem98" localSheetId="1">[11]Programa!#REF!</definedName>
    <definedName name="_bem98">[12]Programa!#REF!</definedName>
    <definedName name="_BOP1" localSheetId="1">#REF!</definedName>
    <definedName name="_BOP1">#REF!</definedName>
    <definedName name="_BOP2" localSheetId="1">#REF!</definedName>
    <definedName name="_BOP2">#REF!</definedName>
    <definedName name="_cap2" localSheetId="1">'[2]EVALUACIÓN PRIVADA'!#REF!</definedName>
    <definedName name="_cap2">'[2]EVALUACIÓN PRIVADA'!#REF!</definedName>
    <definedName name="_cap3" localSheetId="1">'[2]EVALUACIÓN PRIVADA'!#REF!</definedName>
    <definedName name="_cap3">'[2]EVALUACIÓN PRIVADA'!#REF!</definedName>
    <definedName name="_cas2" localSheetId="1">'[2]EVALUACIÓN SOCIOECONÓMICA'!#REF!</definedName>
    <definedName name="_cas2">'[2]EVALUACIÓN SOCIOECONÓMICA'!#REF!</definedName>
    <definedName name="_cas3" localSheetId="1">'[2]EVALUACIÓN SOCIOECONÓMICA'!#REF!</definedName>
    <definedName name="_cas3">'[2]EVALUACIÓN SOCIOECONÓMICA'!#REF!</definedName>
    <definedName name="_CEL96" localSheetId="1">#REF!</definedName>
    <definedName name="_CEL96">#REF!</definedName>
    <definedName name="_cud21" localSheetId="1">#REF!</definedName>
    <definedName name="_cud21">#REF!</definedName>
    <definedName name="_dcc2000" localSheetId="1">#REF!</definedName>
    <definedName name="_dcc2000">#REF!</definedName>
    <definedName name="_dcc2001" localSheetId="1">#REF!</definedName>
    <definedName name="_dcc2001">#REF!</definedName>
    <definedName name="_dcc2002" localSheetId="1">#REF!</definedName>
    <definedName name="_dcc2002">#REF!</definedName>
    <definedName name="_dcc2003" localSheetId="1">#REF!</definedName>
    <definedName name="_dcc2003">#REF!</definedName>
    <definedName name="_dcc98" localSheetId="1">[11]Programa!#REF!</definedName>
    <definedName name="_dcc98">[12]Programa!#REF!</definedName>
    <definedName name="_dcc99" localSheetId="1">#REF!</definedName>
    <definedName name="_dcc99">#REF!</definedName>
    <definedName name="_DES2" localSheetId="1">'[2]EVALUACIÓN PRIVADA'!#REF!</definedName>
    <definedName name="_DES2">'[2]EVALUACIÓN PRIVADA'!#REF!</definedName>
    <definedName name="_DES3" localSheetId="1">'[2]EVALUACIÓN PRIVADA'!#REF!</definedName>
    <definedName name="_DES3">'[2]EVALUACIÓN PRIVADA'!#REF!</definedName>
    <definedName name="_dic96" localSheetId="1">#REF!</definedName>
    <definedName name="_dic96">#REF!</definedName>
    <definedName name="_emi2000" localSheetId="1">#REF!</definedName>
    <definedName name="_emi2000">#REF!</definedName>
    <definedName name="_emi2001" localSheetId="1">#REF!</definedName>
    <definedName name="_emi2001">#REF!</definedName>
    <definedName name="_emi2002" localSheetId="1">#REF!</definedName>
    <definedName name="_emi2002">#REF!</definedName>
    <definedName name="_emi2003" localSheetId="1">#REF!</definedName>
    <definedName name="_emi2003">#REF!</definedName>
    <definedName name="_emi98" localSheetId="1">#REF!</definedName>
    <definedName name="_emi98">#REF!</definedName>
    <definedName name="_emi99" localSheetId="1">#REF!</definedName>
    <definedName name="_emi99">#REF!</definedName>
    <definedName name="_emo2004" localSheetId="1">#REF!</definedName>
    <definedName name="_emo2004">#REF!</definedName>
    <definedName name="_Fill" localSheetId="1" hidden="1">#REF!</definedName>
    <definedName name="_Fill" hidden="1">#REF!</definedName>
    <definedName name="_xlnm._FilterDatabase" localSheetId="1" hidden="1">'Dépenses de subvention 19-20'!$A$5:$V$175</definedName>
    <definedName name="_xlnm._FilterDatabase" hidden="1">[13]C!$P$428:$T$428</definedName>
    <definedName name="_FIS96" localSheetId="1">#REF!</definedName>
    <definedName name="_FIS96">#REF!</definedName>
    <definedName name="_Ind12" localSheetId="1">'[2]ANÁLISIS DE SENSIBILIDAD'!#REF!</definedName>
    <definedName name="_Ind12">'[2]ANÁLISIS DE SENSIBILIDAD'!#REF!</definedName>
    <definedName name="_Ind17" localSheetId="1">'[2]ANÁLISIS DE SENSIBILIDAD'!#REF!</definedName>
    <definedName name="_Ind17">'[2]ANÁLISIS DE SENSIBILIDAD'!#REF!</definedName>
    <definedName name="_Ind18" localSheetId="1">'[2]ANÁLISIS DE SENSIBILIDAD'!#REF!</definedName>
    <definedName name="_Ind18">'[2]ANÁLISIS DE SENSIBILIDAD'!#REF!</definedName>
    <definedName name="_Ind22" localSheetId="1">'[2]ANÁLISIS DE SENSIBILIDAD'!#REF!</definedName>
    <definedName name="_Ind22">'[2]ANÁLISIS DE SENSIBILIDAD'!#REF!</definedName>
    <definedName name="_Ind27" localSheetId="1">'[2]ANÁLISIS DE SENSIBILIDAD'!#REF!</definedName>
    <definedName name="_Ind27">'[2]ANÁLISIS DE SENSIBILIDAD'!#REF!</definedName>
    <definedName name="_Ind28" localSheetId="1">'[2]ANÁLISIS DE SENSIBILIDAD'!#REF!</definedName>
    <definedName name="_Ind28">'[2]ANÁLISIS DE SENSIBILIDAD'!#REF!</definedName>
    <definedName name="_Ind32" localSheetId="1">'[2]ANÁLISIS DE SENSIBILIDAD'!#REF!</definedName>
    <definedName name="_Ind32">'[2]ANÁLISIS DE SENSIBILIDAD'!#REF!</definedName>
    <definedName name="_Ind41" localSheetId="1">[2]INDICADORES!#REF!</definedName>
    <definedName name="_Ind41">[2]INDICADORES!#REF!</definedName>
    <definedName name="_Ind42" localSheetId="1">[2]INDICADORES!#REF!</definedName>
    <definedName name="_Ind42">[2]INDICADORES!#REF!</definedName>
    <definedName name="_Ind43" localSheetId="1">[2]INDICADORES!#REF!</definedName>
    <definedName name="_Ind43">[2]INDICADORES!#REF!</definedName>
    <definedName name="_INE1" localSheetId="1">#REF!</definedName>
    <definedName name="_INE1">#REF!</definedName>
    <definedName name="_ipc2000" localSheetId="1">#REF!</definedName>
    <definedName name="_ipc2000">#REF!</definedName>
    <definedName name="_ipc2001" localSheetId="1">#REF!</definedName>
    <definedName name="_ipc2001">#REF!</definedName>
    <definedName name="_ipc2002" localSheetId="1">#REF!</definedName>
    <definedName name="_ipc2002">#REF!</definedName>
    <definedName name="_ipc2003" localSheetId="1">#REF!</definedName>
    <definedName name="_ipc2003">#REF!</definedName>
    <definedName name="_ipc98" localSheetId="1">#REF!</definedName>
    <definedName name="_ipc98">#REF!</definedName>
    <definedName name="_ipc99" localSheetId="1">#REF!</definedName>
    <definedName name="_ipc99">#REF!</definedName>
    <definedName name="_me98" localSheetId="1">[11]Programa!#REF!</definedName>
    <definedName name="_me98">[12]Programa!#REF!</definedName>
    <definedName name="_mk14" localSheetId="1">[14]NFPEntps!#REF!</definedName>
    <definedName name="_mk14">[15]NFPEntps!#REF!</definedName>
    <definedName name="_npp2000" localSheetId="1">#REF!</definedName>
    <definedName name="_npp2000">#REF!</definedName>
    <definedName name="_npp2001" localSheetId="1">#REF!</definedName>
    <definedName name="_npp2001">#REF!</definedName>
    <definedName name="_npp2002" localSheetId="1">#REF!</definedName>
    <definedName name="_npp2002">#REF!</definedName>
    <definedName name="_npp2003" localSheetId="1">#REF!</definedName>
    <definedName name="_npp2003">#REF!</definedName>
    <definedName name="_npp98" localSheetId="1">#REF!</definedName>
    <definedName name="_npp98">#REF!</definedName>
    <definedName name="_npp99" localSheetId="1">#REF!</definedName>
    <definedName name="_npp99">#REF!</definedName>
    <definedName name="_Order1" hidden="1">255</definedName>
    <definedName name="_OUT1" localSheetId="1">#REF!</definedName>
    <definedName name="_OUT1">#REF!</definedName>
    <definedName name="_OUT2" localSheetId="1">'[4]Serv&amp;Trans'!#REF!</definedName>
    <definedName name="_OUT2">'[4]Serv&amp;Trans'!#REF!</definedName>
    <definedName name="_OUT3" localSheetId="1">#REF!</definedName>
    <definedName name="_OUT3">#REF!</definedName>
    <definedName name="_OUT4" localSheetId="1">#REF!</definedName>
    <definedName name="_OUT4">#REF!</definedName>
    <definedName name="_OUT5" localSheetId="1">#REF!</definedName>
    <definedName name="_OUT5">#REF!</definedName>
    <definedName name="_OUT6" localSheetId="1">#REF!</definedName>
    <definedName name="_OUT6">#REF!</definedName>
    <definedName name="_OUT7" localSheetId="1">#REF!</definedName>
    <definedName name="_OUT7">#REF!</definedName>
    <definedName name="_Parse_Out" localSheetId="1" hidden="1">#REF!</definedName>
    <definedName name="_Parse_Out" hidden="1">#REF!</definedName>
    <definedName name="_pib2000" localSheetId="1">#REF!</definedName>
    <definedName name="_pib2000">#REF!</definedName>
    <definedName name="_pib2001" localSheetId="1">#REF!</definedName>
    <definedName name="_pib2001">#REF!</definedName>
    <definedName name="_pib2002" localSheetId="1">#REF!</definedName>
    <definedName name="_pib2002">#REF!</definedName>
    <definedName name="_pib2003" localSheetId="1">#REF!</definedName>
    <definedName name="_pib2003">#REF!</definedName>
    <definedName name="_pib98" localSheetId="1">[11]Programa!#REF!</definedName>
    <definedName name="_pib98">[12]Programa!#REF!</definedName>
    <definedName name="_pib99" localSheetId="1">#REF!</definedName>
    <definedName name="_pib99">#REF!</definedName>
    <definedName name="_POR96" localSheetId="1">#REF!</definedName>
    <definedName name="_POR96">#REF!</definedName>
    <definedName name="_PRN96" localSheetId="1">#REF!</definedName>
    <definedName name="_PRN96">#REF!</definedName>
    <definedName name="_Regression_Int" hidden="1">1</definedName>
    <definedName name="_Regression_Out" hidden="1">[13]C!$AK$18:$AK$18</definedName>
    <definedName name="_Regression_X" hidden="1">[13]C!$AK$11:$AU$11</definedName>
    <definedName name="_Regression_Y" hidden="1">[13]C!$AK$10:$AU$10</definedName>
    <definedName name="_sel10" localSheetId="1">'[2]EVALUACIÓN SOCIOECONÓMICA'!#REF!</definedName>
    <definedName name="_sel10">'[2]EVALUACIÓN SOCIOECONÓMICA'!#REF!</definedName>
    <definedName name="_sel11" localSheetId="1">'[2]EVALUACIÓN SOCIOECONÓMICA'!#REF!</definedName>
    <definedName name="_sel11">'[2]EVALUACIÓN SOCIOECONÓMICA'!#REF!</definedName>
    <definedName name="_sel12" localSheetId="1">'[2]EVALUACIÓN PRIVADA'!#REF!</definedName>
    <definedName name="_sel12">'[2]EVALUACIÓN PRIVADA'!#REF!</definedName>
    <definedName name="_sel13" localSheetId="1">'[2]EVALUACIÓN PRIVADA'!#REF!</definedName>
    <definedName name="_sel13">'[2]EVALUACIÓN PRIVADA'!#REF!</definedName>
    <definedName name="_sel14" localSheetId="1">'[2]EVALUACIÓN PRIVADA'!#REF!</definedName>
    <definedName name="_sel14">'[2]EVALUACIÓN PRIVADA'!#REF!</definedName>
    <definedName name="_sel16" localSheetId="1">'[2]EVALUACIÓN PRIVADA'!#REF!</definedName>
    <definedName name="_sel16">'[2]EVALUACIÓN PRIVADA'!#REF!</definedName>
    <definedName name="_sel18" localSheetId="1">[2]FINANCIACIÓN!#REF!</definedName>
    <definedName name="_sel18">[2]FINANCIACIÓN!#REF!</definedName>
    <definedName name="_sel22" localSheetId="1">'[2]EVALUACIÓN PRIVADA'!#REF!</definedName>
    <definedName name="_sel22">'[2]EVALUACIÓN PRIVADA'!#REF!</definedName>
    <definedName name="_sel23" localSheetId="1">'[2]EVALUACIÓN SOCIOECONÓMICA'!#REF!</definedName>
    <definedName name="_sel23">'[2]EVALUACIÓN SOCIOECONÓMICA'!#REF!</definedName>
    <definedName name="_sel24" localSheetId="1">'[2]EVALUACIÓN SOCIOECONÓMICA'!#REF!</definedName>
    <definedName name="_sel24">'[2]EVALUACIÓN SOCIOECONÓMICA'!#REF!</definedName>
    <definedName name="_sel31" localSheetId="1">'[2]EVALUACIÓN PRIVADA'!#REF!</definedName>
    <definedName name="_sel31">'[2]EVALUACIÓN PRIVADA'!#REF!</definedName>
    <definedName name="_sel32" localSheetId="1">'[2]EVALUACIÓN PRIVADA'!#REF!</definedName>
    <definedName name="_sel32">'[2]EVALUACIÓN PRIVADA'!#REF!</definedName>
    <definedName name="_sel33" localSheetId="1">'[2]EVALUACIÓN SOCIOECONÓMICA'!#REF!</definedName>
    <definedName name="_sel33">'[2]EVALUACIÓN SOCIOECONÓMICA'!#REF!</definedName>
    <definedName name="_sel34" localSheetId="1">'[2]EVALUACIÓN SOCIOECONÓMICA'!#REF!</definedName>
    <definedName name="_sel34">'[2]EVALUACIÓN SOCIOECONÓMICA'!#REF!</definedName>
    <definedName name="_sel5" localSheetId="1">[2]ALTERNATIVAS!#REF!</definedName>
    <definedName name="_sel5">[2]ALTERNATIVAS!#REF!</definedName>
    <definedName name="_sel6" localSheetId="1">'[2]EVALUACIÓN SOCIOECONÓMICA'!#REF!</definedName>
    <definedName name="_sel6">'[2]EVALUACIÓN SOCIOECONÓMICA'!#REF!</definedName>
    <definedName name="_sel7" localSheetId="1">'[2]EVALUACIÓN SOCIOECONÓMICA'!#REF!</definedName>
    <definedName name="_sel7">'[2]EVALUACIÓN SOCIOECONÓMICA'!#REF!</definedName>
    <definedName name="_sel8" localSheetId="1">'[2]EVALUACIÓN SOCIOECONÓMICA'!#REF!</definedName>
    <definedName name="_sel8">'[2]EVALUACIÓN SOCIOECONÓMICA'!#REF!</definedName>
    <definedName name="_sel9" localSheetId="1">'[2]EVALUACIÓN SOCIOECONÓMICA'!#REF!</definedName>
    <definedName name="_sel9">'[2]EVALUACIÓN SOCIOECONÓMICA'!#REF!</definedName>
    <definedName name="_SRN96" localSheetId="1">#REF!</definedName>
    <definedName name="_SRN96">#REF!</definedName>
    <definedName name="_SRT11" localSheetId="1" hidden="1">{"Minpmon",#N/A,FALSE,"Monthinput"}</definedName>
    <definedName name="_SRT11" hidden="1">{"Minpmon",#N/A,FALSE,"Monthinput"}</definedName>
    <definedName name="_tAB4" localSheetId="1">#REF!</definedName>
    <definedName name="_tAB4">#REF!</definedName>
    <definedName name="_tot2" localSheetId="1">'[2]EVALUACIÓN PRIVADA'!#REF!</definedName>
    <definedName name="_tot2">'[2]EVALUACIÓN PRIVADA'!#REF!</definedName>
    <definedName name="_tot3" localSheetId="1">'[2]EVALUACIÓN PRIVADA'!#REF!</definedName>
    <definedName name="_tot3">'[2]EVALUACIÓN PRIVADA'!#REF!</definedName>
    <definedName name="_UES96" localSheetId="1">#REF!</definedName>
    <definedName name="_UES96">#REF!</definedName>
    <definedName name="_xlcn.WorksheetConnection_Annexes_Emargement.xlsxChapitre1" hidden="1">[16]!Chapitre[#Data]</definedName>
    <definedName name="_xlcn.WorksheetConnection_Annexes_Emargement.xlsxEmargement1" hidden="1">[16]!Emargement[#Data]</definedName>
    <definedName name="_xlcn.WorksheetConnection_Annexes_Emargement.xlsxMinistere1" hidden="1">[16]!Ministere[#Data]</definedName>
    <definedName name="_xlcn.WorksheetConnection_Annexes_Emargement.xlsxPouvoir1" hidden="1">[16]!Pouvoir[#Data]</definedName>
    <definedName name="_xlcn.WorksheetConnection_Annexes_Emargement.xlsxSecteur1" hidden="1">[16]!Secteur[#Data]</definedName>
    <definedName name="_xlcn.WorksheetConnection_Annexes_Emargement.xlsxSection1" hidden="1">[16]!Section[#Data]</definedName>
    <definedName name="_xlcn.WorksheetConnection_PIP.xlsxCHAPITRE1" hidden="1">[17]!CHAPITRE[#Data]</definedName>
    <definedName name="_xlcn.WorksheetConnection_PIP.xlsxFONCT1" hidden="1">[17]!FONCT[#Data]</definedName>
    <definedName name="_xlcn.WorksheetConnection_PIP.xlsxINSTANCE1" hidden="1">[17]!INSTANCE[#Data]</definedName>
    <definedName name="_xlcn.WorksheetConnection_PIP.xlsxLOCALISATION1" hidden="1">[17]!LOCALISATION[#Data]</definedName>
    <definedName name="_xlcn.WorksheetConnection_PIP.xlsxMINISTERE1" hidden="1">[17]!MINISTERE[#Data]</definedName>
    <definedName name="_xlcn.WorksheetConnection_PIP.xlsxPOUVOIR1" hidden="1">[17]!POUVOIR[#Data]</definedName>
    <definedName name="_xlcn.WorksheetConnection_PIP.xlsxPROGRAMME1" hidden="1">[17]!PROGRAMME[#Data]</definedName>
    <definedName name="_xlcn.WorksheetConnection_PIP.xlsxPROJET1" hidden="1">[17]!PROJET[#Data]</definedName>
    <definedName name="_xlcn.WorksheetConnection_PIP.xlsxREFONDATION1" hidden="1">[17]!REFONDATION[#Data]</definedName>
    <definedName name="_xlcn.WorksheetConnection_PIP.xlsxSDRP1" hidden="1">[17]!SDRP[#Data]</definedName>
    <definedName name="_xlcn.WorksheetConnection_PIP.xlsxSECTEUR1" hidden="1">[17]!SECTEUR[#Data]</definedName>
    <definedName name="_xlcn.WorksheetConnection_PIP.xlsxSECTION1" hidden="1">[17]!SECTION[#Data]</definedName>
    <definedName name="_xlcn.WorksheetConnection_PIP.xlsxTYPE1" hidden="1">[17]!TYPE[#Data]</definedName>
    <definedName name="a" localSheetId="1">#REF!</definedName>
    <definedName name="a">#REF!</definedName>
    <definedName name="A_impresión_IM" localSheetId="1">#REF!</definedName>
    <definedName name="A_impresión_IM">#REF!</definedName>
    <definedName name="A_MPCE" localSheetId="1">#REF!</definedName>
    <definedName name="A_MPCE">#REF!</definedName>
    <definedName name="AA" localSheetId="1">#REF!</definedName>
    <definedName name="AA">#REF!</definedName>
    <definedName name="AA__Contents_and_file_description" localSheetId="1">#REF!</definedName>
    <definedName name="AA__Contents_and_file_description">#REF!</definedName>
    <definedName name="aaa" localSheetId="1" hidden="1">{"Riqfin97",#N/A,FALSE,"Tran";"Riqfinpro",#N/A,FALSE,"Tran"}</definedName>
    <definedName name="aaa" hidden="1">{"Riqfin97",#N/A,FALSE,"Tran";"Riqfinpro",#N/A,FALSE,"Tran"}</definedName>
    <definedName name="aaaaaaaaaa" localSheetId="1" hidden="1">{"Riqfin97",#N/A,FALSE,"Tran";"Riqfinpro",#N/A,FALSE,"Tran"}</definedName>
    <definedName name="aaaaaaaaaa" hidden="1">{"Riqfin97",#N/A,FALSE,"Tran";"Riqfinpro",#N/A,FALSE,"Tran"}</definedName>
    <definedName name="aaaaaaaaaaaaaaaaaaaaaaaaaaaaaaaaaaaa">#REF!</definedName>
    <definedName name="abr" localSheetId="1">[11]Programa!#REF!</definedName>
    <definedName name="abr">[12]Programa!#REF!</definedName>
    <definedName name="Accumulated_flows" localSheetId="1">[18]Program!#REF!</definedName>
    <definedName name="Accumulated_flows">[18]Program!#REF!</definedName>
    <definedName name="ACPAZ96" localSheetId="1">#REF!</definedName>
    <definedName name="ACPAZ96">#REF!</definedName>
    <definedName name="ACTIVATE" localSheetId="1">#REF!</definedName>
    <definedName name="ACTIVATE">#REF!</definedName>
    <definedName name="ad" localSheetId="1" hidden="1">{"Riqfin97",#N/A,FALSE,"Tran";"Riqfinpro",#N/A,FALSE,"Tran"}</definedName>
    <definedName name="ad" hidden="1">{"Riqfin97",#N/A,FALSE,"Tran";"Riqfinpro",#N/A,FALSE,"Tran"}</definedName>
    <definedName name="af" localSheetId="1" hidden="1">{"Tab1",#N/A,FALSE,"P";"Tab2",#N/A,FALSE,"P"}</definedName>
    <definedName name="af" hidden="1">{"Tab1",#N/A,FALSE,"P";"Tab2",#N/A,FALSE,"P"}</definedName>
    <definedName name="ag" localSheetId="1" hidden="1">{"Tab1",#N/A,FALSE,"P";"Tab2",#N/A,FALSE,"P"}</definedName>
    <definedName name="ag" hidden="1">{"Tab1",#N/A,FALSE,"P";"Tab2",#N/A,FALSE,"P"}</definedName>
    <definedName name="ah" localSheetId="1" hidden="1">{"Riqfin97",#N/A,FALSE,"Tran";"Riqfinpro",#N/A,FALSE,"Tran"}</definedName>
    <definedName name="ah" hidden="1">{"Riqfin97",#N/A,FALSE,"Tran";"Riqfinpro",#N/A,FALSE,"Tran"}</definedName>
    <definedName name="ahme2000" localSheetId="1">#REF!</definedName>
    <definedName name="ahme2000">#REF!</definedName>
    <definedName name="ahme2001" localSheetId="1">#REF!</definedName>
    <definedName name="ahme2001">#REF!</definedName>
    <definedName name="ahme2002" localSheetId="1">#REF!</definedName>
    <definedName name="ahme2002">#REF!</definedName>
    <definedName name="ahme2003" localSheetId="1">#REF!</definedName>
    <definedName name="ahme2003">#REF!</definedName>
    <definedName name="ahme98" localSheetId="1">[11]Programa!#REF!</definedName>
    <definedName name="ahme98">[12]Programa!#REF!</definedName>
    <definedName name="ahme98s" localSheetId="1">#REF!</definedName>
    <definedName name="ahme98s">#REF!</definedName>
    <definedName name="ahme99" localSheetId="1">#REF!</definedName>
    <definedName name="ahme99">#REF!</definedName>
    <definedName name="ahome" localSheetId="1">#REF!</definedName>
    <definedName name="ahome">#REF!</definedName>
    <definedName name="ahome98" localSheetId="1">[11]Programa!#REF!</definedName>
    <definedName name="ahome98">[12]Programa!#REF!</definedName>
    <definedName name="ahome98j" localSheetId="1">[11]Programa!#REF!</definedName>
    <definedName name="ahome98j">[12]Programa!#REF!</definedName>
    <definedName name="ahorro" localSheetId="1">#REF!</definedName>
    <definedName name="ahorro">#REF!</definedName>
    <definedName name="ahorro2000" localSheetId="1">#REF!</definedName>
    <definedName name="ahorro2000">#REF!</definedName>
    <definedName name="ahorro2001" localSheetId="1">#REF!</definedName>
    <definedName name="ahorro2001">#REF!</definedName>
    <definedName name="ahorro2002" localSheetId="1">#REF!</definedName>
    <definedName name="ahorro2002">#REF!</definedName>
    <definedName name="ahorro2003" localSheetId="1">#REF!</definedName>
    <definedName name="ahorro2003">#REF!</definedName>
    <definedName name="ahorro98" localSheetId="1">[11]Programa!#REF!</definedName>
    <definedName name="ahorro98">[12]Programa!#REF!</definedName>
    <definedName name="ahorro98j" localSheetId="1">[11]Programa!#REF!</definedName>
    <definedName name="ahorro98j">[12]Programa!#REF!</definedName>
    <definedName name="ahorro98s" localSheetId="1">#REF!</definedName>
    <definedName name="ahorro98s">#REF!</definedName>
    <definedName name="ahorro99" localSheetId="1">#REF!</definedName>
    <definedName name="ahorro99">#REF!</definedName>
    <definedName name="aj" localSheetId="1" hidden="1">{"Riqfin97",#N/A,FALSE,"Tran";"Riqfinpro",#N/A,FALSE,"Tran"}</definedName>
    <definedName name="aj" hidden="1">{"Riqfin97",#N/A,FALSE,"Tran";"Riqfinpro",#N/A,FALSE,"Tran"}</definedName>
    <definedName name="AJUST" localSheetId="1">#REF!</definedName>
    <definedName name="AJUST">#REF!</definedName>
    <definedName name="ajust0" localSheetId="1">#REF!</definedName>
    <definedName name="ajust0">#REF!</definedName>
    <definedName name="ajust1" localSheetId="1">#REF!</definedName>
    <definedName name="ajust1">#REF!</definedName>
    <definedName name="ajustsal" localSheetId="1">#REF!</definedName>
    <definedName name="ajustsal">#REF!</definedName>
    <definedName name="ajustsal_1" localSheetId="1">#REF!</definedName>
    <definedName name="ajustsal_1">#REF!</definedName>
    <definedName name="al" localSheetId="1" hidden="1">{"Riqfin97",#N/A,FALSE,"Tran";"Riqfinpro",#N/A,FALSE,"Tran"}</definedName>
    <definedName name="al" hidden="1">{"Riqfin97",#N/A,FALSE,"Tran";"Riqfinpro",#N/A,FALSE,"Tran"}</definedName>
    <definedName name="alkor" localSheetId="1">[2]ALTERNATIVAS!#REF!</definedName>
    <definedName name="alkor">[2]ALTERNATIVAS!#REF!</definedName>
    <definedName name="all" localSheetId="1">#REF!</definedName>
    <definedName name="all">#REF!</definedName>
    <definedName name="alternativa" localSheetId="1">[2]ALTERNATIVAS!#REF!</definedName>
    <definedName name="alternativa">[2]ALTERNATIVAS!#REF!</definedName>
    <definedName name="AlternativaSeleccionada" localSheetId="1">'[2]ANÁLISIS DE SENSIBILIDAD'!#REF!</definedName>
    <definedName name="AlternativaSeleccionada">'[2]ANÁLISIS DE SENSIBILIDAD'!#REF!</definedName>
    <definedName name="amortext" localSheetId="1">#REF!</definedName>
    <definedName name="amortext">#REF!</definedName>
    <definedName name="amortint" localSheetId="1">#REF!</definedName>
    <definedName name="amortint">#REF!</definedName>
    <definedName name="ANDA96" localSheetId="1">#REF!</definedName>
    <definedName name="ANDA96">#REF!</definedName>
    <definedName name="AÑO_1999" localSheetId="1">#REF!</definedName>
    <definedName name="AÑO_1999">#REF!</definedName>
    <definedName name="años2" localSheetId="1">'[2]EVALUACIÓN PRIVADA'!#REF!</definedName>
    <definedName name="años2">'[2]EVALUACIÓN PRIVADA'!#REF!</definedName>
    <definedName name="años3" localSheetId="1">'[2]EVALUACIÓN PRIVADA'!#REF!</definedName>
    <definedName name="años3">'[2]EVALUACIÓN PRIVADA'!#REF!</definedName>
    <definedName name="ANTECEDENTES" localSheetId="1">[2]PREPARACION!#REF!</definedName>
    <definedName name="ANTECEDENTES">[2]PREPARACION!#REF!</definedName>
    <definedName name="ANTEL96" localSheetId="1">#REF!</definedName>
    <definedName name="ANTEL96">#REF!</definedName>
    <definedName name="ANTERIEUR" localSheetId="1">[19]mensuel_section_alinea!#REF!</definedName>
    <definedName name="ANTERIEUR">[19]mensuel_section_alinea!#REF!</definedName>
    <definedName name="ARCHIVES">'[20]NOUVEAUX-PROGRAMMES 2012-2013_'!$F$1004</definedName>
    <definedName name="areor" localSheetId="1">#REF!</definedName>
    <definedName name="areor">#REF!</definedName>
    <definedName name="as" localSheetId="1" hidden="1">{"Minpmon",#N/A,FALSE,"Monthinput"}</definedName>
    <definedName name="as" hidden="1">{"Minpmon",#N/A,FALSE,"Monthinput"}</definedName>
    <definedName name="aug" localSheetId="1">[21]section_article!#REF!</definedName>
    <definedName name="aug">[22]section_article!#REF!</definedName>
    <definedName name="Autres" localSheetId="1" hidden="1">{"Riqfin97",#N/A,FALSE,"Tran";"Riqfinpro",#N/A,FALSE,"Tran"}</definedName>
    <definedName name="Autres" hidden="1">{"Riqfin97",#N/A,FALSE,"Tran";"Riqfinpro",#N/A,FALSE,"Tran"}</definedName>
    <definedName name="b" localSheetId="1">#REF!</definedName>
    <definedName name="b">#REF!</definedName>
    <definedName name="B_MEF" localSheetId="1">#REF!</definedName>
    <definedName name="B_MEF">#REF!</definedName>
    <definedName name="B_S" localSheetId="1">#REF!</definedName>
    <definedName name="B_S">#REF!</definedName>
    <definedName name="bancos" localSheetId="1">#REF!</definedName>
    <definedName name="bancos">#REF!</definedName>
    <definedName name="BANCOS_COMERCIALES" localSheetId="1">#REF!</definedName>
    <definedName name="BANCOS_COMERCIALES">#REF!</definedName>
    <definedName name="Bank_soundness" localSheetId="1">#REF!</definedName>
    <definedName name="Bank_soundness">#REF!</definedName>
    <definedName name="BaseYear" localSheetId="1">#REF!</definedName>
    <definedName name="BaseYear">#REF!</definedName>
    <definedName name="Basic_Data" localSheetId="1">#REF!</definedName>
    <definedName name="Basic_Data">#REF!</definedName>
    <definedName name="bb" localSheetId="1" hidden="1">{"Riqfin97",#N/A,FALSE,"Tran";"Riqfinpro",#N/A,FALSE,"Tran"}</definedName>
    <definedName name="bb" hidden="1">{"Riqfin97",#N/A,FALSE,"Tran";"Riqfinpro",#N/A,FALSE,"Tran"}</definedName>
    <definedName name="BB__Data_Exports_from_Real__Sector_File" localSheetId="1">#REF!</definedName>
    <definedName name="BB__Data_Exports_from_Real__Sector_File">#REF!</definedName>
    <definedName name="BB__Data_Imports_from_BOP_File" localSheetId="1">#REF!</definedName>
    <definedName name="BB__Data_Imports_from_BOP_File">#REF!</definedName>
    <definedName name="BB__Data_Imports_from_Fiscal_File" localSheetId="1">#REF!</definedName>
    <definedName name="BB__Data_Imports_from_Fiscal_File">#REF!</definedName>
    <definedName name="BB__Data_Imports_from_Monetary_File" localSheetId="1">#REF!</definedName>
    <definedName name="BB__Data_Imports_from_Monetary_File">#REF!</definedName>
    <definedName name="BB__Data_inputs_for_projections" localSheetId="1">#REF!</definedName>
    <definedName name="BB__Data_inputs_for_projections">#REF!</definedName>
    <definedName name="bbbb" localSheetId="1" hidden="1">{"Minpmon",#N/A,FALSE,"Monthinput"}</definedName>
    <definedName name="bbbb" hidden="1">{"Minpmon",#N/A,FALSE,"Monthinput"}</definedName>
    <definedName name="bbbbbbbbbbbbb" localSheetId="1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1">'[2]EVALUACIÓN PRIVADA'!#REF!</definedName>
    <definedName name="bcaeinicial2">'[2]EVALUACIÓN PRIVADA'!#REF!</definedName>
    <definedName name="bcaeinicial3" localSheetId="1">'[2]EVALUACIÓN PRIVADA'!#REF!</definedName>
    <definedName name="bcaeinicial3">'[2]EVALUACIÓN PRIVADA'!#REF!</definedName>
    <definedName name="bcaminicial2" localSheetId="1">'[2]EVALUACIÓN PRIVADA'!#REF!</definedName>
    <definedName name="bcaminicial2">'[2]EVALUACIÓN PRIVADA'!#REF!</definedName>
    <definedName name="bcaminicial3" localSheetId="1">'[2]EVALUACIÓN PRIVADA'!#REF!</definedName>
    <definedName name="bcaminicial3">'[2]EVALUACIÓN PRIVADA'!#REF!</definedName>
    <definedName name="bcos" localSheetId="1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1">[11]Programa!#REF!</definedName>
    <definedName name="bem">[12]Programa!#REF!</definedName>
    <definedName name="BENE" localSheetId="1">[23]Liste!#REF!</definedName>
    <definedName name="BENE">[23]Liste!#REF!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1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1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K">#N/A</definedName>
    <definedName name="BKF">#N/A</definedName>
    <definedName name="BMG" localSheetId="1">[24]Q6!$E$28:$AH$28</definedName>
    <definedName name="BMG">[25]Q6!$E$28:$AH$28</definedName>
    <definedName name="BMII">#N/A</definedName>
    <definedName name="BMIIB">#N/A</definedName>
    <definedName name="BMIIG">#N/A</definedName>
    <definedName name="BOP" localSheetId="1">#REF!</definedName>
    <definedName name="BOP">#REF!</definedName>
    <definedName name="BOP_Q96" localSheetId="1">#REF!</definedName>
    <definedName name="BOP_Q96">#REF!</definedName>
    <definedName name="BOP_Q97" localSheetId="1">#REF!</definedName>
    <definedName name="BOP_Q97">#REF!</definedName>
    <definedName name="BOP_SUM" localSheetId="1">#REF!</definedName>
    <definedName name="BOP_SUM">#REF!</definedName>
    <definedName name="BXG" localSheetId="1">[24]Q6!$E$26:$AH$26</definedName>
    <definedName name="BXG">[25]Q6!$E$26:$AH$26</definedName>
    <definedName name="C_MARNDR" localSheetId="1">#REF!</definedName>
    <definedName name="C_MARNDR">#REF!</definedName>
    <definedName name="caep2" localSheetId="1">'[2]EVALUACIÓN PRIVADA'!#REF!</definedName>
    <definedName name="caep2">'[2]EVALUACIÓN PRIVADA'!#REF!</definedName>
    <definedName name="caep3" localSheetId="1">'[2]EVALUACIÓN PRIVADA'!#REF!</definedName>
    <definedName name="caep3">'[2]EVALUACIÓN PRIVADA'!#REF!</definedName>
    <definedName name="caes2" localSheetId="1">'[2]EVALUACIÓN SOCIOECONÓMICA'!#REF!</definedName>
    <definedName name="caes2">'[2]EVALUACIÓN SOCIOECONÓMICA'!#REF!</definedName>
    <definedName name="caes3" localSheetId="1">'[2]EVALUACIÓN SOCIOECONÓMICA'!#REF!</definedName>
    <definedName name="caes3">'[2]EVALUACIÓN SOCIOECONÓMICA'!#REF!</definedName>
    <definedName name="CAJA" localSheetId="1">#REF!</definedName>
    <definedName name="CAJA">#REF!</definedName>
    <definedName name="calcNGS_NGDP">#N/A</definedName>
    <definedName name="CAT" localSheetId="1">#REF!</definedName>
    <definedName name="CAT">#REF!</definedName>
    <definedName name="categorie">OFFSET([26]Code!$A$2,0,0,COUNTA([26]Code!$A:$A)-1,1)</definedName>
    <definedName name="categoriedesc">OFFSET([26]Code!$A$2,0,0,COUNTA([26]Code!$A:$A)-1,2)</definedName>
    <definedName name="cc" localSheetId="1" hidden="1">{"Riqfin97",#N/A,FALSE,"Tran";"Riqfinpro",#N/A,FALSE,"Tran"}</definedName>
    <definedName name="cc" hidden="1">{"Riqfin97",#N/A,FALSE,"Tran";"Riqfinpro",#N/A,FALSE,"Tran"}</definedName>
    <definedName name="CC_1" localSheetId="1">#REF!</definedName>
    <definedName name="CC_1">#REF!</definedName>
    <definedName name="CC_1__CPI_data" localSheetId="1">#REF!</definedName>
    <definedName name="CC_1__CPI_data">#REF!</definedName>
    <definedName name="CC_1__GDP_by_Final_Demand_Component" localSheetId="1">#REF!</definedName>
    <definedName name="CC_1__GDP_by_Final_Demand_Component">#REF!</definedName>
    <definedName name="CC_1__Gross_Domestic_Investment" localSheetId="1">#REF!</definedName>
    <definedName name="CC_1__Gross_Domestic_Investment">#REF!</definedName>
    <definedName name="CC_1__National_Income_at_current_prices" localSheetId="1">#REF!</definedName>
    <definedName name="CC_1__National_Income_at_current_prices">#REF!</definedName>
    <definedName name="CC_1__Real_GDP_by_Sector" localSheetId="1">#REF!</definedName>
    <definedName name="CC_1__Real_GDP_by_Sector">#REF!</definedName>
    <definedName name="CC_1__Selected_Wage_Indicators" localSheetId="1">#REF!</definedName>
    <definedName name="CC_1__Selected_Wage_Indicators">#REF!</definedName>
    <definedName name="CC_1__Statistics_Agriculture" localSheetId="1">#REF!</definedName>
    <definedName name="CC_1__Statistics_Agriculture">#REF!</definedName>
    <definedName name="CC_1__Statistics_Manufacturing_Production" localSheetId="1">#REF!</definedName>
    <definedName name="CC_1__Statistics_Manufacturing_Production">#REF!</definedName>
    <definedName name="CC_2" localSheetId="1">#REF!</definedName>
    <definedName name="CC_2">#REF!</definedName>
    <definedName name="ccbccr" localSheetId="1">#REF!</definedName>
    <definedName name="ccbccr">#REF!</definedName>
    <definedName name="ccc" localSheetId="1">#N/A</definedName>
    <definedName name="ccc">#N/A</definedName>
    <definedName name="cccc" localSheetId="1">#N/A</definedName>
    <definedName name="cccc">#N/A</definedName>
    <definedName name="ccccc" localSheetId="1" hidden="1">{"Minpmon",#N/A,FALSE,"Monthinput"}</definedName>
    <definedName name="ccccc" hidden="1">{"Minpmon",#N/A,FALSE,"Monthinput"}</definedName>
    <definedName name="cccccccccccccc" localSheetId="1" hidden="1">{"Tab1",#N/A,FALSE,"P";"Tab2",#N/A,FALSE,"P"}</definedName>
    <definedName name="cccccccccccccc" hidden="1">{"Tab1",#N/A,FALSE,"P";"Tab2",#N/A,FALSE,"P"}</definedName>
    <definedName name="ccccccccccccccccccccccc" localSheetId="1" hidden="1">{"Minpmon",#N/A,FALSE,"Monthinput"}</definedName>
    <definedName name="ccccccccccccccccccccccc" hidden="1">{"Minpmon",#N/A,FALSE,"Monthinput"}</definedName>
    <definedName name="cccm" localSheetId="1" hidden="1">{"Riqfin97",#N/A,FALSE,"Tran";"Riqfinpro",#N/A,FALSE,"Tran"}</definedName>
    <definedName name="cccm" hidden="1">{"Riqfin97",#N/A,FALSE,"Tran";"Riqfinpro",#N/A,FALSE,"Tran"}</definedName>
    <definedName name="ccme" localSheetId="1">#REF!</definedName>
    <definedName name="ccme">#REF!</definedName>
    <definedName name="ccme2000" localSheetId="1">#REF!</definedName>
    <definedName name="ccme2000">#REF!</definedName>
    <definedName name="ccme2001" localSheetId="1">#REF!</definedName>
    <definedName name="ccme2001">#REF!</definedName>
    <definedName name="ccme2002" localSheetId="1">#REF!</definedName>
    <definedName name="ccme2002">#REF!</definedName>
    <definedName name="ccme2003" localSheetId="1">#REF!</definedName>
    <definedName name="ccme2003">#REF!</definedName>
    <definedName name="ccme98" localSheetId="1">[11]Programa!#REF!</definedName>
    <definedName name="ccme98">[12]Programa!#REF!</definedName>
    <definedName name="ccme98j" localSheetId="1">[11]Programa!#REF!</definedName>
    <definedName name="ccme98j">[12]Programa!#REF!</definedName>
    <definedName name="ccme98s" localSheetId="1">#REF!</definedName>
    <definedName name="ccme98s">#REF!</definedName>
    <definedName name="ccme99" localSheetId="1">#REF!</definedName>
    <definedName name="ccme99">#REF!</definedName>
    <definedName name="CCode">[27]Codes!$A$2</definedName>
    <definedName name="cde" localSheetId="1" hidden="1">{"Riqfin97",#N/A,FALSE,"Tran";"Riqfinpro",#N/A,FALSE,"Tran"}</definedName>
    <definedName name="cde" hidden="1">{"Riqfin97",#N/A,FALSE,"Tran";"Riqfinpro",#N/A,FALSE,"Tran"}</definedName>
    <definedName name="celda0" localSheetId="1">[2]PREPARACION!#REF!</definedName>
    <definedName name="celda0">[2]PREPARACION!#REF!</definedName>
    <definedName name="celda10" localSheetId="1">'[2]EVALUACIÓN SOCIOECONÓMICA'!#REF!</definedName>
    <definedName name="celda10">'[2]EVALUACIÓN SOCIOECONÓMICA'!#REF!</definedName>
    <definedName name="celda10a" localSheetId="1">'[2]EVALUACIÓN SOCIOECONÓMICA'!#REF!</definedName>
    <definedName name="celda10a">'[2]EVALUACIÓN SOCIOECONÓMICA'!#REF!</definedName>
    <definedName name="celda11" localSheetId="1">'[2]EVALUACIÓN SOCIOECONÓMICA'!#REF!</definedName>
    <definedName name="celda11">'[2]EVALUACIÓN SOCIOECONÓMICA'!#REF!</definedName>
    <definedName name="celda11a" localSheetId="1">'[2]EVALUACIÓN SOCIOECONÓMICA'!#REF!</definedName>
    <definedName name="celda11a">'[2]EVALUACIÓN SOCIOECONÓMICA'!#REF!</definedName>
    <definedName name="celda12" localSheetId="1">'[2]EVALUACIÓN PRIVADA'!#REF!</definedName>
    <definedName name="celda12">'[2]EVALUACIÓN PRIVADA'!#REF!</definedName>
    <definedName name="celda12a" localSheetId="1">'[2]EVALUACIÓN PRIVADA'!#REF!</definedName>
    <definedName name="celda12a">'[2]EVALUACIÓN PRIVADA'!#REF!</definedName>
    <definedName name="celda13" localSheetId="1">'[2]EVALUACIÓN PRIVADA'!#REF!</definedName>
    <definedName name="celda13">'[2]EVALUACIÓN PRIVADA'!#REF!</definedName>
    <definedName name="celda13a" localSheetId="1">'[2]EVALUACIÓN PRIVADA'!#REF!</definedName>
    <definedName name="celda13a">'[2]EVALUACIÓN PRIVADA'!#REF!</definedName>
    <definedName name="celda14" localSheetId="1">'[2]EVALUACIÓN PRIVADA'!#REF!</definedName>
    <definedName name="celda14">'[2]EVALUACIÓN PRIVADA'!#REF!</definedName>
    <definedName name="celda14a" localSheetId="1">'[2]EVALUACIÓN PRIVADA'!#REF!</definedName>
    <definedName name="celda14a">'[2]EVALUACIÓN PRIVADA'!#REF!</definedName>
    <definedName name="celda15" localSheetId="1">'[2]EVALUACIÓN PRIVADA'!#REF!</definedName>
    <definedName name="celda15">'[2]EVALUACIÓN PRIVADA'!#REF!</definedName>
    <definedName name="celda16" localSheetId="1">'[2]EVALUACIÓN PRIVADA'!#REF!</definedName>
    <definedName name="celda16">'[2]EVALUACIÓN PRIVADA'!#REF!</definedName>
    <definedName name="celda16a" localSheetId="1">'[2]EVALUACIÓN PRIVADA'!#REF!</definedName>
    <definedName name="celda16a">'[2]EVALUACIÓN PRIVADA'!#REF!</definedName>
    <definedName name="celda18" localSheetId="1">[2]FINANCIACIÓN!#REF!</definedName>
    <definedName name="celda18">[2]FINANCIACIÓN!#REF!</definedName>
    <definedName name="celda18b" localSheetId="1">[2]FINANCIACIÓN!#REF!</definedName>
    <definedName name="celda18b">[2]FINANCIACIÓN!#REF!</definedName>
    <definedName name="celda19" localSheetId="1">[2]PREPARACION!#REF!</definedName>
    <definedName name="celda19">[2]PREPARACION!#REF!</definedName>
    <definedName name="celda20" localSheetId="1">[2]ALTERNATIVAS!#REF!</definedName>
    <definedName name="celda20">[2]ALTERNATIVAS!#REF!</definedName>
    <definedName name="celda21c" localSheetId="1">'[2]EVALUACIÓN PRIVADA'!#REF!</definedName>
    <definedName name="celda21c">'[2]EVALUACIÓN PRIVADA'!#REF!</definedName>
    <definedName name="celda22" localSheetId="1">'[2]EVALUACIÓN PRIVADA'!#REF!</definedName>
    <definedName name="celda22">'[2]EVALUACIÓN PRIVADA'!#REF!</definedName>
    <definedName name="celda22a" localSheetId="1">'[2]EVALUACIÓN PRIVADA'!#REF!</definedName>
    <definedName name="celda22a">'[2]EVALUACIÓN PRIVADA'!#REF!</definedName>
    <definedName name="celda22b" localSheetId="1">'[2]EVALUACIÓN PRIVADA'!#REF!</definedName>
    <definedName name="celda22b">'[2]EVALUACIÓN PRIVADA'!#REF!</definedName>
    <definedName name="celda22c" localSheetId="1">'[2]EVALUACIÓN PRIVADA'!#REF!</definedName>
    <definedName name="celda22c">'[2]EVALUACIÓN PRIVADA'!#REF!</definedName>
    <definedName name="celda22d" localSheetId="1">'[2]EVALUACIÓN PRIVADA'!#REF!</definedName>
    <definedName name="celda22d">'[2]EVALUACIÓN PRIVADA'!#REF!</definedName>
    <definedName name="celda22e" localSheetId="1">'[2]EVALUACIÓN PRIVADA'!#REF!</definedName>
    <definedName name="celda22e">'[2]EVALUACIÓN PRIVADA'!#REF!</definedName>
    <definedName name="celda22f" localSheetId="1">'[2]EVALUACIÓN PRIVADA'!#REF!</definedName>
    <definedName name="celda22f">'[2]EVALUACIÓN PRIVADA'!#REF!</definedName>
    <definedName name="celda22g" localSheetId="1">'[2]EVALUACIÓN PRIVADA'!#REF!</definedName>
    <definedName name="celda22g">'[2]EVALUACIÓN PRIVADA'!#REF!</definedName>
    <definedName name="celda22h" localSheetId="1">'[2]EVALUACIÓN PRIVADA'!#REF!</definedName>
    <definedName name="celda22h">'[2]EVALUACIÓN PRIVADA'!#REF!</definedName>
    <definedName name="celda22i" localSheetId="1">'[2]EVALUACIÓN PRIVADA'!#REF!</definedName>
    <definedName name="celda22i">'[2]EVALUACIÓN PRIVADA'!#REF!</definedName>
    <definedName name="celda22j" localSheetId="1">'[2]EVALUACIÓN PRIVADA'!#REF!</definedName>
    <definedName name="celda22j">'[2]EVALUACIÓN PRIVADA'!#REF!</definedName>
    <definedName name="celda23" localSheetId="1">'[2]EVALUACIÓN SOCIOECONÓMICA'!#REF!</definedName>
    <definedName name="celda23">'[2]EVALUACIÓN SOCIOECONÓMICA'!#REF!</definedName>
    <definedName name="celda23a" localSheetId="1">'[2]EVALUACIÓN SOCIOECONÓMICA'!#REF!</definedName>
    <definedName name="celda23a">'[2]EVALUACIÓN SOCIOECONÓMICA'!#REF!</definedName>
    <definedName name="celda23b" localSheetId="1">'[2]EVALUACIÓN SOCIOECONÓMICA'!#REF!</definedName>
    <definedName name="celda23b">'[2]EVALUACIÓN SOCIOECONÓMICA'!#REF!</definedName>
    <definedName name="celda23c" localSheetId="1">'[2]EVALUACIÓN SOCIOECONÓMICA'!#REF!</definedName>
    <definedName name="celda23c">'[2]EVALUACIÓN SOCIOECONÓMICA'!#REF!</definedName>
    <definedName name="celda24" localSheetId="1">'[2]EVALUACIÓN SOCIOECONÓMICA'!#REF!</definedName>
    <definedName name="celda24">'[2]EVALUACIÓN SOCIOECONÓMICA'!#REF!</definedName>
    <definedName name="celda24a" localSheetId="1">'[2]EVALUACIÓN SOCIOECONÓMICA'!#REF!</definedName>
    <definedName name="celda24a">'[2]EVALUACIÓN SOCIOECONÓMICA'!#REF!</definedName>
    <definedName name="celda24b" localSheetId="1">'[2]EVALUACIÓN SOCIOECONÓMICA'!#REF!</definedName>
    <definedName name="celda24b">'[2]EVALUACIÓN SOCIOECONÓMICA'!#REF!</definedName>
    <definedName name="celda24c" localSheetId="1">'[2]EVALUACIÓN SOCIOECONÓMICA'!#REF!</definedName>
    <definedName name="celda24c">'[2]EVALUACIÓN SOCIOECONÓMICA'!#REF!</definedName>
    <definedName name="celda24d" localSheetId="1">'[2]EVALUACIÓN SOCIOECONÓMICA'!#REF!</definedName>
    <definedName name="celda24d">'[2]EVALUACIÓN SOCIOECONÓMICA'!#REF!</definedName>
    <definedName name="celda24e" localSheetId="1">'[2]EVALUACIÓN SOCIOECONÓMICA'!#REF!</definedName>
    <definedName name="celda24e">'[2]EVALUACIÓN SOCIOECONÓMICA'!#REF!</definedName>
    <definedName name="celda24f" localSheetId="1">'[2]EVALUACIÓN SOCIOECONÓMICA'!#REF!</definedName>
    <definedName name="celda24f">'[2]EVALUACIÓN SOCIOECONÓMICA'!#REF!</definedName>
    <definedName name="celda24g" localSheetId="1">'[2]EVALUACIÓN SOCIOECONÓMICA'!#REF!</definedName>
    <definedName name="celda24g">'[2]EVALUACIÓN SOCIOECONÓMICA'!#REF!</definedName>
    <definedName name="celda24h" localSheetId="1">'[2]EVALUACIÓN SOCIOECONÓMICA'!#REF!</definedName>
    <definedName name="celda24h">'[2]EVALUACIÓN SOCIOECONÓMICA'!#REF!</definedName>
    <definedName name="celda25" localSheetId="1">'[2]EVALUACIÓN SOCIOECONÓMICA'!#REF!</definedName>
    <definedName name="celda25">'[2]EVALUACIÓN SOCIOECONÓMICA'!#REF!</definedName>
    <definedName name="celda26" localSheetId="1">'[2]EVALUACIÓN SOCIOECONÓMICA'!#REF!</definedName>
    <definedName name="celda26">'[2]EVALUACIÓN SOCIOECONÓMICA'!#REF!</definedName>
    <definedName name="celda27" localSheetId="1">'[2]EVALUACIÓN SOCIOECONÓMICA'!#REF!</definedName>
    <definedName name="celda27">'[2]EVALUACIÓN SOCIOECONÓMICA'!#REF!</definedName>
    <definedName name="celda28" localSheetId="1">'[2]EVALUACIÓN SOCIOECONÓMICA'!#REF!</definedName>
    <definedName name="celda28">'[2]EVALUACIÓN SOCIOECONÓMICA'!#REF!</definedName>
    <definedName name="celda29" localSheetId="1">'[2]EVALUACIÓN PRIVADA'!#REF!</definedName>
    <definedName name="celda29">'[2]EVALUACIÓN PRIVADA'!#REF!</definedName>
    <definedName name="celda2h" localSheetId="1">'[2]EVALUACIÓN PRIVADA'!#REF!</definedName>
    <definedName name="celda2h">'[2]EVALUACIÓN PRIVADA'!#REF!</definedName>
    <definedName name="celda2i" localSheetId="1">'[2]EVALUACIÓN PRIVADA'!#REF!</definedName>
    <definedName name="celda2i">'[2]EVALUACIÓN PRIVADA'!#REF!</definedName>
    <definedName name="celda30" localSheetId="1">'[2]EVALUACIÓN PRIVADA'!#REF!</definedName>
    <definedName name="celda30">'[2]EVALUACIÓN PRIVADA'!#REF!</definedName>
    <definedName name="celda31" localSheetId="1">'[2]EVALUACIÓN PRIVADA'!#REF!</definedName>
    <definedName name="celda31">'[2]EVALUACIÓN PRIVADA'!#REF!</definedName>
    <definedName name="celda31a" localSheetId="1">'[2]EVALUACIÓN PRIVADA'!#REF!</definedName>
    <definedName name="celda31a">'[2]EVALUACIÓN PRIVADA'!#REF!</definedName>
    <definedName name="celda31b" localSheetId="1">'[2]EVALUACIÓN PRIVADA'!#REF!</definedName>
    <definedName name="celda31b">'[2]EVALUACIÓN PRIVADA'!#REF!</definedName>
    <definedName name="celda31c" localSheetId="1">'[2]EVALUACIÓN PRIVADA'!#REF!</definedName>
    <definedName name="celda31c">'[2]EVALUACIÓN PRIVADA'!#REF!</definedName>
    <definedName name="celda32" localSheetId="1">'[2]EVALUACIÓN PRIVADA'!#REF!</definedName>
    <definedName name="celda32">'[2]EVALUACIÓN PRIVADA'!#REF!</definedName>
    <definedName name="celda32a" localSheetId="1">'[2]EVALUACIÓN PRIVADA'!#REF!</definedName>
    <definedName name="celda32a">'[2]EVALUACIÓN PRIVADA'!#REF!</definedName>
    <definedName name="celda32b" localSheetId="1">'[2]EVALUACIÓN PRIVADA'!#REF!</definedName>
    <definedName name="celda32b">'[2]EVALUACIÓN PRIVADA'!#REF!</definedName>
    <definedName name="celda32c" localSheetId="1">'[2]EVALUACIÓN PRIVADA'!#REF!</definedName>
    <definedName name="celda32c">'[2]EVALUACIÓN PRIVADA'!#REF!</definedName>
    <definedName name="celda32d" localSheetId="1">'[2]EVALUACIÓN PRIVADA'!#REF!</definedName>
    <definedName name="celda32d">'[2]EVALUACIÓN PRIVADA'!#REF!</definedName>
    <definedName name="celda32e" localSheetId="1">'[2]EVALUACIÓN PRIVADA'!#REF!</definedName>
    <definedName name="celda32e">'[2]EVALUACIÓN PRIVADA'!#REF!</definedName>
    <definedName name="celda32f" localSheetId="1">'[2]EVALUACIÓN PRIVADA'!#REF!</definedName>
    <definedName name="celda32f">'[2]EVALUACIÓN PRIVADA'!#REF!</definedName>
    <definedName name="celda32g" localSheetId="1">'[2]EVALUACIÓN PRIVADA'!#REF!</definedName>
    <definedName name="celda32g">'[2]EVALUACIÓN PRIVADA'!#REF!</definedName>
    <definedName name="celda32h" localSheetId="1">'[2]EVALUACIÓN PRIVADA'!#REF!</definedName>
    <definedName name="celda32h">'[2]EVALUACIÓN PRIVADA'!#REF!</definedName>
    <definedName name="celda32i" localSheetId="1">'[2]EVALUACIÓN PRIVADA'!#REF!</definedName>
    <definedName name="celda32i">'[2]EVALUACIÓN PRIVADA'!#REF!</definedName>
    <definedName name="celda32j" localSheetId="1">'[2]EVALUACIÓN PRIVADA'!#REF!</definedName>
    <definedName name="celda32j">'[2]EVALUACIÓN PRIVADA'!#REF!</definedName>
    <definedName name="celda33" localSheetId="1">'[2]EVALUACIÓN SOCIOECONÓMICA'!#REF!</definedName>
    <definedName name="celda33">'[2]EVALUACIÓN SOCIOECONÓMICA'!#REF!</definedName>
    <definedName name="celda33a" localSheetId="1">'[2]EVALUACIÓN SOCIOECONÓMICA'!#REF!</definedName>
    <definedName name="celda33a">'[2]EVALUACIÓN SOCIOECONÓMICA'!#REF!</definedName>
    <definedName name="celda33b" localSheetId="1">'[2]EVALUACIÓN SOCIOECONÓMICA'!#REF!</definedName>
    <definedName name="celda33b">'[2]EVALUACIÓN SOCIOECONÓMICA'!#REF!</definedName>
    <definedName name="celda33c" localSheetId="1">'[2]EVALUACIÓN SOCIOECONÓMICA'!#REF!</definedName>
    <definedName name="celda33c">'[2]EVALUACIÓN SOCIOECONÓMICA'!#REF!</definedName>
    <definedName name="celda34" localSheetId="1">'[2]EVALUACIÓN SOCIOECONÓMICA'!#REF!</definedName>
    <definedName name="celda34">'[2]EVALUACIÓN SOCIOECONÓMICA'!#REF!</definedName>
    <definedName name="celda34a" localSheetId="1">'[2]EVALUACIÓN SOCIOECONÓMICA'!#REF!</definedName>
    <definedName name="celda34a">'[2]EVALUACIÓN SOCIOECONÓMICA'!#REF!</definedName>
    <definedName name="celda34b" localSheetId="1">'[2]EVALUACIÓN SOCIOECONÓMICA'!#REF!</definedName>
    <definedName name="celda34b">'[2]EVALUACIÓN SOCIOECONÓMICA'!#REF!</definedName>
    <definedName name="celda34c" localSheetId="1">'[2]EVALUACIÓN SOCIOECONÓMICA'!#REF!</definedName>
    <definedName name="celda34c">'[2]EVALUACIÓN SOCIOECONÓMICA'!#REF!</definedName>
    <definedName name="celda34d" localSheetId="1">'[2]EVALUACIÓN SOCIOECONÓMICA'!#REF!</definedName>
    <definedName name="celda34d">'[2]EVALUACIÓN SOCIOECONÓMICA'!#REF!</definedName>
    <definedName name="celda34e" localSheetId="1">'[2]EVALUACIÓN SOCIOECONÓMICA'!#REF!</definedName>
    <definedName name="celda34e">'[2]EVALUACIÓN SOCIOECONÓMICA'!#REF!</definedName>
    <definedName name="celda34f" localSheetId="1">'[2]EVALUACIÓN SOCIOECONÓMICA'!#REF!</definedName>
    <definedName name="celda34f">'[2]EVALUACIÓN SOCIOECONÓMICA'!#REF!</definedName>
    <definedName name="celda34g" localSheetId="1">'[2]EVALUACIÓN SOCIOECONÓMICA'!#REF!</definedName>
    <definedName name="celda34g">'[2]EVALUACIÓN SOCIOECONÓMICA'!#REF!</definedName>
    <definedName name="celda34h" localSheetId="1">'[2]EVALUACIÓN SOCIOECONÓMICA'!#REF!</definedName>
    <definedName name="celda34h">'[2]EVALUACIÓN SOCIOECONÓMICA'!#REF!</definedName>
    <definedName name="celda35" localSheetId="1">[2]FINANCIACIÓN!#REF!</definedName>
    <definedName name="celda35">[2]FINANCIACIÓN!#REF!</definedName>
    <definedName name="Celda36" localSheetId="1">[2]ALTERNATIVAS!#REF!</definedName>
    <definedName name="Celda36">[2]ALTERNATIVAS!#REF!</definedName>
    <definedName name="celda37" localSheetId="1">[2]ALTERNATIVAS!#REF!</definedName>
    <definedName name="celda37">[2]ALTERNATIVAS!#REF!</definedName>
    <definedName name="celda38" localSheetId="1">[2]ALTERNATIVAS!#REF!</definedName>
    <definedName name="celda38">[2]ALTERNATIVAS!#REF!</definedName>
    <definedName name="celda5" localSheetId="1">[2]ALTERNATIVAS!#REF!</definedName>
    <definedName name="celda5">[2]ALTERNATIVAS!#REF!</definedName>
    <definedName name="celda6" localSheetId="1">'[2]EVALUACIÓN SOCIOECONÓMICA'!#REF!</definedName>
    <definedName name="celda6">'[2]EVALUACIÓN SOCIOECONÓMICA'!#REF!</definedName>
    <definedName name="celda6a" localSheetId="1">'[2]EVALUACIÓN SOCIOECONÓMICA'!#REF!</definedName>
    <definedName name="celda6a">'[2]EVALUACIÓN SOCIOECONÓMICA'!#REF!</definedName>
    <definedName name="celda7" localSheetId="1">'[2]EVALUACIÓN SOCIOECONÓMICA'!#REF!</definedName>
    <definedName name="celda7">'[2]EVALUACIÓN SOCIOECONÓMICA'!#REF!</definedName>
    <definedName name="celda7a" localSheetId="1">'[2]EVALUACIÓN SOCIOECONÓMICA'!#REF!</definedName>
    <definedName name="celda7a">'[2]EVALUACIÓN SOCIOECONÓMICA'!#REF!</definedName>
    <definedName name="celda8" localSheetId="1">'[2]EVALUACIÓN SOCIOECONÓMICA'!#REF!</definedName>
    <definedName name="celda8">'[2]EVALUACIÓN SOCIOECONÓMICA'!#REF!</definedName>
    <definedName name="celda8a" localSheetId="1">'[2]EVALUACIÓN SOCIOECONÓMICA'!#REF!</definedName>
    <definedName name="celda8a">'[2]EVALUACIÓN SOCIOECONÓMICA'!#REF!</definedName>
    <definedName name="celda9" localSheetId="1">'[2]EVALUACIÓN SOCIOECONÓMICA'!#REF!</definedName>
    <definedName name="celda9">'[2]EVALUACIÓN SOCIOECONÓMICA'!#REF!</definedName>
    <definedName name="celda9a" localSheetId="1">'[2]EVALUACIÓN SOCIOECONÓMICA'!#REF!</definedName>
    <definedName name="celda9a">'[2]EVALUACIÓN SOCIOECONÓMICA'!#REF!</definedName>
    <definedName name="celdacontrol2" localSheetId="1">'[2]EVALUACIÓN SOCIOECONÓMICA'!#REF!</definedName>
    <definedName name="celdacontrol2">'[2]EVALUACIÓN SOCIOECONÓMICA'!#REF!</definedName>
    <definedName name="celdacontrol3" localSheetId="1">'[2]EVALUACIÓN SOCIOECONÓMICA'!#REF!</definedName>
    <definedName name="celdacontrol3">'[2]EVALUACIÓN SOCIOECONÓMICA'!#REF!</definedName>
    <definedName name="celdatotal" localSheetId="1">'[2]EVALUACIÓN SOCIOECONÓMICA'!#REF!</definedName>
    <definedName name="celdatotal">'[2]EVALUACIÓN SOCIOECONÓMICA'!#REF!</definedName>
    <definedName name="celdatotal2" localSheetId="1">'[2]EVALUACIÓN SOCIOECONÓMICA'!#REF!</definedName>
    <definedName name="celdatotal2">'[2]EVALUACIÓN SOCIOECONÓMICA'!#REF!</definedName>
    <definedName name="celdatotal3" localSheetId="1">'[2]EVALUACIÓN SOCIOECONÓMICA'!#REF!</definedName>
    <definedName name="celdatotal3">'[2]EVALUACIÓN SOCIOECONÓMICA'!#REF!</definedName>
    <definedName name="celdatotal4" localSheetId="1">'[2]EVALUACIÓN PRIVADA'!#REF!</definedName>
    <definedName name="celdatotal4">'[2]EVALUACIÓN PRIVADA'!#REF!</definedName>
    <definedName name="celdatotal5" localSheetId="1">'[2]EVALUACIÓN PRIVADA'!#REF!</definedName>
    <definedName name="celdatotal5">'[2]EVALUACIÓN PRIVADA'!#REF!</definedName>
    <definedName name="celdatotal6" localSheetId="1">'[2]EVALUACIÓN PRIVADA'!#REF!</definedName>
    <definedName name="celdatotal6">'[2]EVALUACIÓN PRIVADA'!#REF!</definedName>
    <definedName name="celdax" localSheetId="1">[2]PREPARACION!#REF!</definedName>
    <definedName name="celdax">[2]PREPARACION!#REF!</definedName>
    <definedName name="celdaxa" localSheetId="1">[2]PREPARACION!#REF!</definedName>
    <definedName name="celdaxa">[2]PREPARACION!#REF!</definedName>
    <definedName name="CENGOVT" localSheetId="1">#REF!</definedName>
    <definedName name="CENGOVT">#REF!</definedName>
    <definedName name="CEP" localSheetId="1">#REF!</definedName>
    <definedName name="CEP">#REF!</definedName>
    <definedName name="CEPA96" localSheetId="1">#REF!</definedName>
    <definedName name="CEPA96">#REF!</definedName>
    <definedName name="CGBUDG" localSheetId="1">#REF!</definedName>
    <definedName name="CGBUDG">#REF!</definedName>
    <definedName name="CGBUDG_" localSheetId="1">#REF!</definedName>
    <definedName name="CGBUDG_">#REF!</definedName>
    <definedName name="CGEXBUDG" localSheetId="1">#REF!</definedName>
    <definedName name="CGEXBUDG">#REF!</definedName>
    <definedName name="CGFIS" localSheetId="1">#REF!</definedName>
    <definedName name="CGFIS">#REF!</definedName>
    <definedName name="CGNRP" localSheetId="1">#REF!</definedName>
    <definedName name="CGNRP">#REF!</definedName>
    <definedName name="CHAPITRE" localSheetId="1">#REF!</definedName>
    <definedName name="CHAPITRE" localSheetId="0">#REF!</definedName>
    <definedName name="CHAPITRE">#REF!</definedName>
    <definedName name="CHAPITRE_" localSheetId="0">#REF!</definedName>
    <definedName name="CHAPITRE_">[28]FEV06!$B$12</definedName>
    <definedName name="CHAPITRE1" localSheetId="1">'[29]solde des crédits'!$B$12</definedName>
    <definedName name="CHAPITRE1" localSheetId="0">#REF!</definedName>
    <definedName name="CHAPITRE1">'[30]solde des crédits'!$B$12</definedName>
    <definedName name="chapitredesc">OFFSET([26]Code!$G$2,0,0,COUNTA([26]Code!$G:$G)-1,2)</definedName>
    <definedName name="cmbccr" localSheetId="1">#REF!</definedName>
    <definedName name="cmbccr">#REF!</definedName>
    <definedName name="cmbcom" localSheetId="1">#REF!</definedName>
    <definedName name="cmbcom">#REF!</definedName>
    <definedName name="cmsbn" localSheetId="1">#REF!</definedName>
    <definedName name="cmsbn">#REF!</definedName>
    <definedName name="cnspnf" localSheetId="1">#REF!</definedName>
    <definedName name="cnspnf">#REF!</definedName>
    <definedName name="componentes" localSheetId="1">[2]ALTERNATIVAS!#REF!</definedName>
    <definedName name="componentes">[2]ALTERNATIVAS!#REF!</definedName>
    <definedName name="componentes2" localSheetId="1">[2]ALTERNATIVAS!#REF!</definedName>
    <definedName name="componentes2">[2]ALTERNATIVAS!#REF!</definedName>
    <definedName name="componentes3" localSheetId="1">[2]ALTERNATIVAS!#REF!</definedName>
    <definedName name="componentes3">[2]ALTERNATIVAS!#REF!</definedName>
    <definedName name="conor" localSheetId="1">#REF!</definedName>
    <definedName name="conor">#REF!</definedName>
    <definedName name="cons" localSheetId="1">#REF!</definedName>
    <definedName name="cons">#REF!</definedName>
    <definedName name="COUNTER" localSheetId="1">#REF!</definedName>
    <definedName name="COUNTER">#REF!</definedName>
    <definedName name="CountryName" localSheetId="1">#REF!</definedName>
    <definedName name="CountryName">#REF!</definedName>
    <definedName name="CPI" localSheetId="1">#REF!</definedName>
    <definedName name="CPI">#REF!</definedName>
    <definedName name="CPICUM" localSheetId="1">#REF!</definedName>
    <definedName name="CPICUM">#REF!</definedName>
    <definedName name="cppc" localSheetId="1">'[2]EVALUACIÓN SOCIOECONÓMICA'!#REF!</definedName>
    <definedName name="cppc">'[2]EVALUACIÓN SOCIOECONÓMICA'!#REF!</definedName>
    <definedName name="cppc2" localSheetId="1">'[2]EVALUACIÓN SOCIOECONÓMICA'!#REF!</definedName>
    <definedName name="cppc2">'[2]EVALUACIÓN SOCIOECONÓMICA'!#REF!</definedName>
    <definedName name="cppc3" localSheetId="1">'[2]EVALUACIÓN SOCIOECONÓMICA'!#REF!</definedName>
    <definedName name="cppc3">'[2]EVALUACIÓN SOCIOECONÓMICA'!#REF!</definedName>
    <definedName name="cppcp" localSheetId="1">'[2]EVALUACIÓN PRIVADA'!#REF!</definedName>
    <definedName name="cppcp">'[2]EVALUACIÓN PRIVADA'!#REF!</definedName>
    <definedName name="CRECWM">[31]SUPUESTOS!A$15</definedName>
    <definedName name="cred" localSheetId="1">#REF!</definedName>
    <definedName name="cred">#REF!</definedName>
    <definedName name="cred1" localSheetId="1">#REF!</definedName>
    <definedName name="cred1">#REF!</definedName>
    <definedName name="cred2000" localSheetId="1">#REF!</definedName>
    <definedName name="cred2000">#REF!</definedName>
    <definedName name="cred2001" localSheetId="1">#REF!</definedName>
    <definedName name="cred2001">#REF!</definedName>
    <definedName name="cred2002" localSheetId="1">#REF!</definedName>
    <definedName name="cred2002">#REF!</definedName>
    <definedName name="cred2003" localSheetId="1">#REF!</definedName>
    <definedName name="cred2003">#REF!</definedName>
    <definedName name="cred98" localSheetId="1">[11]Programa!#REF!</definedName>
    <definedName name="cred98">[12]Programa!#REF!</definedName>
    <definedName name="cred98j" localSheetId="1">[11]Programa!#REF!</definedName>
    <definedName name="cred98j">[12]Programa!#REF!</definedName>
    <definedName name="cred98s" localSheetId="1">#REF!</definedName>
    <definedName name="cred98s">#REF!</definedName>
    <definedName name="cred99" localSheetId="1">#REF!</definedName>
    <definedName name="cred99">#REF!</definedName>
    <definedName name="CSCCA" localSheetId="1">#REF!</definedName>
    <definedName name="CSCCA">#REF!</definedName>
    <definedName name="cuad1" localSheetId="1">#REF!</definedName>
    <definedName name="cuad1">#REF!</definedName>
    <definedName name="cuad10" localSheetId="1">#REF!</definedName>
    <definedName name="cuad10">#REF!</definedName>
    <definedName name="cuad11" localSheetId="1">#REF!</definedName>
    <definedName name="cuad11">#REF!</definedName>
    <definedName name="cuad12" localSheetId="1">#REF!</definedName>
    <definedName name="cuad12">#REF!</definedName>
    <definedName name="cuad13" localSheetId="1">#REF!</definedName>
    <definedName name="cuad13">#REF!</definedName>
    <definedName name="cuad14" localSheetId="1">#REF!</definedName>
    <definedName name="cuad14">#REF!</definedName>
    <definedName name="cuad15" localSheetId="1">#REF!</definedName>
    <definedName name="cuad15">#REF!</definedName>
    <definedName name="cuad16" localSheetId="1">#REF!</definedName>
    <definedName name="cuad16">#REF!</definedName>
    <definedName name="cuad17" localSheetId="1">#REF!</definedName>
    <definedName name="cuad17">#REF!</definedName>
    <definedName name="cuad18" localSheetId="1">#REF!</definedName>
    <definedName name="cuad18">#REF!</definedName>
    <definedName name="cuad19" localSheetId="1">#REF!</definedName>
    <definedName name="cuad19">#REF!</definedName>
    <definedName name="cuad2" localSheetId="1">#REF!</definedName>
    <definedName name="cuad2">#REF!</definedName>
    <definedName name="cuad20" localSheetId="1">#REF!</definedName>
    <definedName name="cuad20">#REF!</definedName>
    <definedName name="cuad21" localSheetId="1">#REF!</definedName>
    <definedName name="cuad21">#REF!</definedName>
    <definedName name="cuad22" localSheetId="1">#REF!</definedName>
    <definedName name="cuad22">#REF!</definedName>
    <definedName name="cuad23" localSheetId="1">#REF!</definedName>
    <definedName name="cuad23">#REF!</definedName>
    <definedName name="cuad24" localSheetId="1">#REF!</definedName>
    <definedName name="cuad24">#REF!</definedName>
    <definedName name="cuad25" localSheetId="1">#REF!</definedName>
    <definedName name="cuad25">#REF!</definedName>
    <definedName name="cuad3" localSheetId="1">#REF!</definedName>
    <definedName name="cuad3">#REF!</definedName>
    <definedName name="cuad4" localSheetId="1">#REF!</definedName>
    <definedName name="cuad4">#REF!</definedName>
    <definedName name="cuad5" localSheetId="1">#REF!</definedName>
    <definedName name="cuad5">#REF!</definedName>
    <definedName name="cuad6" localSheetId="1">#REF!</definedName>
    <definedName name="cuad6">#REF!</definedName>
    <definedName name="cuad7" localSheetId="1">#REF!</definedName>
    <definedName name="cuad7">#REF!</definedName>
    <definedName name="cuad8" localSheetId="1">#REF!</definedName>
    <definedName name="cuad8">#REF!</definedName>
    <definedName name="cuad9" localSheetId="1">#REF!</definedName>
    <definedName name="cuad9">#REF!</definedName>
    <definedName name="CUADR11" localSheetId="1">#REF!</definedName>
    <definedName name="CUADR11">#REF!</definedName>
    <definedName name="CUADROI" localSheetId="1">#REF!</definedName>
    <definedName name="CUADROI">#REF!</definedName>
    <definedName name="CUADROII" localSheetId="1">#REF!</definedName>
    <definedName name="CUADROII">#REF!</definedName>
    <definedName name="CUADROIII" localSheetId="1">#REF!</definedName>
    <definedName name="CUADROIII">#REF!</definedName>
    <definedName name="CUADROIV" localSheetId="1">#REF!</definedName>
    <definedName name="CUADROIV">#REF!</definedName>
    <definedName name="CUADROV" localSheetId="1">#REF!</definedName>
    <definedName name="CUADROV">#REF!</definedName>
    <definedName name="CUADROVI" localSheetId="1">#REF!</definedName>
    <definedName name="CUADROVI">#REF!</definedName>
    <definedName name="CUADROVII" localSheetId="1">#REF!</definedName>
    <definedName name="CUADROVII">#REF!</definedName>
    <definedName name="CULTES" localSheetId="1">#REF!</definedName>
    <definedName name="CULTES">#REF!</definedName>
    <definedName name="CurrVintage">[27]Current!$D$66</definedName>
    <definedName name="D" localSheetId="1">'[32]PIB EN CORR'!#REF!</definedName>
    <definedName name="D">'[33]PIB EN CORR'!#REF!</definedName>
    <definedName name="D_MTPTC" localSheetId="1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1">#REF!</definedName>
    <definedName name="date">#REF!</definedName>
    <definedName name="dates" localSheetId="1">#REF!</definedName>
    <definedName name="dates">#REF!</definedName>
    <definedName name="DATES_A" localSheetId="1">#REF!</definedName>
    <definedName name="DATES_A">#REF!</definedName>
    <definedName name="DBproj">#N/A</definedName>
    <definedName name="dcc98j" localSheetId="1">[11]Programa!#REF!</definedName>
    <definedName name="dcc98j">[12]Programa!#REF!</definedName>
    <definedName name="dcc98s" localSheetId="1">#REF!</definedName>
    <definedName name="dcc98s">#REF!</definedName>
    <definedName name="dd" localSheetId="1" hidden="1">{"Riqfin97",#N/A,FALSE,"Tran";"Riqfinpro",#N/A,FALSE,"Tran"}</definedName>
    <definedName name="dd" hidden="1">{"Riqfin97",#N/A,FALSE,"Tran";"Riqfinpro",#N/A,FALSE,"Tran"}</definedName>
    <definedName name="DD__Charts_area" localSheetId="1">#REF!</definedName>
    <definedName name="DD__Charts_area">#REF!</definedName>
    <definedName name="DD__GDI" localSheetId="1">#REF!</definedName>
    <definedName name="DD__GDI">#REF!</definedName>
    <definedName name="DD__GDP_real_by_sector_of_origin" localSheetId="1">#REF!</definedName>
    <definedName name="DD__GDP_real_by_sector_of_origin">#REF!</definedName>
    <definedName name="DD__Labor_Productivity" localSheetId="1">#REF!</definedName>
    <definedName name="DD__Labor_Productivity">#REF!</definedName>
    <definedName name="DD__National_Accounts_at_1958_prices_" localSheetId="1">#REF!</definedName>
    <definedName name="DD__National_Accounts_at_1958_prices_">#REF!</definedName>
    <definedName name="DD__National_Accounts_at_Current_Prices" localSheetId="1">#REF!</definedName>
    <definedName name="DD__National_Accounts_at_Current_Prices">#REF!</definedName>
    <definedName name="DD__National_Accounts_Deflators" localSheetId="1">#REF!</definedName>
    <definedName name="DD__National_Accounts_Deflators">#REF!</definedName>
    <definedName name="DD__Prices_CPI_all_items" localSheetId="1">#REF!</definedName>
    <definedName name="DD__Prices_CPI_all_items">#REF!</definedName>
    <definedName name="DD__Prices_CPI_by_components" localSheetId="1">#REF!</definedName>
    <definedName name="DD__Prices_CPI_by_components">#REF!</definedName>
    <definedName name="DD__Prices_Wage_Indicators" localSheetId="1">#REF!</definedName>
    <definedName name="DD__Prices_Wage_Indicators">#REF!</definedName>
    <definedName name="DD__Selected_Agricultural_Sector_Statistics" localSheetId="1">#REF!</definedName>
    <definedName name="DD__Selected_Agricultural_Sector_Statistics">#REF!</definedName>
    <definedName name="DD__Selected_Agricultural_Sector_Statistics__concluded" localSheetId="1">#REF!</definedName>
    <definedName name="DD__Selected_Agricultural_Sector_Statistics__concluded">#REF!</definedName>
    <definedName name="DD_Index_of_employment" localSheetId="1">#REF!</definedName>
    <definedName name="DD_Index_of_employment">#REF!</definedName>
    <definedName name="DD_Indicators_of_emp_wages_ulc" localSheetId="1">#REF!</definedName>
    <definedName name="DD_Indicators_of_emp_wages_ulc">#REF!</definedName>
    <definedName name="DD_Labor_Productivity" localSheetId="1">#REF!</definedName>
    <definedName name="DD_Labor_Productivity">#REF!</definedName>
    <definedName name="ddd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1" hidden="1">{"Minpmon",#N/A,FALSE,"Monthinput"}</definedName>
    <definedName name="dddd" hidden="1">{"Minpmon",#N/A,FALSE,"Monthinput"}</definedName>
    <definedName name="dddddd" localSheetId="1" hidden="1">{"Tab1",#N/A,FALSE,"P";"Tab2",#N/A,FALSE,"P"}</definedName>
    <definedName name="dddddd" hidden="1">{"Tab1",#N/A,FALSE,"P";"Tab2",#N/A,FALSE,"P"}</definedName>
    <definedName name="dddddddddddd" localSheetId="1" hidden="1">{"Tab1",#N/A,FALSE,"P";"Tab2",#N/A,FALSE,"P"}</definedName>
    <definedName name="dddddddddddd" hidden="1">{"Tab1",#N/A,FALSE,"P";"Tab2",#N/A,FALSE,"P"}</definedName>
    <definedName name="ddddddddddddd" localSheetId="1" hidden="1">{"Riqfin97",#N/A,FALSE,"Tran";"Riqfinpro",#N/A,FALSE,"Tran"}</definedName>
    <definedName name="ddddddddddddd" hidden="1">{"Riqfin97",#N/A,FALSE,"Tran";"Riqfinpro",#N/A,FALSE,"Tran"}</definedName>
    <definedName name="DEBT" localSheetId="1">#REF!</definedName>
    <definedName name="DEBT">#REF!</definedName>
    <definedName name="DEBT_SER" localSheetId="1">#REF!</definedName>
    <definedName name="DEBT_SER">#REF!</definedName>
    <definedName name="defesti" localSheetId="1">#REF!</definedName>
    <definedName name="defesti">#REF!</definedName>
    <definedName name="deficit" localSheetId="1">#REF!</definedName>
    <definedName name="deficit">#REF!</definedName>
    <definedName name="demandacubierta2" localSheetId="1">'[2]EVALUACIÓN SOCIOECONÓMICA'!#REF!</definedName>
    <definedName name="demandacubierta2">'[2]EVALUACIÓN SOCIOECONÓMICA'!#REF!</definedName>
    <definedName name="demandacubierta3" localSheetId="1">'[2]EVALUACIÓN SOCIOECONÓMICA'!#REF!</definedName>
    <definedName name="demandacubierta3">'[2]EVALUACIÓN SOCIOECONÓMICA'!#REF!</definedName>
    <definedName name="DemandaInicial2" localSheetId="1">'[2]EVALUACIÓN PRIVADA'!#REF!</definedName>
    <definedName name="DemandaInicial2">'[2]EVALUACIÓN PRIVADA'!#REF!</definedName>
    <definedName name="DemandaInicial3" localSheetId="1">'[2]EVALUACIÓN PRIVADA'!#REF!</definedName>
    <definedName name="DemandaInicial3">'[2]EVALUACIÓN PRIVADA'!#REF!</definedName>
    <definedName name="DemandaS2" localSheetId="1">'[2]EVALUACIÓN SOCIOECONÓMICA'!#REF!</definedName>
    <definedName name="DemandaS2">'[2]EVALUACIÓN SOCIOECONÓMICA'!#REF!</definedName>
    <definedName name="DemandaS3" localSheetId="1">'[2]EVALUACIÓN SOCIOECONÓMICA'!#REF!</definedName>
    <definedName name="DemandaS3">'[2]EVALUACIÓN SOCIOECONÓMICA'!#REF!</definedName>
    <definedName name="Department" localSheetId="1">#REF!</definedName>
    <definedName name="Department">#REF!</definedName>
    <definedName name="der" localSheetId="1" hidden="1">{"Tab1",#N/A,FALSE,"P";"Tab2",#N/A,FALSE,"P"}</definedName>
    <definedName name="der" hidden="1">{"Tab1",#N/A,FALSE,"P";"Tab2",#N/A,FALSE,"P"}</definedName>
    <definedName name="DESC96" localSheetId="1">#REF!</definedName>
    <definedName name="DESC96">#REF!</definedName>
    <definedName name="DEVISE" localSheetId="1">[23]Liste!#REF!</definedName>
    <definedName name="DEVISE">[23]Liste!#REF!</definedName>
    <definedName name="dexbccr" localSheetId="1">#REF!</definedName>
    <definedName name="dexbccr">#REF!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[34]NPV_base!$B$25</definedName>
    <definedName name="Discount_NC" localSheetId="1">[34]NPV_base!#REF!</definedName>
    <definedName name="Discount_NC">[34]NPV_base!#REF!</definedName>
    <definedName name="DiscountRate" localSheetId="1">#REF!</definedName>
    <definedName name="DiscountRate">#REF!</definedName>
    <definedName name="divisas" localSheetId="1">'[2]EVALUACIÓN SOCIOECONÓMICA'!#REF!</definedName>
    <definedName name="divisas">'[2]EVALUACIÓN SOCIOECONÓMICA'!#REF!</definedName>
    <definedName name="divisas2" localSheetId="1">'[2]EVALUACIÓN SOCIOECONÓMICA'!#REF!</definedName>
    <definedName name="divisas2">'[2]EVALUACIÓN SOCIOECONÓMICA'!#REF!</definedName>
    <definedName name="divisas3" localSheetId="1">'[2]EVALUACIÓN SOCIOECONÓMICA'!#REF!</definedName>
    <definedName name="divisas3">'[2]EVALUACIÓN SOCIOECONÓMICA'!#REF!</definedName>
    <definedName name="DMBYS">[31]RESULTADOS!$A$86:$IV$86</definedName>
    <definedName name="dnaissance" localSheetId="1">OFFSET(#REF!,0,0,COUNTA(#REF!),2)</definedName>
    <definedName name="dnaissance">OFFSET(#REF!,0,0,COUNTA(#REF!),2)</definedName>
    <definedName name="DNP">[31]SUPUESTOS!A$18</definedName>
    <definedName name="DPOB">[31]SUPUESTOS!A$7</definedName>
    <definedName name="DRFP">'[31]SMONET-FINANC'!$A$99:$IV$99</definedName>
    <definedName name="DXBYS">[31]RESULTADOS!$A$82:$IV$82</definedName>
    <definedName name="E" localSheetId="1">'[32]PIB EN CORR'!#REF!</definedName>
    <definedName name="E">'[33]PIB EN CORR'!#REF!</definedName>
    <definedName name="E_MCI" localSheetId="1">#REF!</definedName>
    <definedName name="E_MCI">#REF!</definedName>
    <definedName name="EDH">'[20]NOUVEAUX-PROGRAMMES 2012-2013_'!$F$1001</definedName>
    <definedName name="edr" localSheetId="1" hidden="1">{"Riqfin97",#N/A,FALSE,"Tran";"Riqfinpro",#N/A,FALSE,"Tran"}</definedName>
    <definedName name="edr" hidden="1">{"Riqfin97",#N/A,FALSE,"Tran";"Riqfinpro",#N/A,FALSE,"Tran"}</definedName>
    <definedName name="edrrrrrrr" localSheetId="1" hidden="1">{"Riqfin97",#N/A,FALSE,"Tran";"Riqfinpro",#N/A,FALSE,"Tran"}</definedName>
    <definedName name="edrrrrrrr" hidden="1">{"Riqfin97",#N/A,FALSE,"Tran";"Riqfinpro",#N/A,FALSE,"Tran"}</definedName>
    <definedName name="ee" localSheetId="1" hidden="1">{"Tab1",#N/A,FALSE,"P";"Tab2",#N/A,FALSE,"P"}</definedName>
    <definedName name="ee" hidden="1">{"Tab1",#N/A,FALSE,"P";"Tab2",#N/A,FALSE,"P"}</definedName>
    <definedName name="EE_Table_02.___Selected_National_Accounts_Aggregates" localSheetId="1">#REF!</definedName>
    <definedName name="EE_Table_02.___Selected_National_Accounts_Aggregates">#REF!</definedName>
    <definedName name="EE_Table_03.___Expenditure_and_Savings" localSheetId="1">#REF!</definedName>
    <definedName name="EE_Table_03.___Expenditure_and_Savings">#REF!</definedName>
    <definedName name="EE_Table_04.___Consumer_Price_Indices____1" localSheetId="1">#REF!</definedName>
    <definedName name="EE_Table_04.___Consumer_Price_Indices____1">#REF!</definedName>
    <definedName name="EE_Table_16.__National_Accounts_at_Current_Prices" localSheetId="1">#REF!</definedName>
    <definedName name="EE_Table_16.__National_Accounts_at_Current_Prices">#REF!</definedName>
    <definedName name="EE_Table_17___Real_Gross_Domestic_Expenditure" localSheetId="1">#REF!</definedName>
    <definedName name="EE_Table_17___Real_Gross_Domestic_Expenditure">#REF!</definedName>
    <definedName name="EE_Table_18.__Real_Gross_Domestic_Product_by_Sector" localSheetId="1">#REF!</definedName>
    <definedName name="EE_Table_18.__Real_Gross_Domestic_Product_by_Sector">#REF!</definedName>
    <definedName name="EE_Table_19.__Gross_Domestic_Investment" localSheetId="1">#REF!</definedName>
    <definedName name="EE_Table_19.__Gross_Domestic_Investment">#REF!</definedName>
    <definedName name="EE_Table_20.__Selected_Agricultural_Sector_Statistics" localSheetId="1">#REF!</definedName>
    <definedName name="EE_Table_20.__Selected_Agricultural_Sector_Statistics">#REF!</definedName>
    <definedName name="EE_Table_20.5__Ag_Sector_Statistics__concluded" localSheetId="1">#REF!</definedName>
    <definedName name="EE_Table_20.5__Ag_Sector_Statistics__concluded">#REF!</definedName>
    <definedName name="EE_Table_21.__Manufacturing_Production" localSheetId="1">#REF!</definedName>
    <definedName name="EE_Table_21.__Manufacturing_Production">#REF!</definedName>
    <definedName name="EE_Table_22.__Production_Exports_and_Imports_of_Petroleum" localSheetId="1">#REF!</definedName>
    <definedName name="EE_Table_22.__Production_Exports_and_Imports_of_Petroleum">#REF!</definedName>
    <definedName name="EE_Table_23.__Retail_Prices_for_Petroleum_Products" localSheetId="1">#REF!</definedName>
    <definedName name="EE_Table_23.__Retail_Prices_for_Petroleum_Products">#REF!</definedName>
    <definedName name="EE_Table_24.__Consumption_of_Petroleum_and_Derivatives" localSheetId="1">#REF!</definedName>
    <definedName name="EE_Table_24.__Consumption_of_Petroleum_and_Derivatives">#REF!</definedName>
    <definedName name="EE_Table_25.__Production_and_Distribution_Electricity" localSheetId="1">#REF!</definedName>
    <definedName name="EE_Table_25.__Production_and_Distribution_Electricity">#REF!</definedName>
    <definedName name="EE_Table_26.__Average_Price_of_Electricity" localSheetId="1">#REF!</definedName>
    <definedName name="EE_Table_26.__Average_Price_of_Electricity">#REF!</definedName>
    <definedName name="EE_Table_27.__Guatemala___Consumer_Price_Indices__1" localSheetId="1">#REF!</definedName>
    <definedName name="EE_Table_27.__Guatemala___Consumer_Price_Indices__1">#REF!</definedName>
    <definedName name="EE_Table_28._Guatemala___Selected_Wage_Indicators_1" localSheetId="1">#REF!</definedName>
    <definedName name="EE_Table_28._Guatemala___Selected_Wage_Indicators_1">#REF!</definedName>
    <definedName name="EE_Table_29.__Minimum_Monthly_Wages_by_Economic_Activity" localSheetId="1">#REF!</definedName>
    <definedName name="EE_Table_29.__Minimum_Monthly_Wages_by_Economic_Activity">#REF!</definedName>
    <definedName name="EE_Table_30._Guatemala___Selected_Employment_and_Labor_Productivity_Indicators" localSheetId="1">#REF!</definedName>
    <definedName name="EE_Table_30._Guatemala___Selected_Employment_and_Labor_Productivity_Indicators">#REF!</definedName>
    <definedName name="EE_Table_31._Wage_and_Employment_Indicators_1" localSheetId="1">#REF!</definedName>
    <definedName name="EE_Table_31._Wage_and_Employment_Indicators_1">#REF!</definedName>
    <definedName name="EE_Table_32_ULC_PROD_indicators" localSheetId="1">#REF!</definedName>
    <definedName name="EE_Table_32_ULC_PROD_indicators">#REF!</definedName>
    <definedName name="EE_Table_33_Indicators_of_Competitiveness" localSheetId="1">#REF!</definedName>
    <definedName name="EE_Table_33_Indicators_of_Competitiveness">#REF!</definedName>
    <definedName name="eee" localSheetId="1" hidden="1">{"Tab1",#N/A,FALSE,"P";"Tab2",#N/A,FALSE,"P"}</definedName>
    <definedName name="eee" hidden="1">{"Tab1",#N/A,FALSE,"P";"Tab2",#N/A,FALSE,"P"}</definedName>
    <definedName name="eeee" localSheetId="1" hidden="1">{"Riqfin97",#N/A,FALSE,"Tran";"Riqfinpro",#N/A,FALSE,"Tran"}</definedName>
    <definedName name="eeee" hidden="1">{"Riqfin97",#N/A,FALSE,"Tran";"Riqfinpro",#N/A,FALSE,"Tran"}</definedName>
    <definedName name="eeeee" localSheetId="1" hidden="1">{"Riqfin97",#N/A,FALSE,"Tran";"Riqfinpro",#N/A,FALSE,"Tran"}</definedName>
    <definedName name="eeeee" hidden="1">{"Riqfin97",#N/A,FALSE,"Tran";"Riqfinpro",#N/A,FALSE,"Tran"}</definedName>
    <definedName name="eeeeee" localSheetId="1" hidden="1">{"Tab1",#N/A,FALSE,"P";"Tab2",#N/A,FALSE,"P"}</definedName>
    <definedName name="eeeeee" hidden="1">{"Tab1",#N/A,FALSE,"P";"Tab2",#N/A,FALSE,"P"}</definedName>
    <definedName name="eeeeeee" localSheetId="1" hidden="1">{"Riqfin97",#N/A,FALSE,"Tran";"Riqfinpro",#N/A,FALSE,"Tran"}</definedName>
    <definedName name="eeeeeee" hidden="1">{"Riqfin97",#N/A,FALSE,"Tran";"Riqfinpro",#N/A,FALSE,"Tran"}</definedName>
    <definedName name="eeeeeeeeee" localSheetId="1" hidden="1">{"Tab1",#N/A,FALSE,"P";"Tab2",#N/A,FALSE,"P"}</definedName>
    <definedName name="eeeeeeeeee" hidden="1">{"Tab1",#N/A,FALSE,"P";"Tab2",#N/A,FALSE,"P"}</definedName>
    <definedName name="eeeeeeeeeeeeeeeeeeeee" localSheetId="1" hidden="1">{"Riqfin97",#N/A,FALSE,"Tran";"Riqfinpro",#N/A,FALSE,"Tran"}</definedName>
    <definedName name="eeeeeeeeeeeeeeeeeeeee" hidden="1">{"Riqfin97",#N/A,FALSE,"Tran";"Riqfinpro",#N/A,FALSE,"Tran"}</definedName>
    <definedName name="ele" localSheetId="1">#REF!</definedName>
    <definedName name="ele">#REF!</definedName>
    <definedName name="elect" localSheetId="1">#REF!</definedName>
    <definedName name="elect">#REF!</definedName>
    <definedName name="ELV" localSheetId="1">[35]FIN!#REF!</definedName>
    <definedName name="ELV">[36]FIN!#REF!</definedName>
    <definedName name="emargement" localSheetId="1">OFFSET(#REF!,0,0,COUNTA(#REF!),21)</definedName>
    <definedName name="emargement">OFFSET(#REF!,0,0,COUNTA(#REF!),21)</definedName>
    <definedName name="emi98j" localSheetId="1">[11]Programa!#REF!</definedName>
    <definedName name="emi98j">[12]Programa!#REF!</definedName>
    <definedName name="emi98s" localSheetId="1">#REF!</definedName>
    <definedName name="emi98s">#REF!</definedName>
    <definedName name="empezar" localSheetId="1">[2]ALTERNATIVAS!#REF!</definedName>
    <definedName name="empezar">[2]ALTERNATIVAS!#REF!</definedName>
    <definedName name="encajec" localSheetId="1">#REF!</definedName>
    <definedName name="encajec">#REF!</definedName>
    <definedName name="encajed" localSheetId="1">#REF!</definedName>
    <definedName name="encajed">#REF!</definedName>
    <definedName name="EPNF96" localSheetId="1">#REF!</definedName>
    <definedName name="EPNF96">#REF!</definedName>
    <definedName name="ergferger" localSheetId="1" hidden="1">{"Main Economic Indicators",#N/A,FALSE,"C"}</definedName>
    <definedName name="ergferger" hidden="1">{"Main Economic Indicators",#N/A,FALSE,"C"}</definedName>
    <definedName name="ert" localSheetId="1" hidden="1">{"Minpmon",#N/A,FALSE,"Monthinput"}</definedName>
    <definedName name="ert" hidden="1">{"Minpmon",#N/A,FALSE,"Monthinput"}</definedName>
    <definedName name="estacional" localSheetId="1">#REF!</definedName>
    <definedName name="estacional">#REF!</definedName>
    <definedName name="EXBE" localSheetId="1">[23]Liste!#REF!</definedName>
    <definedName name="EXBE">[23]Liste!#REF!</definedName>
    <definedName name="Exportacion_Por_Importancia" localSheetId="1">[37]Macro1!$A$1</definedName>
    <definedName name="Exportacion_Por_Importancia">[38]Macro1!$A$1</definedName>
    <definedName name="EXTASS_A" localSheetId="1">#REF!</definedName>
    <definedName name="EXTASS_A">#REF!</definedName>
    <definedName name="EXTASS_G97" localSheetId="1">#REF!</definedName>
    <definedName name="EXTASS_G97">#REF!</definedName>
    <definedName name="EXTASS_Q96" localSheetId="1">#REF!</definedName>
    <definedName name="EXTASS_Q96">#REF!</definedName>
    <definedName name="f" localSheetId="1">#N/A</definedName>
    <definedName name="f">#N/A</definedName>
    <definedName name="F_MDE" localSheetId="1">#REF!</definedName>
    <definedName name="F_MDE">#REF!</definedName>
    <definedName name="feb" localSheetId="1">[11]Programa!#REF!</definedName>
    <definedName name="feb">[12]Programa!#REF!</definedName>
    <definedName name="fecha" localSheetId="1">[11]Programa!#REF!</definedName>
    <definedName name="fecha">[12]Programa!#REF!</definedName>
    <definedName name="fed" localSheetId="1" hidden="1">{"Riqfin97",#N/A,FALSE,"Tran";"Riqfinpro",#N/A,FALSE,"Tran"}</definedName>
    <definedName name="fed" hidden="1">{"Riqfin97",#N/A,FALSE,"Tran";"Riqfinpro",#N/A,FALSE,"Tran"}</definedName>
    <definedName name="fer" localSheetId="1" hidden="1">{"Riqfin97",#N/A,FALSE,"Tran";"Riqfinpro",#N/A,FALSE,"Tran"}</definedName>
    <definedName name="fer" hidden="1">{"Riqfin97",#N/A,FALSE,"Tran";"Riqfinpro",#N/A,FALSE,"Tran"}</definedName>
    <definedName name="ff" localSheetId="1" hidden="1">{"Tab1",#N/A,FALSE,"P";"Tab2",#N/A,FALSE,"P"}</definedName>
    <definedName name="ff" hidden="1">{"Tab1",#N/A,FALSE,"P";"Tab2",#N/A,FALSE,"P"}</definedName>
    <definedName name="fff" localSheetId="1" hidden="1">{"Tab1",#N/A,FALSE,"P";"Tab2",#N/A,FALSE,"P"}</definedName>
    <definedName name="fff" hidden="1">{"Tab1",#N/A,FALSE,"P";"Tab2",#N/A,FALSE,"P"}</definedName>
    <definedName name="ffff" localSheetId="1" hidden="1">{"Riqfin97",#N/A,FALSE,"Tran";"Riqfinpro",#N/A,FALSE,"Tran"}</definedName>
    <definedName name="ffff" hidden="1">{"Riqfin97",#N/A,FALSE,"Tran";"Riqfinpro",#N/A,FALSE,"Tran"}</definedName>
    <definedName name="ffffff" localSheetId="1" hidden="1">{"Tab1",#N/A,FALSE,"P";"Tab2",#N/A,FALSE,"P"}</definedName>
    <definedName name="ffffff" hidden="1">{"Tab1",#N/A,FALSE,"P";"Tab2",#N/A,FALSE,"P"}</definedName>
    <definedName name="fffffff" localSheetId="1" hidden="1">{"Minpmon",#N/A,FALSE,"Monthinput"}</definedName>
    <definedName name="fffffff" hidden="1">{"Minpmon",#N/A,FALSE,"Monthinput"}</definedName>
    <definedName name="fffffffffffff" localSheetId="1">#REF!</definedName>
    <definedName name="fffffffffffff">#REF!</definedName>
    <definedName name="ffffffffffffff" localSheetId="1" hidden="1">{"Riqfin97",#N/A,FALSE,"Tran";"Riqfinpro",#N/A,FALSE,"Tran"}</definedName>
    <definedName name="ffffffffffffff" hidden="1">{"Riqfin97",#N/A,FALSE,"Tran";"Riqfinpro",#N/A,FALSE,"Tran"}</definedName>
    <definedName name="fgf" localSheetId="1" hidden="1">{"Riqfin97",#N/A,FALSE,"Tran";"Riqfinpro",#N/A,FALSE,"Tran"}</definedName>
    <definedName name="fgf" hidden="1">{"Riqfin97",#N/A,FALSE,"Tran";"Riqfinpro",#N/A,FALSE,"Tran"}</definedName>
    <definedName name="Fila1" localSheetId="1">[2]PREPARACION!#REF!</definedName>
    <definedName name="Fila1">[2]PREPARACION!#REF!</definedName>
    <definedName name="Fila10" localSheetId="1">'[2]EVALUACIÓN SOCIOECONÓMICA'!#REF!</definedName>
    <definedName name="Fila10">'[2]EVALUACIÓN SOCIOECONÓMICA'!#REF!</definedName>
    <definedName name="Fila11" localSheetId="1">'[2]EVALUACIÓN PRIVADA'!#REF!</definedName>
    <definedName name="Fila11">'[2]EVALUACIÓN PRIVADA'!#REF!</definedName>
    <definedName name="Fila12" localSheetId="1">'[2]EVALUACIÓN PRIVADA'!#REF!</definedName>
    <definedName name="Fila12">'[2]EVALUACIÓN PRIVADA'!#REF!</definedName>
    <definedName name="Fila13" localSheetId="1">'[2]EVALUACIÓN PRIVADA'!#REF!</definedName>
    <definedName name="Fila13">'[2]EVALUACIÓN PRIVADA'!#REF!</definedName>
    <definedName name="Fila15" localSheetId="1">'[2]EVALUACIÓN PRIVADA'!#REF!</definedName>
    <definedName name="Fila15">'[2]EVALUACIÓN PRIVADA'!#REF!</definedName>
    <definedName name="Fila17" localSheetId="1">[2]FINANCIACIÓN!#REF!</definedName>
    <definedName name="Fila17">[2]FINANCIACIÓN!#REF!</definedName>
    <definedName name="Fila18" localSheetId="1">[2]ALTERNATIVAS!#REF!</definedName>
    <definedName name="Fila18">[2]ALTERNATIVAS!#REF!</definedName>
    <definedName name="Fila19" localSheetId="1">[2]ALTERNATIVAS!#REF!</definedName>
    <definedName name="Fila19">[2]ALTERNATIVAS!#REF!</definedName>
    <definedName name="Fila2" localSheetId="1">[2]ALTERNATIVAS!#REF!</definedName>
    <definedName name="Fila2">[2]ALTERNATIVAS!#REF!</definedName>
    <definedName name="Fila20" localSheetId="1">[2]ALTERNATIVAS!#REF!</definedName>
    <definedName name="Fila20">[2]ALTERNATIVAS!#REF!</definedName>
    <definedName name="Fila3" localSheetId="1">[2]ALTERNATIVAS!#REF!</definedName>
    <definedName name="Fila3">[2]ALTERNATIVAS!#REF!</definedName>
    <definedName name="Fila4" localSheetId="1">[2]ALTERNATIVAS!#REF!</definedName>
    <definedName name="Fila4">[2]ALTERNATIVAS!#REF!</definedName>
    <definedName name="Fila5" localSheetId="1">'[2]EVALUACIÓN SOCIOECONÓMICA'!#REF!</definedName>
    <definedName name="Fila5">'[2]EVALUACIÓN SOCIOECONÓMICA'!#REF!</definedName>
    <definedName name="Fila6" localSheetId="1">'[2]EVALUACIÓN SOCIOECONÓMICA'!#REF!</definedName>
    <definedName name="Fila6">'[2]EVALUACIÓN SOCIOECONÓMICA'!#REF!</definedName>
    <definedName name="Fila7" localSheetId="1">'[2]EVALUACIÓN SOCIOECONÓMICA'!#REF!</definedName>
    <definedName name="Fila7">'[2]EVALUACIÓN SOCIOECONÓMICA'!#REF!</definedName>
    <definedName name="Fila8" localSheetId="1">'[2]EVALUACIÓN SOCIOECONÓMICA'!#REF!</definedName>
    <definedName name="Fila8">'[2]EVALUACIÓN SOCIOECONÓMICA'!#REF!</definedName>
    <definedName name="Fila9" localSheetId="1">'[2]EVALUACIÓN SOCIOECONÓMICA'!#REF!</definedName>
    <definedName name="Fila9">'[2]EVALUACIÓN SOCIOECONÓMICA'!#REF!</definedName>
    <definedName name="finan" localSheetId="1">#REF!</definedName>
    <definedName name="finan">#REF!</definedName>
    <definedName name="finan1" localSheetId="1">#REF!</definedName>
    <definedName name="finan1">#REF!</definedName>
    <definedName name="Financing" localSheetId="1" hidden="1">{"Tab1",#N/A,FALSE,"P";"Tab2",#N/A,FALSE,"P"}</definedName>
    <definedName name="Financing" hidden="1">{"Tab1",#N/A,FALSE,"P";"Tab2",#N/A,FALSE,"P"}</definedName>
    <definedName name="fluct" localSheetId="1">#REF!</definedName>
    <definedName name="fluct">#REF!</definedName>
    <definedName name="FLUJO" localSheetId="1">'[39]Base de Datos Proyecciones'!$A$2:$H$2</definedName>
    <definedName name="FLUJO">'[40]Base de Datos Proyecciones'!$A$2:$H$2</definedName>
    <definedName name="FMI" localSheetId="1">#REF!</definedName>
    <definedName name="FMI">#REF!</definedName>
    <definedName name="FNE">'[20]NOUVEAUX-PROGRAMMES 2012-2013_'!$F$1003</definedName>
    <definedName name="Formula1" localSheetId="1">[2]ALTERNATIVAS!#REF!</definedName>
    <definedName name="Formula1">[2]ALTERNATIVAS!#REF!</definedName>
    <definedName name="fre" localSheetId="1" hidden="1">{"Tab1",#N/A,FALSE,"P";"Tab2",#N/A,FALSE,"P"}</definedName>
    <definedName name="fre" hidden="1">{"Tab1",#N/A,FALSE,"P";"Tab2",#N/A,FALSE,"P"}</definedName>
    <definedName name="ftaref" localSheetId="1">#REF!</definedName>
    <definedName name="ftaref">#REF!</definedName>
    <definedName name="ftconf" localSheetId="1">#REF!</definedName>
    <definedName name="ftconf">#REF!</definedName>
    <definedName name="ftima" localSheetId="1">#REF!</definedName>
    <definedName name="ftima">#REF!</definedName>
    <definedName name="ftimaf" localSheetId="1">#REF!</definedName>
    <definedName name="ftimaf">#REF!</definedName>
    <definedName name="ftr" localSheetId="1" hidden="1">{"Riqfin97",#N/A,FALSE,"Tran";"Riqfinpro",#N/A,FALSE,"Tran"}</definedName>
    <definedName name="ftr" hidden="1">{"Riqfin97",#N/A,FALSE,"Tran";"Riqfinpro",#N/A,FALSE,"Tran"}</definedName>
    <definedName name="fty" localSheetId="1" hidden="1">{"Riqfin97",#N/A,FALSE,"Tran";"Riqfinpro",#N/A,FALSE,"Tran"}</definedName>
    <definedName name="fty" hidden="1">{"Riqfin97",#N/A,FALSE,"Tran";"Riqfinpro",#N/A,FALSE,"Tran"}</definedName>
    <definedName name="g" localSheetId="1">#REF!</definedName>
    <definedName name="g">#REF!</definedName>
    <definedName name="G_TOURISME" localSheetId="1">#REF!</definedName>
    <definedName name="G_TOURISME">#REF!</definedName>
    <definedName name="GATO" localSheetId="1">#REF!</definedName>
    <definedName name="GATO">#REF!</definedName>
    <definedName name="GDPDEFL" localSheetId="1">[41]NA!#REF!</definedName>
    <definedName name="GDPDEFL">[42]NA!#REF!</definedName>
    <definedName name="GDPOR" localSheetId="1">[41]NA!#REF!</definedName>
    <definedName name="GDPOR">[42]NA!#REF!</definedName>
    <definedName name="GDPOR_" localSheetId="1">[41]NA!#REF!</definedName>
    <definedName name="GDPOR_">[42]NA!#REF!</definedName>
    <definedName name="gg" localSheetId="1" hidden="1">{"Riqfin97",#N/A,FALSE,"Tran";"Riqfinpro",#N/A,FALSE,"Tran"}</definedName>
    <definedName name="gg" hidden="1">{"Riqfin97",#N/A,FALSE,"Tran";"Riqfinpro",#N/A,FALSE,"Tran"}</definedName>
    <definedName name="ggg" localSheetId="1" hidden="1">{"Riqfin97",#N/A,FALSE,"Tran";"Riqfinpro",#N/A,FALSE,"Tran"}</definedName>
    <definedName name="ggg" hidden="1">{"Riqfin97",#N/A,FALSE,"Tran";"Riqfinpro",#N/A,FALSE,"Tran"}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1" hidden="1">'[43]J(Priv.Cap)'!#REF!</definedName>
    <definedName name="ggggg" hidden="1">'[44]J(Priv.Cap)'!#REF!</definedName>
    <definedName name="ggggggg" localSheetId="1">#REF!</definedName>
    <definedName name="ggggggg">#REF!</definedName>
    <definedName name="ght" localSheetId="1" hidden="1">{"Tab1",#N/A,FALSE,"P";"Tab2",#N/A,FALSE,"P"}</definedName>
    <definedName name="ght" hidden="1">{"Tab1",#N/A,FALSE,"P";"Tab2",#N/A,FALSE,"P"}</definedName>
    <definedName name="GOESC96" localSheetId="1">#REF!</definedName>
    <definedName name="GOESC96">#REF!</definedName>
    <definedName name="Grace_IDA">[34]NPV_base!$B$22</definedName>
    <definedName name="Grace_NC" localSheetId="1">[34]NPV_base!#REF!</definedName>
    <definedName name="Grace_NC">[34]NPV_base!#REF!</definedName>
    <definedName name="gre" localSheetId="1" hidden="1">{"Riqfin97",#N/A,FALSE,"Tran";"Riqfinpro",#N/A,FALSE,"Tran"}</definedName>
    <definedName name="gre" hidden="1">{"Riqfin97",#N/A,FALSE,"Tran";"Riqfinpro",#N/A,FALSE,"Tran"}</definedName>
    <definedName name="gyu" localSheetId="1" hidden="1">{"Tab1",#N/A,FALSE,"P";"Tab2",#N/A,FALSE,"P"}</definedName>
    <definedName name="gyu" hidden="1">{"Tab1",#N/A,FALSE,"P";"Tab2",#N/A,FALSE,"P"}</definedName>
    <definedName name="H_JUSTICE" localSheetId="1">#REF!</definedName>
    <definedName name="H_JUSTICE">#REF!</definedName>
    <definedName name="Heading39" localSheetId="1">#REF!</definedName>
    <definedName name="Heading39">#REF!</definedName>
    <definedName name="hhh" localSheetId="1" hidden="1">{"Minpmon",#N/A,FALSE,"Monthinput"}</definedName>
    <definedName name="hhh" hidden="1">{"Minpmon",#N/A,FALSE,"Monthinput"}</definedName>
    <definedName name="hhhh" localSheetId="1">[45]!_dcc99</definedName>
    <definedName name="hhhh">#N/A</definedName>
    <definedName name="hhhhh" localSheetId="1" hidden="1">{"Tab1",#N/A,FALSE,"P";"Tab2",#N/A,FALSE,"P"}</definedName>
    <definedName name="hhhhh" hidden="1">{"Tab1",#N/A,FALSE,"P";"Tab2",#N/A,FALSE,"P"}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1">#REF!</definedName>
    <definedName name="High_external">#REF!</definedName>
    <definedName name="High_fiscal" localSheetId="1">#REF!</definedName>
    <definedName name="High_fiscal">#REF!</definedName>
    <definedName name="High_growth_extended" localSheetId="1">#REF!</definedName>
    <definedName name="High_growth_extended">#REF!</definedName>
    <definedName name="High_growth_summary" localSheetId="1">#REF!</definedName>
    <definedName name="High_growth_summary">#REF!</definedName>
    <definedName name="High_monetary" localSheetId="1">#REF!</definedName>
    <definedName name="High_monetary">#REF!</definedName>
    <definedName name="High_real" localSheetId="1">#REF!</definedName>
    <definedName name="High_real">#REF!</definedName>
    <definedName name="High_summary" localSheetId="1">#REF!</definedName>
    <definedName name="High_summary">#REF!</definedName>
    <definedName name="hio" localSheetId="1" hidden="1">{"Tab1",#N/A,FALSE,"P";"Tab2",#N/A,FALSE,"P"}</definedName>
    <definedName name="hio" hidden="1">{"Tab1",#N/A,FALSE,"P";"Tab2",#N/A,FALSE,"P"}</definedName>
    <definedName name="hora" localSheetId="1">[11]Programa!#REF!</definedName>
    <definedName name="hora">[12]Programa!#REF!</definedName>
    <definedName name="HOSP96" localSheetId="1">#REF!</definedName>
    <definedName name="HOSP96">#REF!</definedName>
    <definedName name="hpu" localSheetId="1" hidden="1">{"Tab1",#N/A,FALSE,"P";"Tab2",#N/A,FALSE,"P"}</definedName>
    <definedName name="hpu" hidden="1">{"Tab1",#N/A,FALSE,"P";"Tab2",#N/A,FALSE,"P"}</definedName>
    <definedName name="hui" localSheetId="1" hidden="1">{"Tab1",#N/A,FALSE,"P";"Tab2",#N/A,FALSE,"P"}</definedName>
    <definedName name="hui" hidden="1">{"Tab1",#N/A,FALSE,"P";"Tab2",#N/A,FALSE,"P"}</definedName>
    <definedName name="huo" localSheetId="1" hidden="1">{"Tab1",#N/A,FALSE,"P";"Tab2",#N/A,FALSE,"P"}</definedName>
    <definedName name="huo" hidden="1">{"Tab1",#N/A,FALSE,"P";"Tab2",#N/A,FALSE,"P"}</definedName>
    <definedName name="i" localSheetId="1">#REF!</definedName>
    <definedName name="i">#REF!</definedName>
    <definedName name="I_MHAVE" localSheetId="1">#REF!</definedName>
    <definedName name="I_MHAVE">#REF!</definedName>
    <definedName name="ii" localSheetId="1" hidden="1">{"Tab1",#N/A,FALSE,"P";"Tab2",#N/A,FALSE,"P"}</definedName>
    <definedName name="ii" hidden="1">{"Tab1",#N/A,FALSE,"P";"Tab2",#N/A,FALSE,"P"}</definedName>
    <definedName name="iii" localSheetId="1" hidden="1">{"Riqfin97",#N/A,FALSE,"Tran";"Riqfinpro",#N/A,FALSE,"Tran"}</definedName>
    <definedName name="iii" hidden="1">{"Riqfin97",#N/A,FALSE,"Tran";"Riqfinpro",#N/A,FALSE,"Tran"}</definedName>
    <definedName name="ilo" localSheetId="1" hidden="1">{"Riqfin97",#N/A,FALSE,"Tran";"Riqfinpro",#N/A,FALSE,"Tran"}</definedName>
    <definedName name="ilo" hidden="1">{"Riqfin97",#N/A,FALSE,"Tran";"Riqfinpro",#N/A,FALSE,"Tran"}</definedName>
    <definedName name="ilu" localSheetId="1" hidden="1">{"Riqfin97",#N/A,FALSE,"Tran";"Riqfinpro",#N/A,FALSE,"Tran"}</definedName>
    <definedName name="ilu" hidden="1">{"Riqfin97",#N/A,FALSE,"Tran";"Riqfinpro",#N/A,FALSE,"Tran"}</definedName>
    <definedName name="ima" localSheetId="1">#REF!</definedName>
    <definedName name="ima">#REF!</definedName>
    <definedName name="imaor" localSheetId="1">#REF!</definedName>
    <definedName name="imaor">#REF!</definedName>
    <definedName name="impactoambiental" localSheetId="1">[2]PREPARACION!#REF!</definedName>
    <definedName name="impactoambiental">[2]PREPARACION!#REF!</definedName>
    <definedName name="Imprimir_área_IM" localSheetId="1">#REF!</definedName>
    <definedName name="Imprimir_área_IM">#REF!</definedName>
    <definedName name="IN2_" localSheetId="1">[4]Assumptions!#REF!</definedName>
    <definedName name="IN2_">[4]Assumptions!#REF!</definedName>
    <definedName name="IN3_" localSheetId="1">[4]Assumptions!#REF!</definedName>
    <definedName name="IN3_">[4]Assumptions!#REF!</definedName>
    <definedName name="ind" localSheetId="1">#REF!</definedName>
    <definedName name="ind">#REF!</definedName>
    <definedName name="indicador" localSheetId="1">[2]PREPARACION!#REF!</definedName>
    <definedName name="indicador">[2]PREPARACION!#REF!</definedName>
    <definedName name="INDICE" localSheetId="1">[11]Programa!#REF!</definedName>
    <definedName name="INDICE">[12]Programa!#REF!</definedName>
    <definedName name="INE" localSheetId="1">#REF!</definedName>
    <definedName name="INE">#REF!</definedName>
    <definedName name="INF">[31]SUPUESTOS!A$21</definedName>
    <definedName name="inflation" localSheetId="1">#REF!</definedName>
    <definedName name="inflation">#REF!</definedName>
    <definedName name="INGOES96" localSheetId="1">#REF!</definedName>
    <definedName name="INGOES96">#REF!</definedName>
    <definedName name="institution" localSheetId="1">#REF!</definedName>
    <definedName name="institution" localSheetId="0">#REF!</definedName>
    <definedName name="institution">#REF!</definedName>
    <definedName name="interes2" localSheetId="1">'[2]EVALUACIÓN PRIVADA'!#REF!</definedName>
    <definedName name="interes2">'[2]EVALUACIÓN PRIVADA'!#REF!</definedName>
    <definedName name="interes3" localSheetId="1">'[2]EVALUACIÓN PRIVADA'!#REF!</definedName>
    <definedName name="interes3">'[2]EVALUACIÓN PRIVADA'!#REF!</definedName>
    <definedName name="Interest_IDA">[34]NPV_base!$B$24</definedName>
    <definedName name="Interest_NC" localSheetId="1">[34]NPV_base!#REF!</definedName>
    <definedName name="Interest_NC">[34]NPV_base!#REF!</definedName>
    <definedName name="InterestRate" localSheetId="1">#REF!</definedName>
    <definedName name="InterestRate">#REF!</definedName>
    <definedName name="intext" localSheetId="1">#REF!</definedName>
    <definedName name="intext">#REF!</definedName>
    <definedName name="intint" localSheetId="1">#REF!</definedName>
    <definedName name="intint">#REF!</definedName>
    <definedName name="ipc" localSheetId="1">#REF!</definedName>
    <definedName name="ipc">#REF!</definedName>
    <definedName name="ipc98j" localSheetId="1">[11]Programa!#REF!</definedName>
    <definedName name="ipc98j">[12]Programa!#REF!</definedName>
    <definedName name="ipc98s" localSheetId="1">#REF!</definedName>
    <definedName name="ipc98s">#REF!</definedName>
    <definedName name="ISSS96" localSheetId="1">#REF!</definedName>
    <definedName name="ISSS96">#REF!</definedName>
    <definedName name="ISTA96" localSheetId="1">#REF!</definedName>
    <definedName name="ISTA96">#REF!</definedName>
    <definedName name="J_MAE" localSheetId="1">#REF!</definedName>
    <definedName name="J_MAE">#REF!</definedName>
    <definedName name="jh" localSheetId="1">#REF!</definedName>
    <definedName name="jh">#REF!</definedName>
    <definedName name="jj" localSheetId="1" hidden="1">{"Riqfin97",#N/A,FALSE,"Tran";"Riqfinpro",#N/A,FALSE,"Tran"}</definedName>
    <definedName name="jj" hidden="1">{"Riqfin97",#N/A,FALSE,"Tran";"Riqfinpro",#N/A,FALSE,"Tran"}</definedName>
    <definedName name="jjj" localSheetId="1" hidden="1">{"Riqfin97",#N/A,FALSE,"Tran";"Riqfinpro",#N/A,FALSE,"Tran"}</definedName>
    <definedName name="jjj" hidden="1">{"Riqfin97",#N/A,FALSE,"Tran";"Riqfinpro",#N/A,FALSE,"Tran"}</definedName>
    <definedName name="jjjj" localSheetId="1" hidden="1">{"Tab1",#N/A,FALSE,"P";"Tab2",#N/A,FALSE,"P"}</definedName>
    <definedName name="jjjj" hidden="1">{"Tab1",#N/A,FALSE,"P";"Tab2",#N/A,FALSE,"P"}</definedName>
    <definedName name="jjjjjj" localSheetId="1" hidden="1">'[43]J(Priv.Cap)'!#REF!</definedName>
    <definedName name="jjjjjj" hidden="1">'[44]J(Priv.Cap)'!#REF!</definedName>
    <definedName name="jjjjjjjjjjjjjjjjjj" localSheetId="1" hidden="1">{"Tab1",#N/A,FALSE,"P";"Tab2",#N/A,FALSE,"P"}</definedName>
    <definedName name="jjjjjjjjjjjjjjjjjj" hidden="1">{"Tab1",#N/A,FALSE,"P";"Tab2",#N/A,FALSE,"P"}</definedName>
    <definedName name="js">#REF!</definedName>
    <definedName name="jui" localSheetId="1" hidden="1">{"Riqfin97",#N/A,FALSE,"Tran";"Riqfinpro",#N/A,FALSE,"Tran"}</definedName>
    <definedName name="jui" hidden="1">{"Riqfin97",#N/A,FALSE,"Tran";"Riqfinpro",#N/A,FALSE,"Tran"}</definedName>
    <definedName name="juy" localSheetId="1" hidden="1">{"Tab1",#N/A,FALSE,"P";"Tab2",#N/A,FALSE,"P"}</definedName>
    <definedName name="juy" hidden="1">{"Tab1",#N/A,FALSE,"P";"Tab2",#N/A,FALSE,"P"}</definedName>
    <definedName name="k" localSheetId="1" hidden="1">{"Riqfin97",#N/A,FALSE,"Tran";"Riqfinpro",#N/A,FALSE,"Tran"}</definedName>
    <definedName name="k" hidden="1">{"Riqfin97",#N/A,FALSE,"Tran";"Riqfinpro",#N/A,FALSE,"Tran"}</definedName>
    <definedName name="K_PRESIDENCE" localSheetId="1">#REF!</definedName>
    <definedName name="K_PRESIDENCE">#REF!</definedName>
    <definedName name="kio" localSheetId="1" hidden="1">{"Tab1",#N/A,FALSE,"P";"Tab2",#N/A,FALSE,"P"}</definedName>
    <definedName name="kio" hidden="1">{"Tab1",#N/A,FALSE,"P";"Tab2",#N/A,FALSE,"P"}</definedName>
    <definedName name="kiu" localSheetId="1" hidden="1">{"Riqfin97",#N/A,FALSE,"Tran";"Riqfinpro",#N/A,FALSE,"Tran"}</definedName>
    <definedName name="kiu" hidden="1">{"Riqfin97",#N/A,FALSE,"Tran";"Riqfinpro",#N/A,FALSE,"Tran"}</definedName>
    <definedName name="kk" localSheetId="1" hidden="1">{"Tab1",#N/A,FALSE,"P";"Tab2",#N/A,FALSE,"P"}</definedName>
    <definedName name="kk" hidden="1">{"Tab1",#N/A,FALSE,"P";"Tab2",#N/A,FALSE,"P"}</definedName>
    <definedName name="kkk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 localSheetId="1">#N/A</definedName>
    <definedName name="kkkk">#N/A</definedName>
    <definedName name="kkkkk" localSheetId="1" hidden="1">'[46]J(Priv.Cap)'!#REF!</definedName>
    <definedName name="kkkkk" hidden="1">'[47]J(Priv.Cap)'!#REF!</definedName>
    <definedName name="kkkkkkkk" localSheetId="1" hidden="1">{"Riqfin97",#N/A,FALSE,"Tran";"Riqfinpro",#N/A,FALSE,"Tran"}</definedName>
    <definedName name="kkkkkkkk" hidden="1">{"Riqfin97",#N/A,FALSE,"Tran";"Riqfinpro",#N/A,FALSE,"Tran"}</definedName>
    <definedName name="KMdeRed2" localSheetId="1">'[2]EVALUACIÓN PRIVADA'!#REF!</definedName>
    <definedName name="KMdeRed2">'[2]EVALUACIÓN PRIVADA'!#REF!</definedName>
    <definedName name="KMdeRed3" localSheetId="1">'[2]EVALUACIÓN PRIVADA'!#REF!</definedName>
    <definedName name="KMdeRed3">'[2]EVALUACIÓN PRIVADA'!#REF!</definedName>
    <definedName name="L_BPM" localSheetId="1">#REF!</definedName>
    <definedName name="L_BPM">#REF!</definedName>
    <definedName name="lettres_brh" localSheetId="1">#REF!</definedName>
    <definedName name="lettres_brh" localSheetId="0">#REF!</definedName>
    <definedName name="lettres_brh">#REF!</definedName>
    <definedName name="LIBOR3">[31]SUPUESTOS!$A$12:$IV$12</definedName>
    <definedName name="LIBOR6">[31]SUPUESTOS!A$11</definedName>
    <definedName name="liqc" localSheetId="1">[11]Programa!#REF!</definedName>
    <definedName name="liqc">[12]Programa!#REF!</definedName>
    <definedName name="liqd" localSheetId="1">[11]Programa!#REF!</definedName>
    <definedName name="liqd">[12]Programa!#REF!</definedName>
    <definedName name="ll" localSheetId="1" hidden="1">{"Tab1",#N/A,FALSE,"P";"Tab2",#N/A,FALSE,"P"}</definedName>
    <definedName name="ll" hidden="1">{"Tab1",#N/A,FALSE,"P";"Tab2",#N/A,FALSE,"P"}</definedName>
    <definedName name="lll" localSheetId="1" hidden="1">{"Minpmon",#N/A,FALSE,"Monthinput"}</definedName>
    <definedName name="lll" hidden="1">{"Minpmon",#N/A,FALSE,"Monthinput"}</definedName>
    <definedName name="llll" localSheetId="1" hidden="1">{"Minpmon",#N/A,FALSE,"Monthinput"}</definedName>
    <definedName name="llll" hidden="1">{"Minpmon",#N/A,FALSE,"Monthinput"}</definedName>
    <definedName name="lllll" localSheetId="1" hidden="1">{"Tab1",#N/A,FALSE,"P";"Tab2",#N/A,FALSE,"P"}</definedName>
    <definedName name="lllll" hidden="1">{"Tab1",#N/A,FALSE,"P";"Tab2",#N/A,FALSE,"P"}</definedName>
    <definedName name="llllll" localSheetId="1" hidden="1">{"Minpmon",#N/A,FALSE,"Monthinput"}</definedName>
    <definedName name="llllll" hidden="1">{"Minpmon",#N/A,FALSE,"Monthinput"}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1" hidden="1">{"Minpmon",#N/A,FALSE,"Monthinput"}</definedName>
    <definedName name="lllllllllllllllll" hidden="1">{"Minpmon",#N/A,FALSE,"Monthinput"}</definedName>
    <definedName name="localisation">OFFSET([26]Code!$M$2,0,0,COUNTA([26]Code!$M:$M)-1,1)</definedName>
    <definedName name="localisationdesc">OFFSET([26]Code!$M$2,0,0,COUNT([26]Code!$M:$M)-1,2)</definedName>
    <definedName name="LONAB96" localSheetId="1">#REF!</definedName>
    <definedName name="LONAB96">#REF!</definedName>
    <definedName name="Low_external" localSheetId="1">#REF!</definedName>
    <definedName name="Low_external">#REF!</definedName>
    <definedName name="Low_fiscal" localSheetId="1">#REF!</definedName>
    <definedName name="Low_fiscal">#REF!</definedName>
    <definedName name="Low_growth_extended" localSheetId="1">#REF!</definedName>
    <definedName name="Low_growth_extended">#REF!</definedName>
    <definedName name="Low_growth_summary" localSheetId="1">#REF!</definedName>
    <definedName name="Low_growth_summary">#REF!</definedName>
    <definedName name="Low_monetary" localSheetId="1">#REF!</definedName>
    <definedName name="Low_monetary">#REF!</definedName>
    <definedName name="Low_real" localSheetId="1">#REF!</definedName>
    <definedName name="Low_real">#REF!</definedName>
    <definedName name="Low_summary" localSheetId="1">#REF!</definedName>
    <definedName name="Low_summary">#REF!</definedName>
    <definedName name="m" localSheetId="1">[45]!_abs2</definedName>
    <definedName name="m">#N/A</definedName>
    <definedName name="M_MICT" localSheetId="1">#REF!</definedName>
    <definedName name="M_MICT">#REF!</definedName>
    <definedName name="MACRO" localSheetId="1">#REF!</definedName>
    <definedName name="MACRO">#REF!</definedName>
    <definedName name="MACROINPUT" localSheetId="1">#REF!</definedName>
    <definedName name="MACROINPUT">#REF!</definedName>
    <definedName name="manodeobra" localSheetId="1">'[2]EVALUACIÓN SOCIOECONÓMICA'!#REF!</definedName>
    <definedName name="manodeobra">'[2]EVALUACIÓN SOCIOECONÓMICA'!#REF!</definedName>
    <definedName name="manodeobra2" localSheetId="1">'[2]EVALUACIÓN SOCIOECONÓMICA'!#REF!</definedName>
    <definedName name="manodeobra2">'[2]EVALUACIÓN SOCIOECONÓMICA'!#REF!</definedName>
    <definedName name="manodeobra3" localSheetId="1">'[2]EVALUACIÓN SOCIOECONÓMICA'!#REF!</definedName>
    <definedName name="manodeobra3">'[2]EVALUACIÓN SOCIOECONÓMICA'!#REF!</definedName>
    <definedName name="mar" localSheetId="1">[11]Programa!#REF!</definedName>
    <definedName name="mar">[12]Programa!#REF!</definedName>
    <definedName name="Maturity_IDA">[34]NPV_base!$B$23</definedName>
    <definedName name="Maturity_NC" localSheetId="1">[34]NPV_base!#REF!</definedName>
    <definedName name="Maturity_NC">[34]NPV_base!#REF!</definedName>
    <definedName name="may" localSheetId="1">[11]Programa!#REF!</definedName>
    <definedName name="may">[12]Programa!#REF!</definedName>
    <definedName name="MCPI" localSheetId="1">#REF!</definedName>
    <definedName name="MCPI">#REF!</definedName>
    <definedName name="merde" localSheetId="1" hidden="1">{"Riqfin97",#N/A,FALSE,"Tran";"Riqfinpro",#N/A,FALSE,"Tran"}</definedName>
    <definedName name="merde" hidden="1">{"Riqfin97",#N/A,FALSE,"Tran";"Riqfinpro",#N/A,FALSE,"Tran"}</definedName>
    <definedName name="MIDDLE" localSheetId="1">#REF!</definedName>
    <definedName name="MIDDLE">#REF!</definedName>
    <definedName name="ministere">OFFSET([26]Code!$E$2,0,0,COUNTA([26]Code!$E:$E)-1,1)</definedName>
    <definedName name="ministeredesc">OFFSET([26]Code!$E$2,0,0,COUNTA([26]Code!$E:$E)-1,2)</definedName>
    <definedName name="mmm" localSheetId="1" hidden="1">{"Riqfin97",#N/A,FALSE,"Tran";"Riqfinpro",#N/A,FALSE,"Tran"}</definedName>
    <definedName name="mmm" hidden="1">{"Riqfin97",#N/A,FALSE,"Tran";"Riqfinpro",#N/A,FALSE,"Tran"}</definedName>
    <definedName name="mmmm" localSheetId="1" hidden="1">{"Tab1",#N/A,FALSE,"P";"Tab2",#N/A,FALSE,"P"}</definedName>
    <definedName name="mmmm" hidden="1">{"Tab1",#N/A,FALSE,"P";"Tab2",#N/A,FALSE,"P"}</definedName>
    <definedName name="mmmmm" localSheetId="1" hidden="1">{"Riqfin97",#N/A,FALSE,"Tran";"Riqfinpro",#N/A,FALSE,"Tran"}</definedName>
    <definedName name="mmmmm" hidden="1">{"Riqfin97",#N/A,FALSE,"Tran";"Riqfinpro",#N/A,FALSE,"Tran"}</definedName>
    <definedName name="mmmmmmmmm" localSheetId="1" hidden="1">{"Riqfin97",#N/A,FALSE,"Tran";"Riqfinpro",#N/A,FALSE,"Tran"}</definedName>
    <definedName name="mmmmmmmmm" hidden="1">{"Riqfin97",#N/A,FALSE,"Tran";"Riqfinpro",#N/A,FALSE,"Tran"}</definedName>
    <definedName name="mogene" localSheetId="1">#REF!</definedName>
    <definedName name="mogene">#REF!</definedName>
    <definedName name="moj" localSheetId="1" hidden="1">{"Riqfin97",#N/A,FALSE,"Tran";"Riqfinpro",#N/A,FALSE,"Tran"}</definedName>
    <definedName name="moj" hidden="1">{"Riqfin97",#N/A,FALSE,"Tran";"Riqfinpro",#N/A,FALSE,"Tran"}</definedName>
    <definedName name="Monetary_Program" localSheetId="1">#REF!</definedName>
    <definedName name="Monetary_Program">#REF!</definedName>
    <definedName name="Monetary_Survey" localSheetId="1">#REF!</definedName>
    <definedName name="Monetary_Survey">#REF!</definedName>
    <definedName name="Monetary_Survey_Analytical_Tables" localSheetId="1">#REF!</definedName>
    <definedName name="Monetary_Survey_Analytical_Tables">#REF!</definedName>
    <definedName name="Monetary_Survey_growth_rates" localSheetId="1">#REF!</definedName>
    <definedName name="Monetary_Survey_growth_rates">#REF!</definedName>
    <definedName name="Monthly_CG_projection" localSheetId="1">#REF!</definedName>
    <definedName name="Monthly_CG_projection">#REF!</definedName>
    <definedName name="MonthlyInf" localSheetId="1">#REF!</definedName>
    <definedName name="MonthlyInf">#REF!</definedName>
    <definedName name="montoinversion2" localSheetId="1">'[2]EVALUACIÓN SOCIOECONÓMICA'!#REF!</definedName>
    <definedName name="montoinversion2">'[2]EVALUACIÓN SOCIOECONÓMICA'!#REF!</definedName>
    <definedName name="montoinversion3" localSheetId="1">'[2]EVALUACIÓN SOCIOECONÓMICA'!#REF!</definedName>
    <definedName name="montoinversion3">'[2]EVALUACIÓN SOCIOECONÓMICA'!#REF!</definedName>
    <definedName name="mte" localSheetId="1" hidden="1">{"Riqfin97",#N/A,FALSE,"Tran";"Riqfinpro",#N/A,FALSE,"Tran"}</definedName>
    <definedName name="mte" hidden="1">{"Riqfin97",#N/A,FALSE,"Tran";"Riqfinpro",#N/A,FALSE,"Tran"}</definedName>
    <definedName name="MUNI96" localSheetId="1">#REF!</definedName>
    <definedName name="MUNI96">#REF!</definedName>
    <definedName name="n" localSheetId="1" hidden="1">{"Minpmon",#N/A,FALSE,"Monthinput"}</definedName>
    <definedName name="n" hidden="1">{"Minpmon",#N/A,FALSE,"Monthinput"}</definedName>
    <definedName name="N_MENJS" localSheetId="1">#REF!</definedName>
    <definedName name="N_MENJS">#REF!</definedName>
    <definedName name="names" localSheetId="1">#REF!</definedName>
    <definedName name="names">#REF!</definedName>
    <definedName name="NAMES_A" localSheetId="1">#REF!</definedName>
    <definedName name="NAMES_A">#REF!</definedName>
    <definedName name="NFPS_" localSheetId="1">[14]OPS!#REF!</definedName>
    <definedName name="NFPS_">[15]OPS!#REF!</definedName>
    <definedName name="nn" localSheetId="1" hidden="1">{"Riqfin97",#N/A,FALSE,"Tran";"Riqfinpro",#N/A,FALSE,"Tran"}</definedName>
    <definedName name="nn" hidden="1">{"Riqfin97",#N/A,FALSE,"Tran";"Riqfinpro",#N/A,FALSE,"Tran"}</definedName>
    <definedName name="nnn" localSheetId="1">[45]!_emi98</definedName>
    <definedName name="nnn">#N/A</definedName>
    <definedName name="nnnnn" localSheetId="1">[45]!_emi98</definedName>
    <definedName name="nnnnn">#N/A</definedName>
    <definedName name="nnnnnnnnnn" localSheetId="1" hidden="1">{"Minpmon",#N/A,FALSE,"Monthinput"}</definedName>
    <definedName name="nnnnnnnnnn" hidden="1">{"Minpmon",#N/A,FALSE,"Monthinput"}</definedName>
    <definedName name="nnnnnnnnnnnn" localSheetId="1" hidden="1">{"Riqfin97",#N/A,FALSE,"Tran";"Riqfinpro",#N/A,FALSE,"Tran"}</definedName>
    <definedName name="nnnnnnnnnnnn" hidden="1">{"Riqfin97",#N/A,FALSE,"Tran";"Riqfinpro",#N/A,FALSE,"Tran"}</definedName>
    <definedName name="O_MAS" localSheetId="1">#REF!</definedName>
    <definedName name="O_MAS">#REF!</definedName>
    <definedName name="OnShow" localSheetId="1">[45]!_xlnm._FilterDatabase</definedName>
    <definedName name="OnShow">#N/A</definedName>
    <definedName name="oo" localSheetId="1" hidden="1">{"Riqfin97",#N/A,FALSE,"Tran";"Riqfinpro",#N/A,FALSE,"Tran"}</definedName>
    <definedName name="oo" hidden="1">{"Riqfin97",#N/A,FALSE,"Tran";"Riqfinpro",#N/A,FALSE,"Tran"}</definedName>
    <definedName name="ooo" localSheetId="1" hidden="1">{"Tab1",#N/A,FALSE,"P";"Tab2",#N/A,FALSE,"P"}</definedName>
    <definedName name="ooo" hidden="1">{"Tab1",#N/A,FALSE,"P";"Tab2",#N/A,FALSE,"P"}</definedName>
    <definedName name="oooo" localSheetId="1" hidden="1">{"Tab1",#N/A,FALSE,"P";"Tab2",#N/A,FALSE,"P"}</definedName>
    <definedName name="oooo" hidden="1">{"Tab1",#N/A,FALSE,"P";"Tab2",#N/A,FALSE,"P"}</definedName>
    <definedName name="oooooooooooooooooooooooooooooooooooooooooooooo" localSheetId="1">#REF!</definedName>
    <definedName name="oooooooooooooooooooooooooooooooooooooooooooooo">#REF!</definedName>
    <definedName name="OPC" localSheetId="1">#REF!</definedName>
    <definedName name="OPC">#REF!</definedName>
    <definedName name="opu" localSheetId="1" hidden="1">{"Riqfin97",#N/A,FALSE,"Tran";"Riqfinpro",#N/A,FALSE,"Tran"}</definedName>
    <definedName name="opu" hidden="1">{"Riqfin97",#N/A,FALSE,"Tran";"Riqfinpro",#N/A,FALSE,"Tran"}</definedName>
    <definedName name="OTRAS96" localSheetId="1">#REF!</definedName>
    <definedName name="OTRAS96">#REF!</definedName>
    <definedName name="otros2" localSheetId="1">'[2]EVALUACIÓN SOCIOECONÓMICA'!#REF!</definedName>
    <definedName name="otros2">'[2]EVALUACIÓN SOCIOECONÓMICA'!#REF!</definedName>
    <definedName name="otros2000" localSheetId="1">#REF!</definedName>
    <definedName name="otros2000">#REF!</definedName>
    <definedName name="otros2001" localSheetId="1">#REF!</definedName>
    <definedName name="otros2001">#REF!</definedName>
    <definedName name="otros2002" localSheetId="1">#REF!</definedName>
    <definedName name="otros2002">#REF!</definedName>
    <definedName name="otros2003" localSheetId="1">#REF!</definedName>
    <definedName name="otros2003">#REF!</definedName>
    <definedName name="otros3" localSheetId="1">'[2]EVALUACIÓN SOCIOECONÓMICA'!#REF!</definedName>
    <definedName name="otros3">'[2]EVALUACIÓN SOCIOECONÓMICA'!#REF!</definedName>
    <definedName name="otros98" localSheetId="1">[11]Programa!#REF!</definedName>
    <definedName name="otros98">[12]Programa!#REF!</definedName>
    <definedName name="otros98j" localSheetId="1">[11]Programa!#REF!</definedName>
    <definedName name="otros98j">[12]Programa!#REF!</definedName>
    <definedName name="otros98s" localSheetId="1">#REF!</definedName>
    <definedName name="otros98s">#REF!</definedName>
    <definedName name="otros99" localSheetId="1">#REF!</definedName>
    <definedName name="otros99">#REF!</definedName>
    <definedName name="p" localSheetId="1" hidden="1">{"Riqfin97",#N/A,FALSE,"Tran";"Riqfinpro",#N/A,FALSE,"Tran"}</definedName>
    <definedName name="p" hidden="1">{"Riqfin97",#N/A,FALSE,"Tran";"Riqfinpro",#N/A,FALSE,"Tran"}</definedName>
    <definedName name="P_MSPP" localSheetId="1">#REF!</definedName>
    <definedName name="P_MSPP">#REF!</definedName>
    <definedName name="paiement_direct" localSheetId="1">#REF!</definedName>
    <definedName name="paiement_direct" localSheetId="0">#REF!</definedName>
    <definedName name="paiement_direct">#REF!</definedName>
    <definedName name="parsemestre" localSheetId="1">#REF!</definedName>
    <definedName name="parsemestre">#REF!</definedName>
    <definedName name="PARTIDA" localSheetId="1">[7]SPNF!#REF!</definedName>
    <definedName name="PARTIDA">[8]SPNF!#REF!</definedName>
    <definedName name="partrimestreIII" localSheetId="1">#REF!</definedName>
    <definedName name="partrimestreIII">#REF!</definedName>
    <definedName name="parTrimIV" localSheetId="1">#REF!</definedName>
    <definedName name="parTrimIV">#REF!</definedName>
    <definedName name="Path_Data" localSheetId="1">#REF!</definedName>
    <definedName name="Path_Data">#REF!</definedName>
    <definedName name="Path_System" localSheetId="1">#REF!</definedName>
    <definedName name="Path_System">#REF!</definedName>
    <definedName name="pcdr">'[48]NOUVEAUX-PROGRAMMES 2012-2013_'!$F$1010</definedName>
    <definedName name="PEACEAGR" localSheetId="1">#REF!</definedName>
    <definedName name="PEACEAGR">#REF!</definedName>
    <definedName name="PERE96" localSheetId="1">#REF!</definedName>
    <definedName name="PERE96">#REF!</definedName>
    <definedName name="petrocaribe" localSheetId="1">#REF!</definedName>
    <definedName name="petrocaribe">#REF!</definedName>
    <definedName name="PEX">[31]SUPUESTOS!A$14</definedName>
    <definedName name="pib_int" localSheetId="1">#REF!</definedName>
    <definedName name="pib_int">#REF!</definedName>
    <definedName name="pib98j" localSheetId="1">[11]Programa!#REF!</definedName>
    <definedName name="pib98j">[12]Programa!#REF!</definedName>
    <definedName name="pib98s" localSheetId="1">[11]Programa!#REF!</definedName>
    <definedName name="pib98s">[12]Programa!#REF!</definedName>
    <definedName name="PIBporSECT" localSheetId="1">#REF!</definedName>
    <definedName name="PIBporSECT">#REF!</definedName>
    <definedName name="pit" localSheetId="1" hidden="1">{"Riqfin97",#N/A,FALSE,"Tran";"Riqfinpro",#N/A,FALSE,"Tran"}</definedName>
    <definedName name="pit" hidden="1">{"Riqfin97",#N/A,FALSE,"Tran";"Riqfinpro",#N/A,FALSE,"Tran"}</definedName>
    <definedName name="plame" localSheetId="1">#REF!</definedName>
    <definedName name="plame">#REF!</definedName>
    <definedName name="plame2000" localSheetId="1">#REF!</definedName>
    <definedName name="plame2000">#REF!</definedName>
    <definedName name="plame2001" localSheetId="1">#REF!</definedName>
    <definedName name="plame2001">#REF!</definedName>
    <definedName name="plame2002" localSheetId="1">#REF!</definedName>
    <definedName name="plame2002">#REF!</definedName>
    <definedName name="plame2003" localSheetId="1">#REF!</definedName>
    <definedName name="plame2003">#REF!</definedName>
    <definedName name="plame98" localSheetId="1">[11]Programa!#REF!</definedName>
    <definedName name="plame98">[12]Programa!#REF!</definedName>
    <definedName name="plame98j" localSheetId="1">[11]Programa!#REF!</definedName>
    <definedName name="plame98j">[12]Programa!#REF!</definedName>
    <definedName name="plame98s" localSheetId="1">#REF!</definedName>
    <definedName name="plame98s">#REF!</definedName>
    <definedName name="plame99" localSheetId="1">#REF!</definedName>
    <definedName name="plame99">#REF!</definedName>
    <definedName name="plazo" localSheetId="1">#REF!</definedName>
    <definedName name="plazo">#REF!</definedName>
    <definedName name="plazo2000" localSheetId="1">#REF!</definedName>
    <definedName name="plazo2000">#REF!</definedName>
    <definedName name="plazo2001" localSheetId="1">#REF!</definedName>
    <definedName name="plazo2001">#REF!</definedName>
    <definedName name="plazo2002" localSheetId="1">#REF!</definedName>
    <definedName name="plazo2002">#REF!</definedName>
    <definedName name="plazo2003" localSheetId="1">#REF!</definedName>
    <definedName name="plazo2003">#REF!</definedName>
    <definedName name="plazo98" localSheetId="1">[11]Programa!#REF!</definedName>
    <definedName name="plazo98">[12]Programa!#REF!</definedName>
    <definedName name="plazo98j" localSheetId="1">[11]Programa!#REF!</definedName>
    <definedName name="plazo98j">[12]Programa!#REF!</definedName>
    <definedName name="plazo98s" localSheetId="1">#REF!</definedName>
    <definedName name="plazo98s">#REF!</definedName>
    <definedName name="plazo99" localSheetId="1">#REF!</definedName>
    <definedName name="plazo99">#REF!</definedName>
    <definedName name="posnet2" localSheetId="1">#REF!</definedName>
    <definedName name="posnet2">#REF!</definedName>
    <definedName name="Potencia2" localSheetId="1">'[2]EVALUACIÓN PRIVADA'!#REF!</definedName>
    <definedName name="Potencia2">'[2]EVALUACIÓN PRIVADA'!#REF!</definedName>
    <definedName name="Potencia3" localSheetId="1">'[2]EVALUACIÓN PRIVADA'!#REF!</definedName>
    <definedName name="Potencia3">'[2]EVALUACIÓN PRIVADA'!#REF!</definedName>
    <definedName name="POUVOIR" localSheetId="1">#REF!</definedName>
    <definedName name="POUVOIR" localSheetId="0">#REF!</definedName>
    <definedName name="POUVOIR">#REF!</definedName>
    <definedName name="POUVOIR1" localSheetId="1">'[29]solde des crédits'!$B$10</definedName>
    <definedName name="POUVOIR1" localSheetId="0">#REF!</definedName>
    <definedName name="POUVOIR1">'[30]solde des crédits'!$B$10</definedName>
    <definedName name="pp" localSheetId="1" hidden="1">{"Riqfin97",#N/A,FALSE,"Tran";"Riqfinpro",#N/A,FALSE,"Tran"}</definedName>
    <definedName name="pp" hidden="1">{"Riqfin97",#N/A,FALSE,"Tran";"Riqfinpro",#N/A,FALSE,"Tran"}</definedName>
    <definedName name="ppp" localSheetId="1" hidden="1">{"Riqfin97",#N/A,FALSE,"Tran";"Riqfinpro",#N/A,FALSE,"Tran"}</definedName>
    <definedName name="ppp" hidden="1">{"Riqfin97",#N/A,FALSE,"Tran";"Riqfinpro",#N/A,FALSE,"Tran"}</definedName>
    <definedName name="pppppp" localSheetId="1" hidden="1">{"Riqfin97",#N/A,FALSE,"Tran";"Riqfinpro",#N/A,FALSE,"Tran"}</definedName>
    <definedName name="pppppp" hidden="1">{"Riqfin97",#N/A,FALSE,"Tran";"Riqfinpro",#N/A,FALSE,"Tran"}</definedName>
    <definedName name="_xlnm.Print_Area" localSheetId="2">'depenses 1920'!$A$4:$Q$25</definedName>
    <definedName name="_xlnm.Print_Area" localSheetId="1">'Dépenses de subvention 19-20'!$C$4:$V$172</definedName>
    <definedName name="_xlnm.Print_Area" localSheetId="0">TEREDA_RESUME_P12!$A$1:$X$45</definedName>
    <definedName name="_xlnm.Print_Titles" localSheetId="1">'Dépenses de subvention 19-20'!$4:$4</definedName>
    <definedName name="PRIV0" localSheetId="1">[49]ASSUMPTIONS!#REF!</definedName>
    <definedName name="PRIV0">[49]ASSUMPTIONS!#REF!</definedName>
    <definedName name="PRIV00" localSheetId="1">[49]ASSUMPTIONS!#REF!</definedName>
    <definedName name="PRIV00">[49]ASSUMPTIONS!#REF!</definedName>
    <definedName name="priv1" localSheetId="1">#REF!</definedName>
    <definedName name="priv1">#REF!</definedName>
    <definedName name="PRIV11" localSheetId="1">[49]ASSUMPTIONS!#REF!</definedName>
    <definedName name="PRIV11">[49]ASSUMPTIONS!#REF!</definedName>
    <definedName name="priv2" localSheetId="1">#REF!</definedName>
    <definedName name="priv2">#REF!</definedName>
    <definedName name="PRIV22" localSheetId="1">[49]ASSUMPTIONS!#REF!</definedName>
    <definedName name="PRIV22">[49]ASSUMPTIONS!#REF!</definedName>
    <definedName name="PRIV3" localSheetId="1">[49]ASSUMPTIONS!#REF!</definedName>
    <definedName name="PRIV3">[49]ASSUMPTIONS!#REF!</definedName>
    <definedName name="PRIV33" localSheetId="1">[49]ASSUMPTIONS!#REF!</definedName>
    <definedName name="PRIV33">[49]ASSUMPTIONS!#REF!</definedName>
    <definedName name="privada2" localSheetId="1">'[2]EVALUACIÓN PRIVADA'!#REF!</definedName>
    <definedName name="privada2">'[2]EVALUACIÓN PRIVADA'!#REF!</definedName>
    <definedName name="privada3" localSheetId="1">'[2]EVALUACIÓN PRIVADA'!#REF!</definedName>
    <definedName name="privada3">'[2]EVALUACIÓN PRIVADA'!#REF!</definedName>
    <definedName name="PROG">[50]Assumptions:Debtind!$B$2:$J$72</definedName>
    <definedName name="progra" localSheetId="1">#REF!</definedName>
    <definedName name="progra">#REF!</definedName>
    <definedName name="PROJ">'[50]MT-Low:Income'!$B$2:$N$57</definedName>
    <definedName name="Prposition_desafectation" localSheetId="1" hidden="1">{"Riqfin97",#N/A,FALSE,"Tran";"Riqfinpro",#N/A,FALSE,"Tran"}</definedName>
    <definedName name="Prposition_desafectation" hidden="1">{"Riqfin97",#N/A,FALSE,"Tran";"Riqfinpro",#N/A,FALSE,"Tran"}</definedName>
    <definedName name="PUBL00" localSheetId="1">[49]ASSUMPTIONS!#REF!</definedName>
    <definedName name="PUBL00">[49]ASSUMPTIONS!#REF!</definedName>
    <definedName name="PUBL11" localSheetId="1">[49]ASSUMPTIONS!#REF!</definedName>
    <definedName name="PUBL11">[49]ASSUMPTIONS!#REF!</definedName>
    <definedName name="PUBL2" localSheetId="1">[49]ASSUMPTIONS!#REF!</definedName>
    <definedName name="PUBL2">[49]ASSUMPTIONS!#REF!</definedName>
    <definedName name="PUBL22" localSheetId="1">[49]ASSUMPTIONS!#REF!</definedName>
    <definedName name="PUBL22">[49]ASSUMPTIONS!#REF!</definedName>
    <definedName name="PUBL33" localSheetId="1">[49]ASSUMPTIONS!#REF!</definedName>
    <definedName name="PUBL33">[49]ASSUMPTIONS!#REF!</definedName>
    <definedName name="PUBL5" localSheetId="1">[49]ASSUMPTIONS!#REF!</definedName>
    <definedName name="PUBL5">[49]ASSUMPTIONS!#REF!</definedName>
    <definedName name="PUBL55" localSheetId="1">[49]ASSUMPTIONS!#REF!</definedName>
    <definedName name="PUBL55">[49]ASSUMPTIONS!#REF!</definedName>
    <definedName name="PUBL6" localSheetId="1">[49]ASSUMPTIONS!#REF!</definedName>
    <definedName name="PUBL6">[49]ASSUMPTIONS!#REF!</definedName>
    <definedName name="PUBL66" localSheetId="1">[49]ASSUMPTIONS!#REF!</definedName>
    <definedName name="PUBL66">[49]ASSUMPTIONS!#REF!</definedName>
    <definedName name="Q_MCFDF" localSheetId="1">#REF!</definedName>
    <definedName name="Q_MCFDF">#REF!</definedName>
    <definedName name="qaz" localSheetId="1" hidden="1">{"Tab1",#N/A,FALSE,"P";"Tab2",#N/A,FALSE,"P"}</definedName>
    <definedName name="qaz" hidden="1">{"Tab1",#N/A,FALSE,"P";"Tab2",#N/A,FALSE,"P"}</definedName>
    <definedName name="qer" localSheetId="1" hidden="1">{"Tab1",#N/A,FALSE,"P";"Tab2",#N/A,FALSE,"P"}</definedName>
    <definedName name="qer" hidden="1">{"Tab1",#N/A,FALSE,"P";"Tab2",#N/A,FALSE,"P"}</definedName>
    <definedName name="qq" localSheetId="1" hidden="1">'[46]J(Priv.Cap)'!#REF!</definedName>
    <definedName name="qq" hidden="1">'[47]J(Priv.Cap)'!#REF!</definedName>
    <definedName name="qqqqq" localSheetId="1" hidden="1">{"Minpmon",#N/A,FALSE,"Monthinput"}</definedName>
    <definedName name="qqqqq" hidden="1">{"Minpmon",#N/A,FALSE,"Monthinput"}</definedName>
    <definedName name="qqqqqqqqqqqqq" localSheetId="1" hidden="1">{"Tab1",#N/A,FALSE,"P";"Tab2",#N/A,FALSE,"P"}</definedName>
    <definedName name="qqqqqqqqqqqqq" hidden="1">{"Tab1",#N/A,FALSE,"P";"Tab2",#N/A,FALSE,"P"}</definedName>
    <definedName name="qw" localSheetId="1" hidden="1">{"Riqfin97",#N/A,FALSE,"Tran";"Riqfinpro",#N/A,FALSE,"Tran"}</definedName>
    <definedName name="qw" hidden="1">{"Riqfin97",#N/A,FALSE,"Tran";"Riqfinpro",#N/A,FALSE,"Tran"}</definedName>
    <definedName name="R_CULTES" localSheetId="1">#REF!</definedName>
    <definedName name="R_CULTES">#REF!</definedName>
    <definedName name="RANGLIST" localSheetId="1">'[14]CGvt Rev'!#REF!</definedName>
    <definedName name="RANGLIST">'[15]CGvt Rev'!#REF!</definedName>
    <definedName name="REA" localSheetId="1">[23]Liste!#REF!</definedName>
    <definedName name="REA">[23]Liste!#REF!</definedName>
    <definedName name="Realprint" localSheetId="1">#REF!</definedName>
    <definedName name="Realprint">#REF!</definedName>
    <definedName name="_xlnm.Recorder" localSheetId="1">#REF!</definedName>
    <definedName name="_xlnm.Recorder">#REF!</definedName>
    <definedName name="reference" localSheetId="1">OFFSET(#REF!,0,0,COUNTA(#REF!),3)</definedName>
    <definedName name="reference">OFFSET(#REF!,0,0,COUNTA(#REF!),3)</definedName>
    <definedName name="renegocia" localSheetId="1">[11]Programa!#REF!</definedName>
    <definedName name="renegocia">[12]Programa!#REF!</definedName>
    <definedName name="RESTNFPS" localSheetId="1">#REF!</definedName>
    <definedName name="RESTNFPS">#REF!</definedName>
    <definedName name="RESTNFPS_" localSheetId="1">#REF!</definedName>
    <definedName name="RESTNFPS_">#REF!</definedName>
    <definedName name="RESUM_0612" localSheetId="1">#REF!</definedName>
    <definedName name="RESUM_0612">#REF!</definedName>
    <definedName name="REVENUE_" localSheetId="1">'[14]CGvt Rev'!#REF!</definedName>
    <definedName name="REVENUE_">'[15]CGvt Rev'!#REF!</definedName>
    <definedName name="rf" localSheetId="1">[11]Programa!#REF!</definedName>
    <definedName name="rf">[12]Programa!#REF!</definedName>
    <definedName name="RFSP" localSheetId="1">#REF!</definedName>
    <definedName name="RFSP">#REF!</definedName>
    <definedName name="rft" localSheetId="1" hidden="1">{"Riqfin97",#N/A,FALSE,"Tran";"Riqfinpro",#N/A,FALSE,"Tran"}</definedName>
    <definedName name="rft" hidden="1">{"Riqfin97",#N/A,FALSE,"Tran";"Riqfinpro",#N/A,FALSE,"Tran"}</definedName>
    <definedName name="rfv" localSheetId="1" hidden="1">{"Tab1",#N/A,FALSE,"P";"Tab2",#N/A,FALSE,"P"}</definedName>
    <definedName name="rfv" hidden="1">{"Tab1",#N/A,FALSE,"P";"Tab2",#N/A,FALSE,"P"}</definedName>
    <definedName name="RgCcode" localSheetId="1">[51]EERProfile!$B$2</definedName>
    <definedName name="RgCcode">[52]EERProfile!$B$2</definedName>
    <definedName name="RgCName" localSheetId="1">[51]EERProfile!$A$2</definedName>
    <definedName name="RgCName">[52]EERProfile!$A$2</definedName>
    <definedName name="RgFdBaseYr" localSheetId="1">[51]EERProfile!$O$2</definedName>
    <definedName name="RgFdBaseYr">[52]EERProfile!$O$2</definedName>
    <definedName name="RgFdBper" localSheetId="1">[51]EERProfile!$M$2</definedName>
    <definedName name="RgFdBper">[52]EERProfile!$M$2</definedName>
    <definedName name="RgFdDefBaseYr" localSheetId="1">[51]EERProfile!$P$2</definedName>
    <definedName name="RgFdDefBaseYr">[52]EERProfile!$P$2</definedName>
    <definedName name="RgFdEper" localSheetId="1">[51]EERProfile!$N$2</definedName>
    <definedName name="RgFdEper">[52]EERProfile!$N$2</definedName>
    <definedName name="RgFdGrFoot" localSheetId="1">[51]EERProfile!$AC$2</definedName>
    <definedName name="RgFdGrFoot">[52]EERProfile!$AC$2</definedName>
    <definedName name="RgFdGrSeries" localSheetId="1">[51]EERProfile!$AA$2:$AA$7</definedName>
    <definedName name="RgFdGrSeries">[52]EERProfile!$AA$2:$AA$7</definedName>
    <definedName name="RgFdGrSeriesVal" localSheetId="1">[51]EERProfile!$AB$2:$AB$7</definedName>
    <definedName name="RgFdGrSeriesVal">[52]EERProfile!$AB$2:$AB$7</definedName>
    <definedName name="RgFdGrType" localSheetId="1">[51]EERProfile!$Z$2</definedName>
    <definedName name="RgFdGrType">[52]EERProfile!$Z$2</definedName>
    <definedName name="RgFdPartCseries" localSheetId="1">[51]EERProfile!$K$2</definedName>
    <definedName name="RgFdPartCseries">[52]EERProfile!$K$2</definedName>
    <definedName name="RgFdPartCsource" localSheetId="1">#REF!</definedName>
    <definedName name="RgFdPartCsource">#REF!</definedName>
    <definedName name="RgFdPartEseries" localSheetId="1">#REF!</definedName>
    <definedName name="RgFdPartEseries">#REF!</definedName>
    <definedName name="RgFdPartEsource" localSheetId="1">#REF!</definedName>
    <definedName name="RgFdPartEsource">#REF!</definedName>
    <definedName name="RgFdPartUserFile" localSheetId="1">[51]EERProfile!$L$2</definedName>
    <definedName name="RgFdPartUserFile">[52]EERProfile!$L$2</definedName>
    <definedName name="RgFdReptCSeries" localSheetId="1">#REF!</definedName>
    <definedName name="RgFdReptCSeries">#REF!</definedName>
    <definedName name="RgFdReptCsource" localSheetId="1">#REF!</definedName>
    <definedName name="RgFdReptCsource">#REF!</definedName>
    <definedName name="RgFdReptEseries" localSheetId="1">#REF!</definedName>
    <definedName name="RgFdReptEseries">#REF!</definedName>
    <definedName name="RgFdReptEsource" localSheetId="1">#REF!</definedName>
    <definedName name="RgFdReptEsource">#REF!</definedName>
    <definedName name="RgFdReptUserFile" localSheetId="1">[51]EERProfile!$G$2</definedName>
    <definedName name="RgFdReptUserFile">[52]EERProfile!$G$2</definedName>
    <definedName name="RgFdSAMethod" localSheetId="1">#REF!</definedName>
    <definedName name="RgFdSAMethod">#REF!</definedName>
    <definedName name="RgFdTbBper" localSheetId="1">#REF!</definedName>
    <definedName name="RgFdTbBper">#REF!</definedName>
    <definedName name="RgFdTbCreate" localSheetId="1">#REF!</definedName>
    <definedName name="RgFdTbCreate">#REF!</definedName>
    <definedName name="RgFdTbEper" localSheetId="1">#REF!</definedName>
    <definedName name="RgFdTbEper">#REF!</definedName>
    <definedName name="RGFdTbFoot" localSheetId="1">#REF!</definedName>
    <definedName name="RGFdTbFoot">#REF!</definedName>
    <definedName name="RgFdTbFreq" localSheetId="1">#REF!</definedName>
    <definedName name="RgFdTbFreq">#REF!</definedName>
    <definedName name="RgFdTbFreqVal" localSheetId="1">#REF!</definedName>
    <definedName name="RgFdTbFreqVal">#REF!</definedName>
    <definedName name="RgFdTbSendto" localSheetId="1">#REF!</definedName>
    <definedName name="RgFdTbSendto">#REF!</definedName>
    <definedName name="RgFdWgtMethod" localSheetId="1">#REF!</definedName>
    <definedName name="RgFdWgtMethod">#REF!</definedName>
    <definedName name="rinfinpriv" localSheetId="1">#REF!</definedName>
    <definedName name="rinfinpriv">#REF!</definedName>
    <definedName name="RIQFIN" localSheetId="1">#REF!</definedName>
    <definedName name="RIQFIN">#REF!</definedName>
    <definedName name="RPCDivisa2" localSheetId="1">'[2]EVALUACIÓN SOCIOECONÓMICA'!#REF!</definedName>
    <definedName name="RPCDivisa2">'[2]EVALUACIÓN SOCIOECONÓMICA'!#REF!</definedName>
    <definedName name="RPCDivisa3" localSheetId="1">'[2]EVALUACIÓN SOCIOECONÓMICA'!#REF!</definedName>
    <definedName name="RPCDivisa3">'[2]EVALUACIÓN SOCIOECONÓMICA'!#REF!</definedName>
    <definedName name="rpcmanodeobra" localSheetId="1">'[2]EVALUACIÓN SOCIOECONÓMICA'!#REF!</definedName>
    <definedName name="rpcmanodeobra">'[2]EVALUACIÓN SOCIOECONÓMICA'!#REF!</definedName>
    <definedName name="RPCManodeobra2" localSheetId="1">'[2]EVALUACIÓN SOCIOECONÓMICA'!#REF!</definedName>
    <definedName name="RPCManodeobra2">'[2]EVALUACIÓN SOCIOECONÓMICA'!#REF!</definedName>
    <definedName name="RPCManodeobra3" localSheetId="1">'[2]EVALUACIÓN SOCIOECONÓMICA'!#REF!</definedName>
    <definedName name="RPCManodeobra3">'[2]EVALUACIÓN SOCIOECONÓMICA'!#REF!</definedName>
    <definedName name="rr" localSheetId="1" hidden="1">{"Riqfin97",#N/A,FALSE,"Tran";"Riqfinpro",#N/A,FALSE,"Tran"}</definedName>
    <definedName name="rr" hidden="1">{"Riqfin97",#N/A,FALSE,"Tran";"Riqfinpro",#N/A,FALSE,"Tran"}</definedName>
    <definedName name="rrr" localSheetId="1" hidden="1">{"Riqfin97",#N/A,FALSE,"Tran";"Riqfinpro",#N/A,FALSE,"Tran"}</definedName>
    <definedName name="rrr" hidden="1">{"Riqfin97",#N/A,FALSE,"Tran";"Riqfinpro",#N/A,FALSE,"Tran"}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1" hidden="1">{"Tab1",#N/A,FALSE,"P";"Tab2",#N/A,FALSE,"P"}</definedName>
    <definedName name="rrrrrr" hidden="1">{"Tab1",#N/A,FALSE,"P";"Tab2",#N/A,FALSE,"P"}</definedName>
    <definedName name="rrrrrrr" localSheetId="1" hidden="1">{"Tab1",#N/A,FALSE,"P";"Tab2",#N/A,FALSE,"P"}</definedName>
    <definedName name="rrrrrrr" hidden="1">{"Tab1",#N/A,FALSE,"P";"Tab2",#N/A,FALSE,"P"}</definedName>
    <definedName name="rrrrrrrrrrrrr" localSheetId="1" hidden="1">{"Tab1",#N/A,FALSE,"P";"Tab2",#N/A,FALSE,"P"}</definedName>
    <definedName name="rrrrrrrrrrrrr" hidden="1">{"Tab1",#N/A,FALSE,"P";"Tab2",#N/A,FALSE,"P"}</definedName>
    <definedName name="rrrrrrrrrrrrrrrrrrrrrrrrrrrrrrrrrrrr" localSheetId="1" hidden="1">{"Riqfin97",#N/A,FALSE,"Tran";"Riqfinpro",#N/A,FALSE,"Tran"}</definedName>
    <definedName name="rrrrrrrrrrrrrrrrrrrrrrrrrrrrrrrrrrrr" hidden="1">{"Riqfin97",#N/A,FALSE,"Tran";"Riqfinpro",#N/A,FALSE,"Tran"}</definedName>
    <definedName name="rt" localSheetId="1" hidden="1">{"Minpmon",#N/A,FALSE,"Monthinput"}</definedName>
    <definedName name="rt" hidden="1">{"Minpmon",#N/A,FALSE,"Monthinput"}</definedName>
    <definedName name="rte" localSheetId="1" hidden="1">{"Riqfin97",#N/A,FALSE,"Tran";"Riqfinpro",#N/A,FALSE,"Tran"}</definedName>
    <definedName name="rte" hidden="1">{"Riqfin97",#N/A,FALSE,"Tran";"Riqfinpro",#N/A,FALSE,"Tran"}</definedName>
    <definedName name="rtre" localSheetId="1" hidden="1">{"Main Economic Indicators",#N/A,FALSE,"C"}</definedName>
    <definedName name="rtre" hidden="1">{"Main Economic Indicators",#N/A,FALSE,"C"}</definedName>
    <definedName name="rty" localSheetId="1" hidden="1">{"Riqfin97",#N/A,FALSE,"Tran";"Riqfinpro",#N/A,FALSE,"Tran"}</definedName>
    <definedName name="rty" hidden="1">{"Riqfin97",#N/A,FALSE,"Tran";"Riqfinpro",#N/A,FALSE,"Tran"}</definedName>
    <definedName name="s" localSheetId="1" hidden="1">{"Tab1",#N/A,FALSE,"P";"Tab2",#N/A,FALSE,"P"}</definedName>
    <definedName name="s" hidden="1">{"Tab1",#N/A,FALSE,"P";"Tab2",#N/A,FALSE,"P"}</definedName>
    <definedName name="S_CULTURE" localSheetId="1">#REF!</definedName>
    <definedName name="S_CULTURE">#REF!</definedName>
    <definedName name="sad" localSheetId="1" hidden="1">{"Riqfin97",#N/A,FALSE,"Tran";"Riqfinpro",#N/A,FALSE,"Tran"}</definedName>
    <definedName name="sad" hidden="1">{"Riqfin97",#N/A,FALSE,"Tran";"Riqfinpro",#N/A,FALSE,"Tran"}</definedName>
    <definedName name="sdr" localSheetId="1" hidden="1">{"Riqfin97",#N/A,FALSE,"Tran";"Riqfinpro",#N/A,FALSE,"Tran"}</definedName>
    <definedName name="sdr" hidden="1">{"Riqfin97",#N/A,FALSE,"Tran";"Riqfinpro",#N/A,FALSE,"Tran"}</definedName>
    <definedName name="sdsd" localSheetId="1" hidden="1">{"Riqfin97",#N/A,FALSE,"Tran";"Riqfinpro",#N/A,FALSE,"Tran"}</definedName>
    <definedName name="sdsd" hidden="1">{"Riqfin97",#N/A,FALSE,"Tran";"Riqfinpro",#N/A,FALSE,"Tran"}</definedName>
    <definedName name="SECTEUR" localSheetId="1">#REF!</definedName>
    <definedName name="SECTEUR" localSheetId="0">#REF!</definedName>
    <definedName name="SECTEUR">#REF!</definedName>
    <definedName name="SECTEUR1" localSheetId="1">'[29]solde des crédits'!$B$12</definedName>
    <definedName name="SECTEUR1" localSheetId="0">#REF!</definedName>
    <definedName name="SECTEUR1">'[30]solde des crédits'!$B$12</definedName>
    <definedName name="secteurdesc">OFFSET([26]Code!$C$2,0,0,COUNTA([26]Code!$C:$C)-1,2)</definedName>
    <definedName name="section">OFFSET([26]Code!$I$2,0,0,COUNTA([26]Code!$I:$I)-1,1)</definedName>
    <definedName name="sectiondesc">OFFSET([26]Code!$I$2,0,0,COUNTA([26]Code!$I:$I)-1,2)</definedName>
    <definedName name="SECTORES" localSheetId="1">[7]SPNF!#REF!</definedName>
    <definedName name="SECTORES">[8]SPNF!#REF!</definedName>
    <definedName name="sel24a" localSheetId="1">'[2]EVALUACIÓN SOCIOECONÓMICA'!#REF!</definedName>
    <definedName name="sel24a">'[2]EVALUACIÓN SOCIOECONÓMICA'!#REF!</definedName>
    <definedName name="sel34a" localSheetId="1">'[2]EVALUACIÓN SOCIOECONÓMICA'!#REF!</definedName>
    <definedName name="sel34a">'[2]EVALUACIÓN SOCIOECONÓMICA'!#REF!</definedName>
    <definedName name="Selec2" localSheetId="1">'[2]EVALUACIÓN PRIVADA'!#REF!</definedName>
    <definedName name="Selec2">'[2]EVALUACIÓN PRIVADA'!#REF!</definedName>
    <definedName name="Selec3" localSheetId="1">'[2]EVALUACIÓN PRIVADA'!#REF!</definedName>
    <definedName name="Selec3">'[2]EVALUACIÓN PRIVADA'!#REF!</definedName>
    <definedName name="selección2" localSheetId="1">[2]ALTERNATIVAS!#REF!</definedName>
    <definedName name="selección2">[2]ALTERNATIVAS!#REF!</definedName>
    <definedName name="selección3" localSheetId="1">[2]ALTERNATIVAS!#REF!</definedName>
    <definedName name="selección3">[2]ALTERNATIVAS!#REF!</definedName>
    <definedName name="Selected_Economic_and_Financial_Indicators" localSheetId="1">#REF!</definedName>
    <definedName name="Selected_Economic_and_Financial_Indicators">#REF!</definedName>
    <definedName name="selImpuestos" localSheetId="1">'[2]EVALUACIÓN PRIVADA'!#REF!</definedName>
    <definedName name="selImpuestos">'[2]EVALUACIÓN PRIVADA'!#REF!</definedName>
    <definedName name="selImpuestos2" localSheetId="1">'[2]EVALUACIÓN PRIVADA'!#REF!</definedName>
    <definedName name="selImpuestos2">'[2]EVALUACIÓN PRIVADA'!#REF!</definedName>
    <definedName name="selImpuestos3" localSheetId="1">'[2]EVALUACIÓN PRIVADA'!#REF!</definedName>
    <definedName name="selImpuestos3">'[2]EVALUACIÓN PRIVADA'!#REF!</definedName>
    <definedName name="selx" localSheetId="1">[2]PREPARACION!#REF!</definedName>
    <definedName name="selx">[2]PREPARACION!#REF!</definedName>
    <definedName name="sens41" localSheetId="1">'[2]ANÁLISIS DE SENSIBILIDAD'!#REF!</definedName>
    <definedName name="sens41">'[2]ANÁLISIS DE SENSIBILIDAD'!#REF!</definedName>
    <definedName name="ser" localSheetId="1" hidden="1">{"Riqfin97",#N/A,FALSE,"Tran";"Riqfinpro",#N/A,FALSE,"Tran"}</definedName>
    <definedName name="ser" hidden="1">{"Riqfin97",#N/A,FALSE,"Tran";"Riqfinpro",#N/A,FALSE,"Tran"}</definedName>
    <definedName name="service">OFFSET([26]Code!$K$2,0,0,COUNTA([26]Code!$K:$K)-1,1)</definedName>
    <definedName name="servicedesc">OFFSET([26]Code!$K$2,0,0,COUNTA([26]Code!$K:$K)-1,2)</definedName>
    <definedName name="sexe" localSheetId="1">OFFSET([26]Code!#REF!,0,0,COUNTA([26]Code!#REF!)-1,1)</definedName>
    <definedName name="sexe">OFFSET([26]Code!#REF!,0,0,COUNTA([26]Code!#REF!)-1,1)</definedName>
    <definedName name="SHEET_A._Contents_and_file_description" localSheetId="1">#REF!</definedName>
    <definedName name="SHEET_A._Contents_and_file_description">#REF!</definedName>
    <definedName name="SHEET_B._DATA_FROM_TO_OTHER_FILES" localSheetId="1">#REF!</definedName>
    <definedName name="SHEET_B._DATA_FROM_TO_OTHER_FILES">#REF!</definedName>
    <definedName name="SHEET_C._RAW_DATA1" localSheetId="1">#REF!</definedName>
    <definedName name="SHEET_C._RAW_DATA1">#REF!</definedName>
    <definedName name="SHEET_C._RAW_DATA2" localSheetId="1">#REF!</definedName>
    <definedName name="SHEET_C._RAW_DATA2">#REF!</definedName>
    <definedName name="SHEET_D._DATA_TRANSFORMATIONS" localSheetId="1">#REF!</definedName>
    <definedName name="SHEET_D._DATA_TRANSFORMATIONS">#REF!</definedName>
    <definedName name="SHEET_E._FINAL_TABLES" localSheetId="1">#REF!</definedName>
    <definedName name="SHEET_E._FINAL_TABLES">#REF!</definedName>
    <definedName name="SIDXGOB">'[31]SFISCAL-MOD'!$A$146:$IV$146</definedName>
    <definedName name="sisfin2" localSheetId="1">#REF!</definedName>
    <definedName name="sisfin2">#REF!</definedName>
    <definedName name="SISTEMA_BANCARIO_NACIONAL" localSheetId="1">#REF!</definedName>
    <definedName name="SISTEMA_BANCARIO_NACIONAL">#REF!</definedName>
    <definedName name="Socioeconómica1" localSheetId="1">'[2]EVALUACIÓN SOCIOECONÓMICA'!#REF!</definedName>
    <definedName name="Socioeconómica1">'[2]EVALUACIÓN SOCIOECONÓMICA'!#REF!</definedName>
    <definedName name="socioeconómica2" localSheetId="1">'[2]EVALUACIÓN SOCIOECONÓMICA'!#REF!</definedName>
    <definedName name="socioeconómica2">'[2]EVALUACIÓN SOCIOECONÓMICA'!#REF!</definedName>
    <definedName name="Socioeconomica3" localSheetId="1">'[2]EVALUACIÓN SOCIOECONÓMICA'!#REF!</definedName>
    <definedName name="Socioeconomica3">'[2]EVALUACIÓN SOCIOECONÓMICA'!#REF!</definedName>
    <definedName name="socioeconómica3" localSheetId="1">'[2]EVALUACIÓN SOCIOECONÓMICA'!#REF!</definedName>
    <definedName name="socioeconómica3">'[2]EVALUACIÓN SOCIOECONÓMICA'!#REF!</definedName>
    <definedName name="SS">[53]IMATA!$B$45:$B$108</definedName>
    <definedName name="ssss" localSheetId="1" hidden="1">{"Riqfin97",#N/A,FALSE,"Tran";"Riqfinpro",#N/A,FALSE,"Tran"}</definedName>
    <definedName name="ssss" hidden="1">{"Riqfin97",#N/A,FALSE,"Tran";"Riqfinpro",#N/A,FALSE,"Tran"}</definedName>
    <definedName name="ssssss" localSheetId="1">[45]!_cud21</definedName>
    <definedName name="ssssss">#N/A</definedName>
    <definedName name="Staff_Report_table" localSheetId="1">#REF!</definedName>
    <definedName name="Staff_Report_table">#REF!</definedName>
    <definedName name="STOP" localSheetId="1">#REF!</definedName>
    <definedName name="STOP">#REF!</definedName>
    <definedName name="SUMGDP" localSheetId="1">[41]NA!#REF!</definedName>
    <definedName name="SUMGDP">[42]NA!#REF!</definedName>
    <definedName name="Summary_Accounts_SR_table" localSheetId="1">#REF!</definedName>
    <definedName name="Summary_Accounts_SR_table">#REF!</definedName>
    <definedName name="SUMTAB" localSheetId="1">[54]CPI:NA!$A$272:$R$990</definedName>
    <definedName name="SUMTAB">[55]CPI:NA!$A$272:$R$990</definedName>
    <definedName name="supuestos" localSheetId="1">#REF!</definedName>
    <definedName name="supuestos">#REF!</definedName>
    <definedName name="swe" localSheetId="1" hidden="1">{"Tab1",#N/A,FALSE,"P";"Tab2",#N/A,FALSE,"P"}</definedName>
    <definedName name="swe" hidden="1">{"Tab1",#N/A,FALSE,"P";"Tab2",#N/A,FALSE,"P"}</definedName>
    <definedName name="sxc" localSheetId="1" hidden="1">{"Riqfin97",#N/A,FALSE,"Tran";"Riqfinpro",#N/A,FALSE,"Tran"}</definedName>
    <definedName name="sxc" hidden="1">{"Riqfin97",#N/A,FALSE,"Tran";"Riqfinpro",#N/A,FALSE,"Tran"}</definedName>
    <definedName name="sxe" localSheetId="1" hidden="1">{"Riqfin97",#N/A,FALSE,"Tran";"Riqfinpro",#N/A,FALSE,"Tran"}</definedName>
    <definedName name="sxe" hidden="1">{"Riqfin97",#N/A,FALSE,"Tran";"Riqfinpro",#N/A,FALSE,"Tran"}</definedName>
    <definedName name="t" localSheetId="1" hidden="1">{"Minpmon",#N/A,FALSE,"Monthinput"}</definedName>
    <definedName name="t" hidden="1">{"Minpmon",#N/A,FALSE,"Monthinput"}</definedName>
    <definedName name="T_INTERVENTIONS" localSheetId="1">#REF!</definedName>
    <definedName name="T_INTERVENTIONS">#REF!</definedName>
    <definedName name="Table" localSheetId="1">#REF!</definedName>
    <definedName name="Table">#REF!</definedName>
    <definedName name="Table_16.__Guatemala__National_Accounts_at_Current_Prices" localSheetId="1">#REF!</definedName>
    <definedName name="Table_16.__Guatemala__National_Accounts_at_Current_Prices">#REF!</definedName>
    <definedName name="Table_2._Country_X___Public_Sector_Financing_1" localSheetId="1">#REF!</definedName>
    <definedName name="Table_2._Country_X___Public_Sector_Financing_1">#REF!</definedName>
    <definedName name="Table_20.cont__Guatemala___Selected_Agricultural_Sector_Statistics__concluded" localSheetId="1">#REF!</definedName>
    <definedName name="Table_20.cont__Guatemala___Selected_Agricultural_Sector_Statistics__concluded">#REF!</definedName>
    <definedName name="Table_28._Guatemala___Selected_Wage_Indicators_1" localSheetId="1">#REF!</definedName>
    <definedName name="Table_28._Guatemala___Selected_Wage_Indicators_1">#REF!</definedName>
    <definedName name="Table_28a._Guatemala___Selected_Wage_Indicators_1" localSheetId="1">#REF!</definedName>
    <definedName name="Table_28a._Guatemala___Selected_Wage_Indicators_1">#REF!</definedName>
    <definedName name="Table_30a._Guatemala___Selected_Employment_and_Labor_Productivity_Indicators" localSheetId="1">#REF!</definedName>
    <definedName name="Table_30a._Guatemala___Selected_Employment_and_Labor_Productivity_Indicators">#REF!</definedName>
    <definedName name="Table_31._Guatemala___Selected_Wage_and_Employment_Indicators_1" localSheetId="1">#REF!</definedName>
    <definedName name="Table_31._Guatemala___Selected_Wage_and_Employment_Indicators_1">#REF!</definedName>
    <definedName name="Table_32.__Guatemala__Trends_in_Unit_Labor_Costs__ULC___Real_Wages__Productivity_and_Employment" localSheetId="1">#REF!</definedName>
    <definedName name="Table_32.__Guatemala__Trends_in_Unit_Labor_Costs__ULC___Real_Wages__Productivity_and_Employment">#REF!</definedName>
    <definedName name="Table_33.__Guatemala__Indicators_of_Competitiveness" localSheetId="1">#REF!</definedName>
    <definedName name="Table_33.__Guatemala__Indicators_of_Competitiveness">#REF!</definedName>
    <definedName name="Table_4._Guatemala___Consumer_Price_Indices__1" localSheetId="1">#REF!</definedName>
    <definedName name="Table_4._Guatemala___Consumer_Price_Indices__1">#REF!</definedName>
    <definedName name="Table_A.__Guatemala__Trends_in_Private_Sector_Unit_Labor_Costs__ULC___Real_Wages__Productivity_and_Employment" localSheetId="1">#REF!</definedName>
    <definedName name="Table_A.__Guatemala__Trends_in_Private_Sector_Unit_Labor_Costs__ULC___Real_Wages__Productivity_and_Employment">#REF!</definedName>
    <definedName name="Table_baseline">'[34]Table 6'!$A$3:$AR$61</definedName>
    <definedName name="Table_stress">[34]SR_Table_Stress!$A$1:$V$75</definedName>
    <definedName name="Table1" localSheetId="1">#REF!</definedName>
    <definedName name="Table1">#REF!</definedName>
    <definedName name="Table2" localSheetId="1">#REF!</definedName>
    <definedName name="Table2">#REF!</definedName>
    <definedName name="Table5" localSheetId="1">[56]Stfrprtables!#REF!</definedName>
    <definedName name="Table5">[56]Stfrprtables!#REF!</definedName>
    <definedName name="Table8" localSheetId="1">#REF!</definedName>
    <definedName name="Table8">#REF!</definedName>
    <definedName name="Tarifa" localSheetId="1">'[2]EVALUACIÓN PRIVADA'!#REF!</definedName>
    <definedName name="Tarifa">'[2]EVALUACIÓN PRIVADA'!#REF!</definedName>
    <definedName name="Tarifa2" localSheetId="1">'[2]EVALUACIÓN PRIVADA'!#REF!</definedName>
    <definedName name="Tarifa2">'[2]EVALUACIÓN PRIVADA'!#REF!</definedName>
    <definedName name="Tarifa3" localSheetId="1">'[2]EVALUACIÓN PRIVADA'!#REF!</definedName>
    <definedName name="Tarifa3">'[2]EVALUACIÓN PRIVADA'!#REF!</definedName>
    <definedName name="TarifaS2" localSheetId="1">'[2]EVALUACIÓN SOCIOECONÓMICA'!#REF!</definedName>
    <definedName name="TarifaS2">'[2]EVALUACIÓN SOCIOECONÓMICA'!#REF!</definedName>
    <definedName name="TarifaS3" localSheetId="1">'[2]EVALUACIÓN SOCIOECONÓMICA'!#REF!</definedName>
    <definedName name="TarifaS3">'[2]EVALUACIÓN SOCIOECONÓMICA'!#REF!</definedName>
    <definedName name="TAUX" localSheetId="1">#REF!</definedName>
    <definedName name="TAUX">#REF!</definedName>
    <definedName name="TAUX1" localSheetId="1">#REF!</definedName>
    <definedName name="TAUX1">#REF!</definedName>
    <definedName name="TauxdeChange" localSheetId="1">#REF!</definedName>
    <definedName name="TauxdeChange" localSheetId="0">#REF!</definedName>
    <definedName name="TauxdeChange">#REF!</definedName>
    <definedName name="TCN">[31]SREAL!A$158</definedName>
    <definedName name="TECHNICIENDEPB" localSheetId="1">[23]Liste!#REF!</definedName>
    <definedName name="TECHNICIENDEPB">[23]Liste!#REF!</definedName>
    <definedName name="títulos" localSheetId="1">#REF!</definedName>
    <definedName name="títulos">#REF!</definedName>
    <definedName name="tj" localSheetId="1" hidden="1">{"Riqfin97",#N/A,FALSE,"Tran";"Riqfinpro",#N/A,FALSE,"Tran"}</definedName>
    <definedName name="tj" hidden="1">{"Riqfin97",#N/A,FALSE,"Tran";"Riqfinpro",#N/A,FALSE,"Tran"}</definedName>
    <definedName name="TMG_D" localSheetId="1">[24]Q5!$E$23:$AH$23</definedName>
    <definedName name="TMG_D">[25]Q5!$E$23:$AH$23</definedName>
    <definedName name="TMGO">#N/A</definedName>
    <definedName name="Total1a" localSheetId="1">'[2]EVALUACIÓN SOCIOECONÓMICA'!#REF!</definedName>
    <definedName name="Total1a">'[2]EVALUACIÓN SOCIOECONÓMICA'!#REF!</definedName>
    <definedName name="Total1ap" localSheetId="1">'[2]EVALUACIÓN PRIVADA'!#REF!</definedName>
    <definedName name="Total1ap">'[2]EVALUACIÓN PRIVADA'!#REF!</definedName>
    <definedName name="Total2" localSheetId="1">'[2]EVALUACIÓN SOCIOECONÓMICA'!#REF!</definedName>
    <definedName name="Total2">'[2]EVALUACIÓN SOCIOECONÓMICA'!#REF!</definedName>
    <definedName name="Total2a" localSheetId="1">'[2]EVALUACIÓN SOCIOECONÓMICA'!#REF!</definedName>
    <definedName name="Total2a">'[2]EVALUACIÓN SOCIOECONÓMICA'!#REF!</definedName>
    <definedName name="Total3" localSheetId="1">'[2]EVALUACIÓN SOCIOECONÓMICA'!#REF!</definedName>
    <definedName name="Total3">'[2]EVALUACIÓN SOCIOECONÓMICA'!#REF!</definedName>
    <definedName name="Total3a" localSheetId="1">'[2]EVALUACIÓN SOCIOECONÓMICA'!#REF!</definedName>
    <definedName name="Total3a">'[2]EVALUACIÓN SOCIOECONÓMICA'!#REF!</definedName>
    <definedName name="trans" localSheetId="1">#REF!</definedName>
    <definedName name="trans">#REF!</definedName>
    <definedName name="TRAS">#N/A</definedName>
    <definedName name="tt" localSheetId="1" hidden="1">{"Tab1",#N/A,FALSE,"P";"Tab2",#N/A,FALSE,"P"}</definedName>
    <definedName name="tt" hidden="1">{"Tab1",#N/A,FALSE,"P";"Tab2",#N/A,FALSE,"P"}</definedName>
    <definedName name="ttt" localSheetId="1" hidden="1">{"Minpmon",#N/A,FALSE,"Monthinput"}</definedName>
    <definedName name="ttt" hidden="1">{"Minpmon",#N/A,FALSE,"Monthinput"}</definedName>
    <definedName name="tttt" localSheetId="1" hidden="1">{"Tab1",#N/A,FALSE,"P";"Tab2",#N/A,FALSE,"P"}</definedName>
    <definedName name="tttt" hidden="1">{"Tab1",#N/A,FALSE,"P";"Tab2",#N/A,FALSE,"P"}</definedName>
    <definedName name="ttttt" localSheetId="1" hidden="1">[57]M!#REF!</definedName>
    <definedName name="ttttt" hidden="1">[58]M!#REF!</definedName>
    <definedName name="tttttttttttttttttttttttttttttttttttttttttttttt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1" hidden="1">{"Riqfin97",#N/A,FALSE,"Tran";"Riqfinpro",#N/A,FALSE,"Tran"}</definedName>
    <definedName name="ty" hidden="1">{"Riqfin97",#N/A,FALSE,"Tran";"Riqfinpro",#N/A,FALSE,"Tran"}</definedName>
    <definedName name="TYPETRAIT" localSheetId="1">[23]Liste!#REF!</definedName>
    <definedName name="TYPETRAIT">[23]Liste!#REF!</definedName>
    <definedName name="U_DETTE" localSheetId="1">#REF!</definedName>
    <definedName name="U_DETTE">#REF!</definedName>
    <definedName name="UEH" localSheetId="1">#REF!</definedName>
    <definedName name="UEH">#REF!</definedName>
    <definedName name="usuarios2" localSheetId="1">'[2]EVALUACIÓN PRIVADA'!#REF!</definedName>
    <definedName name="usuarios2">'[2]EVALUACIÓN PRIVADA'!#REF!</definedName>
    <definedName name="usuarios3" localSheetId="1">'[2]EVALUACIÓN PRIVADA'!#REF!</definedName>
    <definedName name="usuarios3">'[2]EVALUACIÓN PRIVADA'!#REF!</definedName>
    <definedName name="usuariosS2" localSheetId="1">'[2]EVALUACIÓN SOCIOECONÓMICA'!#REF!</definedName>
    <definedName name="usuariosS2">'[2]EVALUACIÓN SOCIOECONÓMICA'!#REF!</definedName>
    <definedName name="usuariosS3" localSheetId="1">'[2]EVALUACIÓN SOCIOECONÓMICA'!#REF!</definedName>
    <definedName name="usuariosS3">'[2]EVALUACIÓN SOCIOECONÓMICA'!#REF!</definedName>
    <definedName name="uu" localSheetId="1" hidden="1">{"Riqfin97",#N/A,FALSE,"Tran";"Riqfinpro",#N/A,FALSE,"Tran"}</definedName>
    <definedName name="uu" hidden="1">{"Riqfin97",#N/A,FALSE,"Tran";"Riqfinpro",#N/A,FALSE,"Tran"}</definedName>
    <definedName name="uuu" localSheetId="1" hidden="1">{"Riqfin97",#N/A,FALSE,"Tran";"Riqfinpro",#N/A,FALSE,"Tran"}</definedName>
    <definedName name="uuu" hidden="1">{"Riqfin97",#N/A,FALSE,"Tran";"Riqfinpro",#N/A,FALSE,"Tran"}</definedName>
    <definedName name="uuuuuu" localSheetId="1" hidden="1">{"Riqfin97",#N/A,FALSE,"Tran";"Riqfinpro",#N/A,FALSE,"Tran"}</definedName>
    <definedName name="uuuuuu" hidden="1">{"Riqfin97",#N/A,FALSE,"Tran";"Riqfinpro",#N/A,FALSE,"Tran"}</definedName>
    <definedName name="V_SENAT" localSheetId="1">#REF!</definedName>
    <definedName name="V_SENAT">#REF!</definedName>
    <definedName name="vadp2" localSheetId="1">'[2]EVALUACIÓN PRIVADA'!#REF!</definedName>
    <definedName name="vadp2">'[2]EVALUACIÓN PRIVADA'!#REF!</definedName>
    <definedName name="vadp3" localSheetId="1">'[2]EVALUACIÓN PRIVADA'!#REF!</definedName>
    <definedName name="vadp3">'[2]EVALUACIÓN PRIVADA'!#REF!</definedName>
    <definedName name="vads2" localSheetId="1">'[2]EVALUACIÓN SOCIOECONÓMICA'!#REF!</definedName>
    <definedName name="vads2">'[2]EVALUACIÓN SOCIOECONÓMICA'!#REF!</definedName>
    <definedName name="vads3" localSheetId="1">'[2]EVALUACIÓN SOCIOECONÓMICA'!#REF!</definedName>
    <definedName name="vads3">'[2]EVALUACIÓN SOCIOECONÓMICA'!#REF!</definedName>
    <definedName name="vanp" localSheetId="1">'[2]ANÁLISIS DE SENSIBILIDAD'!#REF!</definedName>
    <definedName name="vanp">'[2]ANÁLISIS DE SENSIBILIDAD'!#REF!</definedName>
    <definedName name="vanp2" localSheetId="1">'[2]EVALUACIÓN PRIVADA'!#REF!</definedName>
    <definedName name="vanp2">'[2]EVALUACIÓN PRIVADA'!#REF!</definedName>
    <definedName name="vanp3" localSheetId="1">'[2]EVALUACIÓN PRIVADA'!#REF!</definedName>
    <definedName name="vanp3">'[2]EVALUACIÓN PRIVADA'!#REF!</definedName>
    <definedName name="vans2" localSheetId="1">'[2]EVALUACIÓN SOCIOECONÓMICA'!#REF!</definedName>
    <definedName name="vans2">'[2]EVALUACIÓN SOCIOECONÓMICA'!#REF!</definedName>
    <definedName name="vans3" localSheetId="1">'[2]EVALUACIÓN SOCIOECONÓMICA'!#REF!</definedName>
    <definedName name="vans3">'[2]EVALUACIÓN SOCIOECONÓMICA'!#REF!</definedName>
    <definedName name="venci" localSheetId="1">#REF!</definedName>
    <definedName name="venci">#REF!</definedName>
    <definedName name="venci2000" localSheetId="1">#REF!</definedName>
    <definedName name="venci2000">#REF!</definedName>
    <definedName name="venci2001" localSheetId="1">#REF!</definedName>
    <definedName name="venci2001">#REF!</definedName>
    <definedName name="venci2002" localSheetId="1">#REF!</definedName>
    <definedName name="venci2002">#REF!</definedName>
    <definedName name="venci2003" localSheetId="1">#REF!</definedName>
    <definedName name="venci2003">#REF!</definedName>
    <definedName name="venci98" localSheetId="1">[11]Programa!#REF!</definedName>
    <definedName name="venci98">[12]Programa!#REF!</definedName>
    <definedName name="venci98j" localSheetId="1">[11]Programa!#REF!</definedName>
    <definedName name="venci98j">[12]Programa!#REF!</definedName>
    <definedName name="venci98s" localSheetId="1">#REF!</definedName>
    <definedName name="venci98s">#REF!</definedName>
    <definedName name="venci99" localSheetId="1">#REF!</definedName>
    <definedName name="venci99">#REF!</definedName>
    <definedName name="Vida2" localSheetId="1">'[2]EVALUACIÓN SOCIOECONÓMICA'!#REF!</definedName>
    <definedName name="Vida2">'[2]EVALUACIÓN SOCIOECONÓMICA'!#REF!</definedName>
    <definedName name="Vida3" localSheetId="1">'[2]EVALUACIÓN SOCIOECONÓMICA'!#REF!</definedName>
    <definedName name="Vida3">'[2]EVALUACIÓN SOCIOECONÓMICA'!#REF!</definedName>
    <definedName name="VOLET1" localSheetId="1">#REF!</definedName>
    <definedName name="VOLET1">#REF!</definedName>
    <definedName name="VOLET10" localSheetId="1">#REF!</definedName>
    <definedName name="VOLET10">#REF!</definedName>
    <definedName name="VOLET11" localSheetId="1">#REF!</definedName>
    <definedName name="VOLET11">#REF!</definedName>
    <definedName name="VOLET2" localSheetId="1">#REF!</definedName>
    <definedName name="VOLET2">#REF!</definedName>
    <definedName name="VOLET3" localSheetId="1">#REF!</definedName>
    <definedName name="VOLET3">#REF!</definedName>
    <definedName name="VOLET4" localSheetId="1">#REF!</definedName>
    <definedName name="VOLET4">#REF!</definedName>
    <definedName name="VOLET5" localSheetId="1">#REF!</definedName>
    <definedName name="VOLET5">#REF!</definedName>
    <definedName name="VOLET6" localSheetId="1">#REF!</definedName>
    <definedName name="VOLET6">#REF!</definedName>
    <definedName name="VOLET7" localSheetId="1">#REF!</definedName>
    <definedName name="VOLET7">#REF!</definedName>
    <definedName name="VOLET8" localSheetId="1">#REF!</definedName>
    <definedName name="VOLET8">#REF!</definedName>
    <definedName name="VOLET9" localSheetId="1">#REF!</definedName>
    <definedName name="VOLET9">#REF!</definedName>
    <definedName name="vpcp2" localSheetId="1">'[2]EVALUACIÓN PRIVADA'!#REF!</definedName>
    <definedName name="vpcp2">'[2]EVALUACIÓN PRIVADA'!#REF!</definedName>
    <definedName name="vpcp3" localSheetId="1">'[2]EVALUACIÓN PRIVADA'!#REF!</definedName>
    <definedName name="vpcp3">'[2]EVALUACIÓN PRIVADA'!#REF!</definedName>
    <definedName name="vpcs2" localSheetId="1">'[2]EVALUACIÓN SOCIOECONÓMICA'!#REF!</definedName>
    <definedName name="vpcs2">'[2]EVALUACIÓN SOCIOECONÓMICA'!#REF!</definedName>
    <definedName name="vpcs3" localSheetId="1">'[2]EVALUACIÓN SOCIOECONÓMICA'!#REF!</definedName>
    <definedName name="vpcs3">'[2]EVALUACIÓN SOCIOECONÓMICA'!#REF!</definedName>
    <definedName name="vv" localSheetId="1" hidden="1">{"Tab1",#N/A,FALSE,"P";"Tab2",#N/A,FALSE,"P"}</definedName>
    <definedName name="vv" hidden="1">{"Tab1",#N/A,FALSE,"P";"Tab2",#N/A,FALSE,"P"}</definedName>
    <definedName name="vvv" localSheetId="1" hidden="1">{"Tab1",#N/A,FALSE,"P";"Tab2",#N/A,FALSE,"P"}</definedName>
    <definedName name="vvv" hidden="1">{"Tab1",#N/A,FALSE,"P";"Tab2",#N/A,FALSE,"P"}</definedName>
    <definedName name="vvvv" localSheetId="1" hidden="1">{"Minpmon",#N/A,FALSE,"Monthinput"}</definedName>
    <definedName name="vvvv" hidden="1">{"Minpmon",#N/A,FALSE,"Monthinput"}</definedName>
    <definedName name="vvvvvvvvvvvv" localSheetId="1" hidden="1">{"Riqfin97",#N/A,FALSE,"Tran";"Riqfinpro",#N/A,FALSE,"Tran"}</definedName>
    <definedName name="vvvvvvvvvvvv" hidden="1">{"Riqfin97",#N/A,FALSE,"Tran";"Riqfinpro",#N/A,FALSE,"Tran"}</definedName>
    <definedName name="vvvvvvvvvvvvv" localSheetId="1" hidden="1">{"Tab1",#N/A,FALSE,"P";"Tab2",#N/A,FALSE,"P"}</definedName>
    <definedName name="vvvvvvvvvvvvv" hidden="1">{"Tab1",#N/A,FALSE,"P";"Tab2",#N/A,FALSE,"P"}</definedName>
    <definedName name="w" localSheetId="1" hidden="1">{"Minpmon",#N/A,FALSE,"Monthinput"}</definedName>
    <definedName name="w" hidden="1">{"Minpmon",#N/A,FALSE,"Monthinput"}</definedName>
    <definedName name="W_CHAMBRE_DEPUTES" localSheetId="1">#REF!</definedName>
    <definedName name="W_CHAMBRE_DEPUTES">#REF!</definedName>
    <definedName name="wer" localSheetId="1" hidden="1">{"Riqfin97",#N/A,FALSE,"Tran";"Riqfinpro",#N/A,FALSE,"Tran"}</definedName>
    <definedName name="wer" hidden="1">{"Riqfin97",#N/A,FALSE,"Tran";"Riqfinpro",#N/A,FALSE,"Tran"}</definedName>
    <definedName name="WILD">#REF!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1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1" hidden="1">{#N/A,#N/A,FALSE,"CelPIB"}</definedName>
    <definedName name="wrn.CelPIB." hidden="1">{#N/A,#N/A,FALSE,"CelPIB"}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1" hidden="1">{#N/A,#N/A,FALSE,"NFPS GDP"}</definedName>
    <definedName name="wrn.CGvt._.Revenue._.GDP." hidden="1">{#N/A,#N/A,FALSE,"NFPS GDP"}</definedName>
    <definedName name="wrn.EntpsPIB." localSheetId="1" hidden="1">{#N/A,#N/A,FALSE,"EntpsPIB"}</definedName>
    <definedName name="wrn.EntpsPIB." hidden="1">{#N/A,#N/A,FALSE,"EntpsPIB"}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1" hidden="1">{"Main Economic Indicators",#N/A,FALSE,"C"}</definedName>
    <definedName name="wrn.Main._.Economic._.Indicators." hidden="1">{"Main Economic Indicators",#N/A,FALSE,"C"}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1" hidden="1">{"Minpmon",#N/A,FALSE,"Monthinput"}</definedName>
    <definedName name="wrn.Monthsheet." hidden="1">{"Minpmon",#N/A,FALSE,"Monthinput"}</definedName>
    <definedName name="wrn.NFPS._.GDP." localSheetId="1" hidden="1">{#N/A,#N/A,FALSE,"NFPS GDP"}</definedName>
    <definedName name="wrn.NFPS._.GDP." hidden="1">{#N/A,#N/A,FALSE,"NFPS GDP"}</definedName>
    <definedName name="wrn.original." localSheetId="1" hidden="1">{"Original",#N/A,FALSE,"CENTBANK";"Original",#N/A,FALSE,"COMBANKS"}</definedName>
    <definedName name="wrn.original." hidden="1">{"Original",#N/A,FALSE,"CENTBANK";"Original",#N/A,FALSE,"COMBANKS"}</definedName>
    <definedName name="wrn.Program." localSheetId="1" hidden="1">{"Tab1",#N/A,FALSE,"P";"Tab2",#N/A,FALSE,"P"}</definedName>
    <definedName name="wrn.Program." hidden="1">{"Tab1",#N/A,FALSE,"P";"Tab2",#N/A,FALSE,"P"}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1" hidden="1">{#N/A,#N/A,FALSE,"RestGGPIB"}</definedName>
    <definedName name="wrn.RestGGPIB." hidden="1">{#N/A,#N/A,FALSE,"RestGGPIB"}</definedName>
    <definedName name="wrn.Riqfin." localSheetId="1" hidden="1">{"Riqfin97",#N/A,FALSE,"Tran";"Riqfinpro",#N/A,FALSE,"Tran"}</definedName>
    <definedName name="wrn.Riqfin." hidden="1">{"Riqfin97",#N/A,FALSE,"Tran";"Riqfinpro",#N/A,FALSE,"Tran"}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1" hidden="1">{#N/A,#N/A,FALSE,"SSPIB"}</definedName>
    <definedName name="wrn.SSPIB." hidden="1">{#N/A,#N/A,FALSE,"SSPIB"}</definedName>
    <definedName name="wrn.Staff._.Report._.Tables." localSheetId="1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1" hidden="1">[57]M!#REF!</definedName>
    <definedName name="ww" hidden="1">[58]M!#REF!</definedName>
    <definedName name="www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1" hidden="1">[57]M!#REF!</definedName>
    <definedName name="wwww" hidden="1">[58]M!#REF!</definedName>
    <definedName name="wwwww" localSheetId="1" hidden="1">{"Minpmon",#N/A,FALSE,"Monthinput"}</definedName>
    <definedName name="wwwww" hidden="1">{"Minpmon",#N/A,FALSE,"Monthinput"}</definedName>
    <definedName name="wwwwwww" localSheetId="1" hidden="1">{"Riqfin97",#N/A,FALSE,"Tran";"Riqfinpro",#N/A,FALSE,"Tran"}</definedName>
    <definedName name="wwwwwww" hidden="1">{"Riqfin97",#N/A,FALSE,"Tran";"Riqfinpro",#N/A,FALSE,"Tran"}</definedName>
    <definedName name="wwwwwwww" localSheetId="1" hidden="1">{"Tab1",#N/A,FALSE,"P";"Tab2",#N/A,FALSE,"P"}</definedName>
    <definedName name="wwwwwwww" hidden="1">{"Tab1",#N/A,FALSE,"P";"Tab2",#N/A,FALSE,"P"}</definedName>
    <definedName name="X_CASSATION" localSheetId="1">#REF!</definedName>
    <definedName name="X_CASSATION">#REF!</definedName>
    <definedName name="xa" localSheetId="1">'[32]PIB EN CORR'!#REF!</definedName>
    <definedName name="xa">'[33]PIB EN CORR'!#REF!</definedName>
    <definedName name="xaa" localSheetId="1">'[32]PIB EN CORR'!$AV$5:$AV$77</definedName>
    <definedName name="xaa">'[33]PIB EN CORR'!$AV$5:$AV$77</definedName>
    <definedName name="xbb" localSheetId="1">'[32]PIB EN CORR'!#REF!</definedName>
    <definedName name="xbb">'[33]PIB EN CORR'!#REF!</definedName>
    <definedName name="XBS">[31]SREAL!A$41</definedName>
    <definedName name="XGS" localSheetId="1">#REF!</definedName>
    <definedName name="XGS">#REF!</definedName>
    <definedName name="xx" localSheetId="1" hidden="1">{"Riqfin97",#N/A,FALSE,"Tran";"Riqfinpro",#N/A,FALSE,"Tran"}</definedName>
    <definedName name="xx" hidden="1">{"Riqfin97",#N/A,FALSE,"Tran";"Riqfinpro",#N/A,FALSE,"Tran"}</definedName>
    <definedName name="xxWRS_1">'[59]Shared Data'!$A$1:$A$77</definedName>
    <definedName name="xxxx" localSheetId="1" hidden="1">{"Riqfin97",#N/A,FALSE,"Tran";"Riqfinpro",#N/A,FALSE,"Tran"}</definedName>
    <definedName name="xxxx" hidden="1">{"Riqfin97",#N/A,FALSE,"Tran";"Riqfinpro",#N/A,FALSE,"Tran"}</definedName>
    <definedName name="xxxxxxxxxxxxxx" localSheetId="1" hidden="1">{"Riqfin97",#N/A,FALSE,"Tran";"Riqfinpro",#N/A,FALSE,"Tran"}</definedName>
    <definedName name="xxxxxxxxxxxxxx" hidden="1">{"Riqfin97",#N/A,FALSE,"Tran";"Riqfinpro",#N/A,FALSE,"Tran"}</definedName>
    <definedName name="Y" localSheetId="1">#REF!</definedName>
    <definedName name="Y">#REF!</definedName>
    <definedName name="Y_CPUR_APPEL" localSheetId="1">#REF!</definedName>
    <definedName name="Y_CPUR_APPEL">#REF!</definedName>
    <definedName name="Year" localSheetId="1">#REF!</definedName>
    <definedName name="Year">#REF!</definedName>
    <definedName name="yu" localSheetId="1" hidden="1">{"Tab1",#N/A,FALSE,"P";"Tab2",#N/A,FALSE,"P"}</definedName>
    <definedName name="yu" hidden="1">{"Tab1",#N/A,FALSE,"P";"Tab2",#N/A,FALSE,"P"}</definedName>
    <definedName name="yy" localSheetId="1" hidden="1">{"Tab1",#N/A,FALSE,"P";"Tab2",#N/A,FALSE,"P"}</definedName>
    <definedName name="yy" hidden="1">{"Tab1",#N/A,FALSE,"P";"Tab2",#N/A,FALSE,"P"}</definedName>
    <definedName name="yyy" localSheetId="1" hidden="1">{"Tab1",#N/A,FALSE,"P";"Tab2",#N/A,FALSE,"P"}</definedName>
    <definedName name="yyy" hidden="1">{"Tab1",#N/A,FALSE,"P";"Tab2",#N/A,FALSE,"P"}</definedName>
    <definedName name="yyyy" localSheetId="1" hidden="1">{"Tab1",#N/A,FALSE,"P";"Tab2",#N/A,FALSE,"P"}</definedName>
    <definedName name="yyyy" hidden="1">{"Tab1",#N/A,FALSE,"P";"Tab2",#N/A,FALSE,"P"}</definedName>
    <definedName name="yyyyyy" localSheetId="1" hidden="1">{"Minpmon",#N/A,FALSE,"Monthinput"}</definedName>
    <definedName name="yyyyyy" hidden="1">{"Minpmon",#N/A,FALSE,"Monthinput"}</definedName>
    <definedName name="Z_1A8C061B_2301_11D3_BFD1_000039E37209_.wvu.Cols" localSheetId="1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hidden="1">#REF!,#REF!,#REF!</definedName>
    <definedName name="Z_32FEE571_F4DC_4BE4_A231_5315B0F3FAB1_.wvu.PrintArea" localSheetId="1" hidden="1">'Dépenses de subvention 19-20'!$D$4:$M$172</definedName>
    <definedName name="Z_4C6E9EBC_6A69_42D0_BC52_C2814E882B32_.wvu.FilterData" localSheetId="1" hidden="1">'Dépenses de subvention 19-20'!$D$4:$M$172</definedName>
    <definedName name="Z_4C6E9EBC_6A69_42D0_BC52_C2814E882B32_.wvu.PrintArea" localSheetId="1" hidden="1">'Dépenses de subvention 19-20'!$D$4:$M$173</definedName>
    <definedName name="Z_4C6E9EBC_6A69_42D0_BC52_C2814E882B32_.wvu.PrintTitles" localSheetId="1" hidden="1">'Dépenses de subvention 19-20'!$4:$4</definedName>
    <definedName name="Z_7A193FBD_4487_406E_B970_6C1F4EFD0CFF_.wvu.FilterData" localSheetId="1" hidden="1">'Dépenses de subvention 19-20'!$D$4:$M$172</definedName>
    <definedName name="Z_7A193FBD_4487_406E_B970_6C1F4EFD0CFF_.wvu.PrintArea" localSheetId="1" hidden="1">'Dépenses de subvention 19-20'!$D$4:$M$173</definedName>
    <definedName name="Z_7A193FBD_4487_406E_B970_6C1F4EFD0CFF_.wvu.PrintTitles" localSheetId="1" hidden="1">'Dépenses de subvention 19-20'!$4:$4</definedName>
    <definedName name="Z_7EDB6EED_5701_45A8_984F_4BBC3A4E4A24_.wvu.FilterData" localSheetId="1" hidden="1">'Dépenses de subvention 19-20'!$D$4:$M$172</definedName>
    <definedName name="Z_7EDB6EED_5701_45A8_984F_4BBC3A4E4A24_.wvu.PrintArea" localSheetId="1" hidden="1">'Dépenses de subvention 19-20'!$D$4:$M$173</definedName>
    <definedName name="Z_7EDB6EED_5701_45A8_984F_4BBC3A4E4A24_.wvu.PrintTitles" localSheetId="1" hidden="1">'Dépenses de subvention 19-20'!$4:$4</definedName>
    <definedName name="Z_AF69034C_5197_47E3_B842_D764682E2A25_.wvu.PrintArea" localSheetId="1" hidden="1">'Dépenses de subvention 19-20'!$D$4:$M$172</definedName>
    <definedName name="Z_BF6E70EB_4DF9_4E31_82A6_A7D3D21360D3_.wvu.FilterData" localSheetId="1" hidden="1">'Dépenses de subvention 19-20'!$D$4:$M$172</definedName>
    <definedName name="Z_BF6E70EB_4DF9_4E31_82A6_A7D3D21360D3_.wvu.PrintArea" localSheetId="1" hidden="1">'Dépenses de subvention 19-20'!$D$4:$M$173</definedName>
    <definedName name="Z_BF6E70EB_4DF9_4E31_82A6_A7D3D21360D3_.wvu.PrintTitles" localSheetId="1" hidden="1">'Dépenses de subvention 19-20'!$4:$4</definedName>
    <definedName name="Z_CC5FD0B2_00AA_44E5_978E_4AAB3E5F3008_.wvu.PrintArea" localSheetId="1" hidden="1">'Dépenses de subvention 19-20'!$D$4:$M$172</definedName>
    <definedName name="Z_D1D28630_6689_4302_8102_C42DA15A4135_.wvu.PrintArea" localSheetId="1" hidden="1">'Dépenses de subvention 19-20'!$D$4:$M$172</definedName>
    <definedName name="Z_TRIBUNAUX" localSheetId="1">#REF!</definedName>
    <definedName name="Z_TRIBUNAUX">#REF!</definedName>
    <definedName name="zc" localSheetId="1" hidden="1">{"Riqfin97",#N/A,FALSE,"Tran";"Riqfinpro",#N/A,FALSE,"Tran"}</definedName>
    <definedName name="zc" hidden="1">{"Riqfin97",#N/A,FALSE,"Tran";"Riqfinpro",#N/A,FALSE,"Tran"}</definedName>
    <definedName name="zio" localSheetId="1" hidden="1">{"Tab1",#N/A,FALSE,"P";"Tab2",#N/A,FALSE,"P"}</definedName>
    <definedName name="zio" hidden="1">{"Tab1",#N/A,FALSE,"P";"Tab2",#N/A,FALSE,"P"}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1" hidden="1">{"Tab1",#N/A,FALSE,"P";"Tab2",#N/A,FALSE,"P"}</definedName>
    <definedName name="zv" hidden="1">{"Tab1",#N/A,FALSE,"P";"Tab2",#N/A,FALSE,"P"}</definedName>
    <definedName name="zx" localSheetId="1" hidden="1">{"Tab1",#N/A,FALSE,"P";"Tab2",#N/A,FALSE,"P"}</definedName>
    <definedName name="zx" hidden="1">{"Tab1",#N/A,FALSE,"P";"Tab2",#N/A,FALSE,"P"}</definedName>
    <definedName name="zz" localSheetId="1" hidden="1">{"Tab1",#N/A,FALSE,"P";"Tab2",#N/A,FALSE,"P"}</definedName>
    <definedName name="zz" hidden="1">{"Tab1",#N/A,FALSE,"P";"Tab2",#N/A,FALSE,"P"}</definedName>
    <definedName name="zzzz" localSheetId="1" hidden="1">{"Tab1",#N/A,FALSE,"P";"Tab2",#N/A,FALSE,"P"}</definedName>
    <definedName name="zzzz" hidden="1">{"Tab1",#N/A,FALSE,"P";"Tab2",#N/A,FALSE,"P"}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2" l="1"/>
  <c r="G3" i="2" l="1"/>
  <c r="G2" i="2" s="1"/>
  <c r="J4" i="2"/>
  <c r="I3" i="2"/>
  <c r="I2" i="2" s="1"/>
  <c r="J8" i="2"/>
  <c r="J11" i="2"/>
  <c r="I14" i="2"/>
  <c r="J17" i="2"/>
  <c r="H16" i="2"/>
  <c r="I16" i="2"/>
  <c r="I19" i="2"/>
  <c r="G19" i="2"/>
  <c r="H19" i="2"/>
  <c r="I23" i="2"/>
  <c r="G23" i="2"/>
  <c r="H23" i="2"/>
  <c r="I27" i="2"/>
  <c r="I26" i="2" s="1"/>
  <c r="G27" i="2"/>
  <c r="H27" i="2"/>
  <c r="J30" i="2"/>
  <c r="G33" i="2"/>
  <c r="H33" i="2"/>
  <c r="I33" i="2"/>
  <c r="I36" i="2"/>
  <c r="G36" i="2"/>
  <c r="H36" i="2"/>
  <c r="G43" i="2"/>
  <c r="H43" i="2"/>
  <c r="I43" i="2"/>
  <c r="E15" i="5"/>
  <c r="C15" i="5"/>
  <c r="C11" i="5"/>
  <c r="E7" i="5"/>
  <c r="C7" i="5"/>
  <c r="B43" i="2"/>
  <c r="R36" i="2"/>
  <c r="S38" i="2"/>
  <c r="O38" i="2"/>
  <c r="J38" i="2"/>
  <c r="F38" i="2"/>
  <c r="S37" i="2"/>
  <c r="O37" i="2"/>
  <c r="J37" i="2"/>
  <c r="F37" i="2"/>
  <c r="Q36" i="2"/>
  <c r="N36" i="2"/>
  <c r="M36" i="2"/>
  <c r="L36" i="2"/>
  <c r="E36" i="2"/>
  <c r="D36" i="2"/>
  <c r="C36" i="2"/>
  <c r="B36" i="2"/>
  <c r="S35" i="2"/>
  <c r="M33" i="2"/>
  <c r="O35" i="2"/>
  <c r="J35" i="2"/>
  <c r="E43" i="2"/>
  <c r="F35" i="2"/>
  <c r="S34" i="2"/>
  <c r="O34" i="2"/>
  <c r="T34" i="2" s="1"/>
  <c r="F34" i="2"/>
  <c r="R33" i="2"/>
  <c r="Q33" i="2"/>
  <c r="P33" i="2"/>
  <c r="S33" i="2" s="1"/>
  <c r="N33" i="2"/>
  <c r="L33" i="2"/>
  <c r="D33" i="2"/>
  <c r="D26" i="2" s="1"/>
  <c r="D13" i="2" s="1"/>
  <c r="D45" i="2" s="1"/>
  <c r="B33" i="2"/>
  <c r="W32" i="2"/>
  <c r="S32" i="2"/>
  <c r="O32" i="2"/>
  <c r="J32" i="2"/>
  <c r="F32" i="2"/>
  <c r="S31" i="2"/>
  <c r="O31" i="2"/>
  <c r="J31" i="2"/>
  <c r="F31" i="2"/>
  <c r="S30" i="2"/>
  <c r="O30" i="2"/>
  <c r="T30" i="2" s="1"/>
  <c r="F30" i="2"/>
  <c r="S29" i="2"/>
  <c r="M27" i="2"/>
  <c r="M26" i="2" s="1"/>
  <c r="J29" i="2"/>
  <c r="E27" i="2"/>
  <c r="F29" i="2"/>
  <c r="S28" i="2"/>
  <c r="O28" i="2"/>
  <c r="T28" i="2" s="1"/>
  <c r="J28" i="2"/>
  <c r="F28" i="2"/>
  <c r="R27" i="2"/>
  <c r="Q27" i="2"/>
  <c r="Q26" i="2" s="1"/>
  <c r="N27" i="2"/>
  <c r="L27" i="2"/>
  <c r="L26" i="2" s="1"/>
  <c r="D27" i="2"/>
  <c r="B27" i="2"/>
  <c r="B26" i="2"/>
  <c r="S25" i="2"/>
  <c r="O25" i="2"/>
  <c r="F25" i="2"/>
  <c r="S24" i="2"/>
  <c r="M23" i="2"/>
  <c r="O24" i="2"/>
  <c r="J24" i="2"/>
  <c r="E23" i="2"/>
  <c r="F24" i="2"/>
  <c r="R23" i="2"/>
  <c r="Q23" i="2"/>
  <c r="P23" i="2"/>
  <c r="S23" i="2" s="1"/>
  <c r="N23" i="2"/>
  <c r="L23" i="2"/>
  <c r="D23" i="2"/>
  <c r="C23" i="2"/>
  <c r="B23" i="2"/>
  <c r="R19" i="2"/>
  <c r="S22" i="2"/>
  <c r="O22" i="2"/>
  <c r="J22" i="2"/>
  <c r="F22" i="2"/>
  <c r="S21" i="2"/>
  <c r="O21" i="2"/>
  <c r="J21" i="2"/>
  <c r="F21" i="2"/>
  <c r="S20" i="2"/>
  <c r="N19" i="2"/>
  <c r="O20" i="2"/>
  <c r="J20" i="2"/>
  <c r="E19" i="2"/>
  <c r="F20" i="2"/>
  <c r="Q19" i="2"/>
  <c r="P19" i="2"/>
  <c r="L19" i="2"/>
  <c r="D19" i="2"/>
  <c r="C19" i="2"/>
  <c r="B19" i="2"/>
  <c r="R43" i="2"/>
  <c r="Q43" i="2"/>
  <c r="P43" i="2"/>
  <c r="N43" i="2"/>
  <c r="O18" i="2"/>
  <c r="J18" i="2"/>
  <c r="D43" i="2"/>
  <c r="F18" i="2"/>
  <c r="R16" i="2"/>
  <c r="Q16" i="2"/>
  <c r="S17" i="2"/>
  <c r="O17" i="2"/>
  <c r="F17" i="2"/>
  <c r="N16" i="2"/>
  <c r="M16" i="2"/>
  <c r="L16" i="2"/>
  <c r="O16" i="2" s="1"/>
  <c r="E16" i="2"/>
  <c r="D16" i="2"/>
  <c r="C16" i="2"/>
  <c r="B16" i="2"/>
  <c r="S15" i="2"/>
  <c r="O15" i="2"/>
  <c r="J15" i="2"/>
  <c r="F15" i="2"/>
  <c r="L14" i="2"/>
  <c r="D14" i="2"/>
  <c r="C14" i="2"/>
  <c r="B14" i="2"/>
  <c r="B13" i="2"/>
  <c r="S12" i="2"/>
  <c r="O12" i="2"/>
  <c r="J12" i="2"/>
  <c r="F12" i="2"/>
  <c r="K12" i="2" s="1"/>
  <c r="S11" i="2"/>
  <c r="O11" i="2"/>
  <c r="T11" i="2" s="1"/>
  <c r="F11" i="2"/>
  <c r="S10" i="2"/>
  <c r="O10" i="2"/>
  <c r="T10" i="2" s="1"/>
  <c r="J10" i="2"/>
  <c r="F10" i="2"/>
  <c r="S9" i="2"/>
  <c r="O9" i="2"/>
  <c r="T9" i="2" s="1"/>
  <c r="J9" i="2"/>
  <c r="F9" i="2"/>
  <c r="S8" i="2"/>
  <c r="O8" i="2"/>
  <c r="T8" i="2" s="1"/>
  <c r="F8" i="2"/>
  <c r="S7" i="2"/>
  <c r="O7" i="2"/>
  <c r="T7" i="2" s="1"/>
  <c r="J7" i="2"/>
  <c r="F7" i="2"/>
  <c r="W6" i="2"/>
  <c r="R3" i="2"/>
  <c r="R2" i="2" s="1"/>
  <c r="S6" i="2"/>
  <c r="O6" i="2"/>
  <c r="J6" i="2"/>
  <c r="F6" i="2"/>
  <c r="P3" i="2"/>
  <c r="O5" i="2"/>
  <c r="J5" i="2"/>
  <c r="F5" i="2"/>
  <c r="Q3" i="2"/>
  <c r="Q2" i="2" s="1"/>
  <c r="S4" i="2"/>
  <c r="N3" i="2"/>
  <c r="N2" i="2" s="1"/>
  <c r="M3" i="2"/>
  <c r="M2" i="2" s="1"/>
  <c r="O4" i="2"/>
  <c r="F4" i="2"/>
  <c r="E3" i="2"/>
  <c r="E2" i="2" s="1"/>
  <c r="L3" i="2"/>
  <c r="D3" i="2"/>
  <c r="D2" i="2" s="1"/>
  <c r="C3" i="2"/>
  <c r="B3" i="2"/>
  <c r="C2" i="2"/>
  <c r="B2" i="2"/>
  <c r="T6" i="2" l="1"/>
  <c r="T12" i="2"/>
  <c r="T15" i="2"/>
  <c r="T21" i="2"/>
  <c r="S19" i="2"/>
  <c r="Q14" i="2"/>
  <c r="T25" i="2"/>
  <c r="T32" i="2"/>
  <c r="R26" i="2"/>
  <c r="T31" i="2"/>
  <c r="T38" i="2"/>
  <c r="O36" i="2"/>
  <c r="L13" i="2"/>
  <c r="O27" i="2"/>
  <c r="N26" i="2"/>
  <c r="O26" i="2" s="1"/>
  <c r="N14" i="2"/>
  <c r="O23" i="2"/>
  <c r="T23" i="2" s="1"/>
  <c r="H26" i="2"/>
  <c r="H14" i="2"/>
  <c r="G26" i="2"/>
  <c r="I13" i="2"/>
  <c r="I45" i="2" s="1"/>
  <c r="J34" i="2"/>
  <c r="J36" i="2"/>
  <c r="G16" i="2"/>
  <c r="G14" i="2" s="1"/>
  <c r="G13" i="2" s="1"/>
  <c r="G45" i="2" s="1"/>
  <c r="H3" i="2"/>
  <c r="H2" i="2" s="1"/>
  <c r="K31" i="2"/>
  <c r="J16" i="2"/>
  <c r="J19" i="2"/>
  <c r="K6" i="2"/>
  <c r="U6" i="2" s="1"/>
  <c r="K10" i="2"/>
  <c r="U10" i="2" s="1"/>
  <c r="W10" i="2" s="1"/>
  <c r="K30" i="2"/>
  <c r="U30" i="2" s="1"/>
  <c r="V30" i="2" s="1"/>
  <c r="J33" i="2"/>
  <c r="K35" i="2"/>
  <c r="K22" i="2"/>
  <c r="K4" i="2"/>
  <c r="K38" i="2"/>
  <c r="K7" i="2"/>
  <c r="U7" i="2" s="1"/>
  <c r="K17" i="2"/>
  <c r="K21" i="2"/>
  <c r="K8" i="2"/>
  <c r="U8" i="2" s="1"/>
  <c r="K9" i="2"/>
  <c r="U9" i="2" s="1"/>
  <c r="W9" i="2" s="1"/>
  <c r="D40" i="2"/>
  <c r="F16" i="2"/>
  <c r="F43" i="2"/>
  <c r="K18" i="2"/>
  <c r="F27" i="2"/>
  <c r="K28" i="2"/>
  <c r="U12" i="2"/>
  <c r="F33" i="2"/>
  <c r="K34" i="2"/>
  <c r="J3" i="2"/>
  <c r="J2" i="2" s="1"/>
  <c r="K5" i="2"/>
  <c r="T17" i="2"/>
  <c r="T20" i="2"/>
  <c r="T24" i="2"/>
  <c r="J27" i="2"/>
  <c r="T5" i="2"/>
  <c r="K15" i="2"/>
  <c r="F19" i="2"/>
  <c r="K20" i="2"/>
  <c r="T22" i="2"/>
  <c r="F36" i="2"/>
  <c r="K37" i="2"/>
  <c r="O3" i="2"/>
  <c r="T4" i="2"/>
  <c r="P2" i="2"/>
  <c r="S3" i="2"/>
  <c r="K11" i="2"/>
  <c r="U11" i="2" s="1"/>
  <c r="Q13" i="2"/>
  <c r="J43" i="2"/>
  <c r="K29" i="2"/>
  <c r="K32" i="2"/>
  <c r="U32" i="2" s="1"/>
  <c r="O33" i="2"/>
  <c r="T33" i="2" s="1"/>
  <c r="T35" i="2"/>
  <c r="T37" i="2"/>
  <c r="E14" i="2"/>
  <c r="R14" i="2"/>
  <c r="R13" i="2" s="1"/>
  <c r="R45" i="2" s="1"/>
  <c r="O43" i="2"/>
  <c r="T18" i="2"/>
  <c r="F23" i="2"/>
  <c r="K24" i="2"/>
  <c r="U31" i="2"/>
  <c r="C43" i="2"/>
  <c r="L45" i="2"/>
  <c r="M43" i="2"/>
  <c r="P27" i="2"/>
  <c r="B40" i="2"/>
  <c r="L43" i="2"/>
  <c r="L2" i="2"/>
  <c r="S18" i="2"/>
  <c r="S43" i="2" s="1"/>
  <c r="F3" i="2"/>
  <c r="F2" i="2" s="1"/>
  <c r="P16" i="2"/>
  <c r="M19" i="2"/>
  <c r="M14" i="2" s="1"/>
  <c r="M13" i="2" s="1"/>
  <c r="M45" i="2" s="1"/>
  <c r="C27" i="2"/>
  <c r="O29" i="2"/>
  <c r="T29" i="2" s="1"/>
  <c r="C33" i="2"/>
  <c r="P36" i="2"/>
  <c r="S36" i="2" s="1"/>
  <c r="T36" i="2" s="1"/>
  <c r="S5" i="2"/>
  <c r="J25" i="2"/>
  <c r="K25" i="2" s="1"/>
  <c r="U25" i="2" s="1"/>
  <c r="E33" i="2"/>
  <c r="E26" i="2" s="1"/>
  <c r="B45" i="2"/>
  <c r="T3" i="2" l="1"/>
  <c r="T43" i="2"/>
  <c r="U21" i="2"/>
  <c r="W21" i="2" s="1"/>
  <c r="X30" i="2"/>
  <c r="W30" i="2"/>
  <c r="U38" i="2"/>
  <c r="N13" i="2"/>
  <c r="N45" i="2" s="1"/>
  <c r="U29" i="2"/>
  <c r="O19" i="2"/>
  <c r="T19" i="2" s="1"/>
  <c r="U22" i="2"/>
  <c r="U17" i="2"/>
  <c r="V17" i="2" s="1"/>
  <c r="U4" i="2"/>
  <c r="X4" i="2" s="1"/>
  <c r="G40" i="2"/>
  <c r="I40" i="2"/>
  <c r="H13" i="2"/>
  <c r="H45" i="2" s="1"/>
  <c r="V10" i="2"/>
  <c r="V7" i="2"/>
  <c r="U35" i="2"/>
  <c r="V35" i="2" s="1"/>
  <c r="K3" i="2"/>
  <c r="K2" i="2" s="1"/>
  <c r="V9" i="2"/>
  <c r="J26" i="2"/>
  <c r="W7" i="2"/>
  <c r="V21" i="2"/>
  <c r="F26" i="2"/>
  <c r="C26" i="2"/>
  <c r="C13" i="2" s="1"/>
  <c r="C45" i="2" s="1"/>
  <c r="F14" i="2"/>
  <c r="C40" i="2"/>
  <c r="W25" i="2"/>
  <c r="X25" i="2"/>
  <c r="V25" i="2"/>
  <c r="X35" i="2"/>
  <c r="Q45" i="2"/>
  <c r="U3" i="2"/>
  <c r="M40" i="2"/>
  <c r="V4" i="2"/>
  <c r="W4" i="2"/>
  <c r="O14" i="2"/>
  <c r="U28" i="2"/>
  <c r="K27" i="2"/>
  <c r="U18" i="2"/>
  <c r="K43" i="2"/>
  <c r="U20" i="2"/>
  <c r="K19" i="2"/>
  <c r="S16" i="2"/>
  <c r="T16" i="2" s="1"/>
  <c r="P14" i="2"/>
  <c r="W11" i="2"/>
  <c r="V11" i="2"/>
  <c r="W8" i="2"/>
  <c r="V8" i="2"/>
  <c r="X8" i="2"/>
  <c r="W31" i="2"/>
  <c r="V31" i="2"/>
  <c r="K16" i="2"/>
  <c r="U5" i="2"/>
  <c r="S27" i="2"/>
  <c r="T27" i="2" s="1"/>
  <c r="P26" i="2"/>
  <c r="S26" i="2" s="1"/>
  <c r="T26" i="2" s="1"/>
  <c r="S2" i="2"/>
  <c r="U37" i="2"/>
  <c r="K36" i="2"/>
  <c r="U36" i="2" s="1"/>
  <c r="X17" i="2"/>
  <c r="W17" i="2"/>
  <c r="W12" i="2"/>
  <c r="V12" i="2"/>
  <c r="V6" i="2"/>
  <c r="J23" i="2"/>
  <c r="J14" i="2" s="1"/>
  <c r="U24" i="2"/>
  <c r="K23" i="2"/>
  <c r="U23" i="2" s="1"/>
  <c r="E13" i="2"/>
  <c r="V32" i="2"/>
  <c r="U15" i="2"/>
  <c r="W38" i="2"/>
  <c r="V38" i="2"/>
  <c r="X38" i="2"/>
  <c r="Q40" i="2"/>
  <c r="X29" i="2"/>
  <c r="W29" i="2"/>
  <c r="V29" i="2"/>
  <c r="U34" i="2"/>
  <c r="K33" i="2"/>
  <c r="U33" i="2" s="1"/>
  <c r="O2" i="2"/>
  <c r="L40" i="2"/>
  <c r="V22" i="2"/>
  <c r="R40" i="2"/>
  <c r="U16" i="2" l="1"/>
  <c r="W22" i="2"/>
  <c r="N40" i="2"/>
  <c r="O13" i="2"/>
  <c r="O45" i="2" s="1"/>
  <c r="U19" i="2"/>
  <c r="X19" i="2" s="1"/>
  <c r="J13" i="2"/>
  <c r="J45" i="2" s="1"/>
  <c r="H40" i="2"/>
  <c r="W35" i="2"/>
  <c r="F13" i="2"/>
  <c r="F45" i="2" s="1"/>
  <c r="O40" i="2"/>
  <c r="T2" i="2"/>
  <c r="U2" i="2" s="1"/>
  <c r="X23" i="2"/>
  <c r="W23" i="2"/>
  <c r="V23" i="2"/>
  <c r="X20" i="2"/>
  <c r="W20" i="2"/>
  <c r="V20" i="2"/>
  <c r="X33" i="2"/>
  <c r="W33" i="2"/>
  <c r="V33" i="2"/>
  <c r="X24" i="2"/>
  <c r="W24" i="2"/>
  <c r="V24" i="2"/>
  <c r="W18" i="2"/>
  <c r="V18" i="2"/>
  <c r="V43" i="2" s="1"/>
  <c r="X18" i="2"/>
  <c r="U43" i="2"/>
  <c r="X34" i="2"/>
  <c r="W34" i="2"/>
  <c r="V34" i="2"/>
  <c r="K14" i="2"/>
  <c r="X36" i="2"/>
  <c r="V36" i="2"/>
  <c r="W36" i="2"/>
  <c r="X5" i="2"/>
  <c r="W5" i="2"/>
  <c r="V5" i="2"/>
  <c r="U27" i="2"/>
  <c r="K26" i="2"/>
  <c r="U26" i="2" s="1"/>
  <c r="X3" i="2"/>
  <c r="W3" i="2"/>
  <c r="V3" i="2"/>
  <c r="E45" i="2"/>
  <c r="E40" i="2"/>
  <c r="X15" i="2"/>
  <c r="W15" i="2"/>
  <c r="V15" i="2"/>
  <c r="X37" i="2"/>
  <c r="W37" i="2"/>
  <c r="V37" i="2"/>
  <c r="X16" i="2"/>
  <c r="W16" i="2"/>
  <c r="V16" i="2"/>
  <c r="X28" i="2"/>
  <c r="W28" i="2"/>
  <c r="V28" i="2"/>
  <c r="S14" i="2"/>
  <c r="T14" i="2" s="1"/>
  <c r="P13" i="2"/>
  <c r="W19" i="2"/>
  <c r="V19" i="2"/>
  <c r="J40" i="2" l="1"/>
  <c r="F40" i="2"/>
  <c r="X2" i="2"/>
  <c r="V2" i="2"/>
  <c r="W2" i="2"/>
  <c r="X26" i="2"/>
  <c r="W26" i="2"/>
  <c r="V26" i="2"/>
  <c r="X27" i="2"/>
  <c r="W27" i="2"/>
  <c r="V27" i="2"/>
  <c r="U14" i="2"/>
  <c r="K13" i="2"/>
  <c r="P45" i="2"/>
  <c r="S13" i="2"/>
  <c r="P40" i="2"/>
  <c r="X43" i="2"/>
  <c r="W43" i="2"/>
  <c r="S45" i="2" l="1"/>
  <c r="S40" i="2"/>
  <c r="T13" i="2"/>
  <c r="U13" i="2" s="1"/>
  <c r="K45" i="2"/>
  <c r="K40" i="2"/>
  <c r="X14" i="2"/>
  <c r="W14" i="2"/>
  <c r="V14" i="2"/>
  <c r="U45" i="2" l="1"/>
  <c r="X13" i="2"/>
  <c r="V13" i="2"/>
  <c r="W13" i="2"/>
  <c r="U40" i="2"/>
  <c r="X40" i="2" s="1"/>
  <c r="T45" i="2"/>
  <c r="T40" i="2"/>
  <c r="V45" i="2" l="1"/>
  <c r="V40" i="2"/>
  <c r="X45" i="2"/>
  <c r="W45" i="2"/>
  <c r="E11" i="5" l="1"/>
  <c r="E19" i="5" l="1"/>
</calcChain>
</file>

<file path=xl/sharedStrings.xml><?xml version="1.0" encoding="utf-8"?>
<sst xmlns="http://schemas.openxmlformats.org/spreadsheetml/2006/main" count="318" uniqueCount="225">
  <si>
    <t>Nveau_code</t>
  </si>
  <si>
    <t>Ancien_code</t>
  </si>
  <si>
    <t>SECTEUR ECONOMIQUE</t>
  </si>
  <si>
    <t>MIN</t>
  </si>
  <si>
    <t>1111-MIN. DE LA PLAN. ET DE LA COOP. EXT.</t>
  </si>
  <si>
    <t>BUREAU DU MINISTRE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</si>
  <si>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</si>
  <si>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</si>
  <si>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</si>
  <si>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</si>
  <si>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1112-MIN. DE L'ÉCONOMIE ET DES FINANCES</t>
  </si>
  <si>
    <t>INSTITUT HAITIEN DE STATISTIQUE ET D'INFORMATIQUE</t>
  </si>
  <si>
    <t>DIRECTION GENERALE DU BUDGET</t>
  </si>
  <si>
    <t>DIRECTION GENERALE DES IMPOTS</t>
  </si>
  <si>
    <t>ADMINISTRATION GENERALE DES DOUANES</t>
  </si>
  <si>
    <t>FONDS D'ASSISTANCE ECONOMIQUE ET SOCIALE</t>
  </si>
  <si>
    <t>UNITE DE LUTTE CONTRE LA CORRUPTION</t>
  </si>
  <si>
    <t>ECOLE NATIONALE D'ADMINISTRATION FINANCIERE</t>
  </si>
  <si>
    <t>INSPECTION GENERALE DES FINANCES</t>
  </si>
  <si>
    <t>1113-MIN. DE L'AGR. DES RES. NAT.&amp; DU DEV. RUR.</t>
  </si>
  <si>
    <t>ORGANISME DE LA VALLEE DE L'ARTIBONITE</t>
  </si>
  <si>
    <t>INSTITUT NATIONAL DE REFORME AGRAIRE</t>
  </si>
  <si>
    <t>INSTITUT NATIONAL DU CAFE D'HAITI (INCAH)</t>
  </si>
  <si>
    <t>ORGANISME DE DEVELOPPEMENT DU NORD</t>
  </si>
  <si>
    <t>1114-MIN. DES TRAV. PUB. TRANSP. &amp; COMM.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</si>
  <si>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</si>
  <si>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</si>
  <si>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</si>
  <si>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</si>
  <si>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</si>
  <si>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</si>
  <si>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</si>
  <si>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</si>
  <si>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AGENCE NATIONALE DE REGULATION DU SECTEUR ENERGETIQUE</t>
  </si>
  <si>
    <t>1115-MIN. DU COMMERCE ET DE L'INDUSTRIE</t>
  </si>
  <si>
    <t>OFFICE DES POSTES</t>
  </si>
  <si>
    <t>DIRECTION GENERALE DES ZONES FRANCHES</t>
  </si>
  <si>
    <t>CENTRE DE FACILITATION DES INVEST(CFI)</t>
  </si>
  <si>
    <t>1116-MIN. DE L'ENVIRONNEMENT</t>
  </si>
  <si>
    <t>AGENCE NATIONALE DES AIRES PROTEGEES</t>
  </si>
  <si>
    <t xml:space="preserve">SERVICE NATIONAL DE GESTION DES RESIDUS SOLIDES </t>
  </si>
  <si>
    <t>1117-MIN. DU TOURISME</t>
  </si>
  <si>
    <t>ECOLE HOTELIERE</t>
  </si>
  <si>
    <t>SECTEUR POLITIQUE</t>
  </si>
  <si>
    <t>1211-MIN. DE LA JUSTICE</t>
  </si>
  <si>
    <t>POLICE NATIONALE D'HAITI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</si>
  <si>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</si>
  <si>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</si>
  <si>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</si>
  <si>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</si>
  <si>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</si>
  <si>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1212-MIN. DES HAITIENS VIVANT A L'ETRANGER</t>
  </si>
  <si>
    <t>1213-MIN. DES AFFAIRES ÉTRANGERES</t>
  </si>
  <si>
    <t>1214-LA PRESIDENCE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</si>
  <si>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</si>
  <si>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</si>
  <si>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</si>
  <si>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</si>
  <si>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1215-BUREAU DU PREMIER MINISTRE</t>
  </si>
  <si>
    <t>ADMINISTRATION GENERALE</t>
  </si>
  <si>
    <t>DOTATION POUR COMPTE SPECIAL DU PREMIER MINISTRE</t>
  </si>
  <si>
    <t>CENTRE DE FORMATION ET DE PERFECTIONNEMENT DES AGENTS  DE LA FONCTION PUBLIQUE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</si>
  <si>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</si>
  <si>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</si>
  <si>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</si>
  <si>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</si>
  <si>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BUREAU DE GESTION DES MILITAIRES DEMOBILISES</t>
  </si>
  <si>
    <t>CONSEIL SUPERIEUR DE LA POLICE NATIONALE</t>
  </si>
  <si>
    <t>BUREAU DE COORD. ET DE SUIVI DES ACCORDS CARICOM/OMC/ZLEA</t>
  </si>
  <si>
    <t>APPUI A LA FORMATION</t>
  </si>
  <si>
    <t>1216-MIN. DE L'INTERIEUR</t>
  </si>
  <si>
    <t>ORGANISME DE SURVEILLANCE MORNE HOPITAL</t>
  </si>
  <si>
    <t>SMCRS</t>
  </si>
  <si>
    <t>1217-MIN. DE LA DEFENSE</t>
  </si>
  <si>
    <t>FORCES ARMEES D'HAITI</t>
  </si>
  <si>
    <t>SECTEUR SOCIAL</t>
  </si>
  <si>
    <t>1311-MIN. DE L'EDUCATION NATION. JEUNES./SPORTS</t>
  </si>
  <si>
    <t>BUREAU DE L'ALPHABETISATION</t>
  </si>
  <si>
    <t>COMMISSION NLE DE COOPERATION AVEC L'UNESCO</t>
  </si>
  <si>
    <t>INSTITUT NATIONAL DE FORMATION PROFESSIONNELLE</t>
  </si>
  <si>
    <t>OFFICE NATIONAL DE PARTENARIAT</t>
  </si>
  <si>
    <t>1312-MIN. DES AFFAIRES SOCIALES</t>
  </si>
  <si>
    <t>INSTITUT DU BIEN ETRE SOCIAL ET DE RECHERCHES</t>
  </si>
  <si>
    <t>E.P.P.L.S</t>
  </si>
  <si>
    <t>OFFICE NATIONAL DE LA MIGRATION</t>
  </si>
  <si>
    <t>BUREAU DU SECRETAIRE D'ETAT AUX HANDICAPES</t>
  </si>
  <si>
    <t>1313-MIN. DE LA SANTE PUBLIQ. ET DE LA POPULATION</t>
  </si>
  <si>
    <t>SUBVENTION AUX ORGANISMES PRIVES ET PUBLICS</t>
  </si>
  <si>
    <t>1314-MIN. A LA COND. FEM. AUX DROITS DE LA FEMME</t>
  </si>
  <si>
    <t>DIRECTION GENERALE</t>
  </si>
  <si>
    <t>1315-MIN. DE LA JEUNESSE, DES SPORTS ET DE L'ACTION CIVIQUE</t>
  </si>
  <si>
    <t>SECTEUR CULTUREL</t>
  </si>
  <si>
    <t>1411-MIN. DES CULTES</t>
  </si>
  <si>
    <t>1412-MIN. DE LA CULTURE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</si>
  <si>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</si>
  <si>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</si>
  <si>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</si>
  <si>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</si>
  <si>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</si>
  <si>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</si>
  <si>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</si>
  <si>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</si>
  <si>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</si>
  <si>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</si>
  <si>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1413-MIN. DE LA COMMUNICATION</t>
  </si>
  <si>
    <t>TELEVISION NATIONALE D HAITI</t>
  </si>
  <si>
    <t xml:space="preserve"> RADIO NATIONALE D'HAITI</t>
  </si>
  <si>
    <t>AUTRES ADMINISTRATIONS</t>
  </si>
  <si>
    <t>INTERVENTIONS PUBLIQUES</t>
  </si>
  <si>
    <t>DETTE PUBLIQUE</t>
  </si>
  <si>
    <t>DOTATIONS SPECIALES SUBVENTION AU SECTEUR DE L'ENERGIE</t>
  </si>
  <si>
    <t>POUVOIR LEGISLATIF</t>
  </si>
  <si>
    <t>SENAT DE LA REPUBLIQUE</t>
  </si>
  <si>
    <t>CHAMBRE DES DEPUTES</t>
  </si>
  <si>
    <t>POUVOIR JUDICIAIRE</t>
  </si>
  <si>
    <t>3211-COUR SUPERIEURE DE LA MAGISTRATURE</t>
  </si>
  <si>
    <t>COUR DE CASSATION</t>
  </si>
  <si>
    <t xml:space="preserve">COUR D'APPEL </t>
  </si>
  <si>
    <t>TRIBUNAUX</t>
  </si>
  <si>
    <t>ORGANISMES INDEPENDANTS</t>
  </si>
  <si>
    <t>COUR SUPERIEURE DES COMPTES ET DU CONTENTIEUX</t>
  </si>
  <si>
    <t>CONSEIL ELECTORAL</t>
  </si>
  <si>
    <t>OFFICE DE PROTECTION DU CITOYEN</t>
  </si>
  <si>
    <t>UNIVERSITE D'ETAT D'HAITI</t>
  </si>
  <si>
    <t>ACADEMIE DE LA CULTURE</t>
  </si>
  <si>
    <t>TOTAL</t>
  </si>
  <si>
    <t>Projection 19-20</t>
  </si>
  <si>
    <t>Exécution
Oct. 2019</t>
  </si>
  <si>
    <t>Exécution
Nov. 2019</t>
  </si>
  <si>
    <t>Exécution
Déc. 2019</t>
  </si>
  <si>
    <t>Trimestre I</t>
  </si>
  <si>
    <t>Exécution
Janvier 2020</t>
  </si>
  <si>
    <t>Exécution
Février 2020</t>
  </si>
  <si>
    <t>Exécution
Mars 2020</t>
  </si>
  <si>
    <t>Trimestre II</t>
  </si>
  <si>
    <t>Semestre I</t>
  </si>
  <si>
    <t>Exécution
Avril 2020</t>
  </si>
  <si>
    <t>Exécution
Mai 2020</t>
  </si>
  <si>
    <t>Exécution 
Juin 2020</t>
  </si>
  <si>
    <t>Trimestre III</t>
  </si>
  <si>
    <t>Exécution
Juillet 2020</t>
  </si>
  <si>
    <t>Exécution
Aout 2020</t>
  </si>
  <si>
    <t>Exécution
Septembre 2020</t>
  </si>
  <si>
    <t>Trimestre IV</t>
  </si>
  <si>
    <t>Semestre II</t>
  </si>
  <si>
    <t>Exécution au 30
Septembre 2020</t>
  </si>
  <si>
    <t>Solde</t>
  </si>
  <si>
    <t>% d'exécution</t>
  </si>
  <si>
    <t>Variation en glissement annuel</t>
  </si>
  <si>
    <t>Exécution au 30
Septembre 2019</t>
  </si>
  <si>
    <t>Total Ressources</t>
  </si>
  <si>
    <t>Recettes Courantes</t>
  </si>
  <si>
    <t xml:space="preserve">  Recettes internes</t>
  </si>
  <si>
    <t xml:space="preserve">  Recettes douanières</t>
  </si>
  <si>
    <t xml:space="preserve"> Autres ressources domestiques</t>
  </si>
  <si>
    <t>Support budgétaire</t>
  </si>
  <si>
    <t>Annulation dette FMI</t>
  </si>
  <si>
    <t>Autre Financement Interne des projets</t>
  </si>
  <si>
    <t>Don&amp;emp. (hors PETROCARIBE)</t>
  </si>
  <si>
    <t>Res. Petrocaribe</t>
  </si>
  <si>
    <t>Bons du Trésor</t>
  </si>
  <si>
    <t>Dépenses Totales</t>
  </si>
  <si>
    <t>Depenses courantes</t>
  </si>
  <si>
    <t>Dépenses de personnel</t>
  </si>
  <si>
    <t xml:space="preserve">Dépenses Biens et services </t>
  </si>
  <si>
    <t xml:space="preserve">Hors interventions publiques </t>
  </si>
  <si>
    <t>Sur Interventions Publiques</t>
  </si>
  <si>
    <t xml:space="preserve">Quote Part  et Subventions </t>
  </si>
  <si>
    <t>Institutions à crédit ventilé</t>
  </si>
  <si>
    <t>Interventions publiques</t>
  </si>
  <si>
    <t>Dotation spéciale secteur de l'énergie</t>
  </si>
  <si>
    <t>Intérêt de la Dette</t>
  </si>
  <si>
    <t>Intérêt Interne</t>
  </si>
  <si>
    <t>Intérêt Externe</t>
  </si>
  <si>
    <t>Dépenses de Capital</t>
  </si>
  <si>
    <t>Programmes et projets</t>
  </si>
  <si>
    <t>Sur Trésor Public</t>
  </si>
  <si>
    <t>Sur Annulation dette FMI</t>
  </si>
  <si>
    <t>Sur Autres financement interne</t>
  </si>
  <si>
    <t>Sur dons et emprunts (hors PETROCARIBE)</t>
  </si>
  <si>
    <t>Sur PETROCARIBE</t>
  </si>
  <si>
    <t>Immobilisation</t>
  </si>
  <si>
    <t>Amortissement de la Dette</t>
  </si>
  <si>
    <t>Amort. Interne</t>
  </si>
  <si>
    <t>Amort. Externe</t>
  </si>
  <si>
    <t>Total dépenses (hors programmes et projets)</t>
  </si>
  <si>
    <t>NB: les informations concernant les Dons et Emprunts ( hors Petrocaribe) ne sont prises en compte</t>
  </si>
  <si>
    <t>Octobre 19</t>
  </si>
  <si>
    <t>Novembre 19</t>
  </si>
  <si>
    <t>Décembre 19</t>
  </si>
  <si>
    <t>TRIMESTRE I</t>
  </si>
  <si>
    <t>Janvier 20</t>
  </si>
  <si>
    <t>Février 20</t>
  </si>
  <si>
    <t>Mars 20</t>
  </si>
  <si>
    <t>TRIMESTRE II</t>
  </si>
  <si>
    <t>SEMESTRE I</t>
  </si>
  <si>
    <t>Avril 20</t>
  </si>
  <si>
    <t>Mai 20</t>
  </si>
  <si>
    <t>Juin 20</t>
  </si>
  <si>
    <t>TRIMESTRE III</t>
  </si>
  <si>
    <t>Juillet 20</t>
  </si>
  <si>
    <t>Aout 20</t>
  </si>
  <si>
    <t>Septembre 20</t>
  </si>
  <si>
    <t>TRIMESTRE IV</t>
  </si>
  <si>
    <t>SEMESTRE II</t>
  </si>
  <si>
    <t>POUVOIR</t>
  </si>
  <si>
    <t>POUVOIR EXECUTII</t>
  </si>
  <si>
    <t>SECTEUR</t>
  </si>
  <si>
    <t>Services Internes</t>
  </si>
  <si>
    <t>Autres Subventions</t>
  </si>
  <si>
    <t>Subventions à l'EDH</t>
  </si>
  <si>
    <t xml:space="preserve"> </t>
  </si>
  <si>
    <t>EX : 2018-2019</t>
  </si>
  <si>
    <t>EX : 2019-2020</t>
  </si>
  <si>
    <t>Budget reconduit</t>
  </si>
  <si>
    <t>REALISATION</t>
  </si>
  <si>
    <t>Budget initial</t>
  </si>
  <si>
    <t>Ministère de l'agriculture, des ressources naturelles, et du développement rural</t>
  </si>
  <si>
    <t xml:space="preserve">Taux d'execution </t>
  </si>
  <si>
    <t>Taux de croissance (en pourcentage)</t>
  </si>
  <si>
    <t>Ministère de l'Education nationale et de la formation professionnelle</t>
  </si>
  <si>
    <t xml:space="preserve">Ministère de la Santé publique et de la population </t>
  </si>
  <si>
    <t>Total</t>
  </si>
  <si>
    <t>Source. DGB</t>
  </si>
  <si>
    <t>N.B.: Le taux de croissance est calculé en glissement annuel.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</si>
</sst>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 * #,##0.00_)\ _$_ ;_ * \(#,##0.00\)\ _$_ ;_ * &quot;-&quot;??_)\ _$_ ;_ @_ "/>
    <numFmt numFmtId="167" formatCode="_ * #,##0.0_)\ _$_ ;_ * \(#,##0.0\)\ _$_ ;_ * &quot;-&quot;??_)\ _$_ ;_ @_ "/>
    <numFmt numFmtId="168" formatCode="###&quot;-&quot;#&quot;-&quot;##&quot;-&quot;"/>
    <numFmt numFmtId="169" formatCode="_-* #,##0\ _€_-;\-* #,##0\ _€_-;_-* &quot;-&quot;??\ _€_-;_-@_-"/>
    <numFmt numFmtId="170" formatCode="_ * #,##0_)\ _$_ ;_ * \(#,##0\)\ _$_ ;_ * &quot;-&quot;??_)\ _$_ ;_ @_ "/>
    <numFmt numFmtId="171" formatCode="0.0"/>
    <numFmt numFmtId="172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Calisto MT"/>
      <family val="1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i/>
      <sz val="12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1"/>
        <bgColor indexed="44"/>
      </patternFill>
    </fill>
    <fill>
      <patternFill patternType="solid">
        <fgColor theme="5" tint="0.79998168889431442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center"/>
    </xf>
    <xf numFmtId="3" fontId="6" fillId="2" borderId="1" xfId="2" applyNumberFormat="1" applyFont="1" applyFill="1" applyBorder="1" applyAlignment="1">
      <alignment horizontal="right"/>
    </xf>
    <xf numFmtId="3" fontId="8" fillId="0" borderId="1" xfId="2" applyNumberFormat="1" applyFont="1" applyBorder="1" applyAlignment="1">
      <alignment horizontal="right"/>
    </xf>
    <xf numFmtId="0" fontId="9" fillId="0" borderId="0" xfId="4" applyFont="1" applyFill="1" applyBorder="1" applyAlignment="1">
      <alignment horizontal="right"/>
    </xf>
    <xf numFmtId="3" fontId="11" fillId="0" borderId="1" xfId="5" applyNumberFormat="1" applyFont="1" applyBorder="1" applyAlignment="1">
      <alignment horizontal="right"/>
    </xf>
    <xf numFmtId="168" fontId="2" fillId="0" borderId="0" xfId="4" applyNumberFormat="1" applyFont="1" applyAlignment="1">
      <alignment horizontal="right"/>
    </xf>
    <xf numFmtId="168" fontId="2" fillId="0" borderId="0" xfId="4" applyNumberFormat="1" applyFont="1"/>
    <xf numFmtId="3" fontId="13" fillId="0" borderId="1" xfId="5" applyNumberFormat="1" applyFont="1" applyBorder="1" applyAlignment="1">
      <alignment horizontal="right"/>
    </xf>
    <xf numFmtId="0" fontId="14" fillId="0" borderId="0" xfId="1" applyFont="1"/>
    <xf numFmtId="169" fontId="14" fillId="0" borderId="0" xfId="1" applyNumberFormat="1" applyFont="1"/>
    <xf numFmtId="0" fontId="15" fillId="0" borderId="0" xfId="1" applyFont="1"/>
    <xf numFmtId="3" fontId="13" fillId="0" borderId="1" xfId="1" applyNumberFormat="1" applyFont="1" applyBorder="1"/>
    <xf numFmtId="0" fontId="16" fillId="0" borderId="1" xfId="1" applyFont="1" applyBorder="1"/>
    <xf numFmtId="0" fontId="16" fillId="0" borderId="0" xfId="1" applyFont="1"/>
    <xf numFmtId="170" fontId="16" fillId="0" borderId="0" xfId="1" applyNumberFormat="1" applyFont="1"/>
    <xf numFmtId="0" fontId="12" fillId="0" borderId="3" xfId="4" applyFont="1" applyBorder="1"/>
    <xf numFmtId="17" fontId="18" fillId="0" borderId="4" xfId="4" applyNumberFormat="1" applyFont="1" applyBorder="1" applyAlignment="1">
      <alignment horizontal="center" vertical="center" wrapText="1"/>
    </xf>
    <xf numFmtId="17" fontId="18" fillId="0" borderId="5" xfId="4" applyNumberFormat="1" applyFont="1" applyBorder="1" applyAlignment="1">
      <alignment horizontal="center" vertical="center" wrapText="1"/>
    </xf>
    <xf numFmtId="0" fontId="2" fillId="0" borderId="0" xfId="4"/>
    <xf numFmtId="0" fontId="19" fillId="4" borderId="6" xfId="4" applyFont="1" applyFill="1" applyBorder="1"/>
    <xf numFmtId="3" fontId="19" fillId="4" borderId="7" xfId="4" applyNumberFormat="1" applyFont="1" applyFill="1" applyBorder="1"/>
    <xf numFmtId="10" fontId="19" fillId="4" borderId="8" xfId="6" applyNumberFormat="1" applyFont="1" applyFill="1" applyBorder="1"/>
    <xf numFmtId="0" fontId="20" fillId="5" borderId="9" xfId="4" applyFont="1" applyFill="1" applyBorder="1" applyAlignment="1">
      <alignment horizontal="left" indent="1"/>
    </xf>
    <xf numFmtId="3" fontId="20" fillId="5" borderId="10" xfId="4" applyNumberFormat="1" applyFont="1" applyFill="1" applyBorder="1"/>
    <xf numFmtId="3" fontId="20" fillId="5" borderId="11" xfId="4" applyNumberFormat="1" applyFont="1" applyFill="1" applyBorder="1"/>
    <xf numFmtId="10" fontId="20" fillId="5" borderId="12" xfId="6" applyNumberFormat="1" applyFont="1" applyFill="1" applyBorder="1"/>
    <xf numFmtId="10" fontId="0" fillId="0" borderId="0" xfId="6" applyNumberFormat="1" applyFont="1"/>
    <xf numFmtId="0" fontId="21" fillId="5" borderId="9" xfId="4" applyFont="1" applyFill="1" applyBorder="1" applyAlignment="1">
      <alignment horizontal="left" indent="1"/>
    </xf>
    <xf numFmtId="3" fontId="20" fillId="5" borderId="13" xfId="4" applyNumberFormat="1" applyFont="1" applyFill="1" applyBorder="1"/>
    <xf numFmtId="10" fontId="20" fillId="5" borderId="14" xfId="6" applyNumberFormat="1" applyFont="1" applyFill="1" applyBorder="1"/>
    <xf numFmtId="10" fontId="20" fillId="5" borderId="15" xfId="6" applyNumberFormat="1" applyFont="1" applyFill="1" applyBorder="1"/>
    <xf numFmtId="0" fontId="20" fillId="5" borderId="16" xfId="4" applyFont="1" applyFill="1" applyBorder="1" applyAlignment="1">
      <alignment horizontal="left" indent="1"/>
    </xf>
    <xf numFmtId="166" fontId="20" fillId="5" borderId="17" xfId="7" applyFont="1" applyFill="1" applyBorder="1"/>
    <xf numFmtId="166" fontId="20" fillId="5" borderId="13" xfId="7" applyFont="1" applyFill="1" applyBorder="1"/>
    <xf numFmtId="0" fontId="20" fillId="5" borderId="18" xfId="4" applyFont="1" applyFill="1" applyBorder="1" applyAlignment="1">
      <alignment horizontal="left" indent="1"/>
    </xf>
    <xf numFmtId="3" fontId="20" fillId="5" borderId="17" xfId="4" applyNumberFormat="1" applyFont="1" applyFill="1" applyBorder="1"/>
    <xf numFmtId="10" fontId="20" fillId="5" borderId="19" xfId="6" applyNumberFormat="1" applyFont="1" applyFill="1" applyBorder="1"/>
    <xf numFmtId="3" fontId="2" fillId="0" borderId="0" xfId="4" applyNumberFormat="1"/>
    <xf numFmtId="166" fontId="20" fillId="5" borderId="19" xfId="7" applyFont="1" applyFill="1" applyBorder="1" applyAlignment="1">
      <alignment horizontal="right"/>
    </xf>
    <xf numFmtId="3" fontId="2" fillId="0" borderId="0" xfId="4" applyNumberFormat="1" applyBorder="1"/>
    <xf numFmtId="0" fontId="20" fillId="6" borderId="18" xfId="4" applyFont="1" applyFill="1" applyBorder="1" applyAlignment="1">
      <alignment horizontal="left" indent="1"/>
    </xf>
    <xf numFmtId="3" fontId="20" fillId="6" borderId="17" xfId="4" applyNumberFormat="1" applyFont="1" applyFill="1" applyBorder="1"/>
    <xf numFmtId="166" fontId="20" fillId="6" borderId="17" xfId="7" applyFont="1" applyFill="1" applyBorder="1"/>
    <xf numFmtId="10" fontId="20" fillId="6" borderId="19" xfId="6" applyNumberFormat="1" applyFont="1" applyFill="1" applyBorder="1"/>
    <xf numFmtId="166" fontId="20" fillId="6" borderId="21" xfId="7" applyFont="1" applyFill="1" applyBorder="1"/>
    <xf numFmtId="0" fontId="18" fillId="7" borderId="22" xfId="4" applyFont="1" applyFill="1" applyBorder="1"/>
    <xf numFmtId="3" fontId="18" fillId="7" borderId="2" xfId="4" applyNumberFormat="1" applyFont="1" applyFill="1" applyBorder="1"/>
    <xf numFmtId="10" fontId="18" fillId="7" borderId="23" xfId="6" applyNumberFormat="1" applyFont="1" applyFill="1" applyBorder="1"/>
    <xf numFmtId="0" fontId="22" fillId="0" borderId="18" xfId="4" applyFont="1" applyBorder="1" applyAlignment="1">
      <alignment horizontal="left" indent="1"/>
    </xf>
    <xf numFmtId="3" fontId="22" fillId="0" borderId="20" xfId="4" applyNumberFormat="1" applyFont="1" applyBorder="1"/>
    <xf numFmtId="10" fontId="22" fillId="0" borderId="21" xfId="6" applyNumberFormat="1" applyFont="1" applyBorder="1"/>
    <xf numFmtId="0" fontId="21" fillId="0" borderId="16" xfId="4" applyFont="1" applyBorder="1" applyAlignment="1">
      <alignment horizontal="left" indent="2"/>
    </xf>
    <xf numFmtId="3" fontId="21" fillId="0" borderId="17" xfId="4" applyNumberFormat="1" applyFont="1" applyBorder="1"/>
    <xf numFmtId="10" fontId="21" fillId="0" borderId="19" xfId="6" applyNumberFormat="1" applyFont="1" applyBorder="1"/>
    <xf numFmtId="0" fontId="23" fillId="0" borderId="16" xfId="4" applyFont="1" applyBorder="1" applyAlignment="1">
      <alignment horizontal="left" indent="2"/>
    </xf>
    <xf numFmtId="3" fontId="23" fillId="0" borderId="17" xfId="4" applyNumberFormat="1" applyFont="1" applyBorder="1"/>
    <xf numFmtId="10" fontId="23" fillId="0" borderId="19" xfId="6" applyNumberFormat="1" applyFont="1" applyBorder="1"/>
    <xf numFmtId="0" fontId="23" fillId="0" borderId="18" xfId="4" applyFont="1" applyBorder="1" applyAlignment="1">
      <alignment horizontal="left" indent="2"/>
    </xf>
    <xf numFmtId="3" fontId="23" fillId="0" borderId="20" xfId="4" applyNumberFormat="1" applyFont="1" applyBorder="1"/>
    <xf numFmtId="10" fontId="23" fillId="0" borderId="21" xfId="6" applyNumberFormat="1" applyFont="1" applyBorder="1"/>
    <xf numFmtId="0" fontId="18" fillId="7" borderId="24" xfId="4" applyFont="1" applyFill="1" applyBorder="1"/>
    <xf numFmtId="3" fontId="18" fillId="7" borderId="1" xfId="4" applyNumberFormat="1" applyFont="1" applyFill="1" applyBorder="1"/>
    <xf numFmtId="10" fontId="18" fillId="7" borderId="25" xfId="6" applyNumberFormat="1" applyFont="1" applyFill="1" applyBorder="1"/>
    <xf numFmtId="0" fontId="22" fillId="8" borderId="26" xfId="4" applyFont="1" applyFill="1" applyBorder="1" applyAlignment="1">
      <alignment horizontal="left" indent="1"/>
    </xf>
    <xf numFmtId="3" fontId="24" fillId="8" borderId="10" xfId="4" applyNumberFormat="1" applyFont="1" applyFill="1" applyBorder="1"/>
    <xf numFmtId="166" fontId="24" fillId="8" borderId="27" xfId="7" applyFont="1" applyFill="1" applyBorder="1"/>
    <xf numFmtId="3" fontId="24" fillId="8" borderId="27" xfId="4" applyNumberFormat="1" applyFont="1" applyFill="1" applyBorder="1"/>
    <xf numFmtId="10" fontId="24" fillId="8" borderId="28" xfId="6" applyNumberFormat="1" applyFont="1" applyFill="1" applyBorder="1"/>
    <xf numFmtId="0" fontId="20" fillId="0" borderId="9" xfId="4" applyFont="1" applyBorder="1" applyAlignment="1">
      <alignment horizontal="left" indent="2"/>
    </xf>
    <xf numFmtId="3" fontId="20" fillId="0" borderId="13" xfId="4" applyNumberFormat="1" applyFont="1" applyBorder="1"/>
    <xf numFmtId="166" fontId="20" fillId="0" borderId="13" xfId="7" applyFont="1" applyBorder="1"/>
    <xf numFmtId="3" fontId="20" fillId="0" borderId="13" xfId="4" applyNumberFormat="1" applyFont="1" applyFill="1" applyBorder="1"/>
    <xf numFmtId="10" fontId="20" fillId="0" borderId="15" xfId="6" applyNumberFormat="1" applyFont="1" applyBorder="1"/>
    <xf numFmtId="166" fontId="20" fillId="0" borderId="13" xfId="7" applyFont="1" applyBorder="1" applyAlignment="1">
      <alignment horizontal="right" vertical="top"/>
    </xf>
    <xf numFmtId="166" fontId="23" fillId="0" borderId="14" xfId="7" applyFont="1" applyBorder="1"/>
    <xf numFmtId="0" fontId="22" fillId="8" borderId="16" xfId="4" applyFont="1" applyFill="1" applyBorder="1" applyAlignment="1">
      <alignment horizontal="left" indent="1"/>
    </xf>
    <xf numFmtId="3" fontId="22" fillId="8" borderId="17" xfId="4" applyNumberFormat="1" applyFont="1" applyFill="1" applyBorder="1"/>
    <xf numFmtId="10" fontId="22" fillId="8" borderId="19" xfId="6" applyNumberFormat="1" applyFont="1" applyFill="1" applyBorder="1"/>
    <xf numFmtId="166" fontId="23" fillId="0" borderId="17" xfId="7" applyFont="1" applyBorder="1"/>
    <xf numFmtId="166" fontId="23" fillId="0" borderId="29" xfId="7" applyFont="1" applyFill="1" applyBorder="1"/>
    <xf numFmtId="3" fontId="23" fillId="0" borderId="29" xfId="4" applyNumberFormat="1" applyFont="1" applyFill="1" applyBorder="1"/>
    <xf numFmtId="10" fontId="23" fillId="0" borderId="30" xfId="6" applyNumberFormat="1" applyFont="1" applyBorder="1"/>
    <xf numFmtId="166" fontId="19" fillId="4" borderId="7" xfId="7" applyFont="1" applyFill="1" applyBorder="1"/>
    <xf numFmtId="0" fontId="18" fillId="0" borderId="31" xfId="1" applyFont="1" applyFill="1" applyBorder="1" applyAlignment="1">
      <alignment horizontal="left" indent="1"/>
    </xf>
    <xf numFmtId="0" fontId="24" fillId="0" borderId="0" xfId="1" applyFont="1" applyBorder="1"/>
    <xf numFmtId="3" fontId="24" fillId="0" borderId="0" xfId="1" applyNumberFormat="1" applyFont="1" applyBorder="1"/>
    <xf numFmtId="10" fontId="24" fillId="0" borderId="28" xfId="6" applyNumberFormat="1" applyFont="1" applyBorder="1"/>
    <xf numFmtId="0" fontId="18" fillId="0" borderId="31" xfId="4" applyFont="1" applyFill="1" applyBorder="1" applyAlignment="1">
      <alignment horizontal="left" indent="1"/>
    </xf>
    <xf numFmtId="0" fontId="24" fillId="0" borderId="0" xfId="4" applyFont="1" applyBorder="1"/>
    <xf numFmtId="3" fontId="24" fillId="0" borderId="0" xfId="4" applyNumberFormat="1" applyFont="1" applyBorder="1"/>
    <xf numFmtId="0" fontId="18" fillId="7" borderId="31" xfId="4" applyFont="1" applyFill="1" applyBorder="1"/>
    <xf numFmtId="3" fontId="18" fillId="7" borderId="0" xfId="4" applyNumberFormat="1" applyFont="1" applyFill="1" applyBorder="1"/>
    <xf numFmtId="10" fontId="18" fillId="7" borderId="28" xfId="6" applyNumberFormat="1" applyFont="1" applyFill="1" applyBorder="1"/>
    <xf numFmtId="0" fontId="18" fillId="9" borderId="31" xfId="4" applyFont="1" applyFill="1" applyBorder="1"/>
    <xf numFmtId="3" fontId="18" fillId="9" borderId="0" xfId="4" applyNumberFormat="1" applyFont="1" applyFill="1" applyBorder="1"/>
    <xf numFmtId="10" fontId="18" fillId="9" borderId="28" xfId="6" applyNumberFormat="1" applyFont="1" applyFill="1" applyBorder="1"/>
    <xf numFmtId="0" fontId="18" fillId="7" borderId="32" xfId="4" applyFont="1" applyFill="1" applyBorder="1" applyAlignment="1">
      <alignment wrapText="1"/>
    </xf>
    <xf numFmtId="3" fontId="18" fillId="7" borderId="33" xfId="4" applyNumberFormat="1" applyFont="1" applyFill="1" applyBorder="1"/>
    <xf numFmtId="10" fontId="18" fillId="7" borderId="34" xfId="6" applyNumberFormat="1" applyFont="1" applyFill="1" applyBorder="1"/>
    <xf numFmtId="0" fontId="2" fillId="0" borderId="0" xfId="4" applyFont="1"/>
    <xf numFmtId="3" fontId="2" fillId="3" borderId="0" xfId="4" applyNumberFormat="1" applyFill="1"/>
    <xf numFmtId="0" fontId="1" fillId="0" borderId="0" xfId="8"/>
    <xf numFmtId="3" fontId="1" fillId="0" borderId="0" xfId="8" applyNumberFormat="1"/>
    <xf numFmtId="3" fontId="1" fillId="3" borderId="0" xfId="8" applyNumberFormat="1" applyFill="1"/>
    <xf numFmtId="166" fontId="0" fillId="0" borderId="0" xfId="7" applyFont="1"/>
    <xf numFmtId="168" fontId="2" fillId="3" borderId="0" xfId="4" applyNumberFormat="1" applyFont="1" applyFill="1" applyAlignment="1">
      <alignment horizontal="right"/>
    </xf>
    <xf numFmtId="168" fontId="2" fillId="3" borderId="0" xfId="4" applyNumberFormat="1" applyFont="1" applyFill="1"/>
    <xf numFmtId="0" fontId="3" fillId="10" borderId="0" xfId="1" applyFont="1" applyFill="1" applyAlignment="1">
      <alignment wrapText="1"/>
    </xf>
    <xf numFmtId="0" fontId="16" fillId="10" borderId="0" xfId="4" applyFont="1" applyFill="1"/>
    <xf numFmtId="165" fontId="4" fillId="10" borderId="35" xfId="2" applyNumberFormat="1" applyFont="1" applyFill="1" applyBorder="1" applyAlignment="1">
      <alignment horizontal="center" wrapText="1"/>
    </xf>
    <xf numFmtId="167" fontId="17" fillId="11" borderId="36" xfId="3" applyNumberFormat="1" applyFont="1" applyFill="1" applyBorder="1" applyAlignment="1">
      <alignment horizontal="center" wrapText="1"/>
    </xf>
    <xf numFmtId="166" fontId="17" fillId="11" borderId="36" xfId="3" applyFont="1" applyFill="1" applyBorder="1" applyAlignment="1">
      <alignment horizontal="center" wrapText="1"/>
    </xf>
    <xf numFmtId="165" fontId="17" fillId="11" borderId="36" xfId="2" applyNumberFormat="1" applyFont="1" applyFill="1" applyBorder="1" applyAlignment="1">
      <alignment horizontal="center" wrapText="1"/>
    </xf>
    <xf numFmtId="165" fontId="17" fillId="10" borderId="37" xfId="2" applyNumberFormat="1" applyFont="1" applyFill="1" applyBorder="1" applyAlignment="1">
      <alignment horizontal="center" wrapText="1"/>
    </xf>
    <xf numFmtId="0" fontId="4" fillId="0" borderId="0" xfId="1" applyFont="1" applyAlignment="1">
      <alignment horizontal="right"/>
    </xf>
    <xf numFmtId="3" fontId="5" fillId="10" borderId="38" xfId="2" applyNumberFormat="1" applyFont="1" applyFill="1" applyBorder="1" applyAlignment="1">
      <alignment horizontal="left"/>
    </xf>
    <xf numFmtId="3" fontId="6" fillId="10" borderId="39" xfId="2" applyNumberFormat="1" applyFont="1" applyFill="1" applyBorder="1" applyAlignment="1">
      <alignment horizontal="right"/>
    </xf>
    <xf numFmtId="3" fontId="7" fillId="10" borderId="38" xfId="2" applyNumberFormat="1" applyFont="1" applyFill="1" applyBorder="1" applyAlignment="1">
      <alignment horizontal="left"/>
    </xf>
    <xf numFmtId="3" fontId="8" fillId="10" borderId="39" xfId="2" applyNumberFormat="1" applyFont="1" applyFill="1" applyBorder="1" applyAlignment="1">
      <alignment horizontal="right"/>
    </xf>
    <xf numFmtId="3" fontId="10" fillId="10" borderId="38" xfId="5" applyNumberFormat="1" applyFont="1" applyFill="1" applyBorder="1" applyAlignment="1">
      <alignment horizontal="left"/>
    </xf>
    <xf numFmtId="3" fontId="11" fillId="10" borderId="39" xfId="5" applyNumberFormat="1" applyFont="1" applyFill="1" applyBorder="1" applyAlignment="1">
      <alignment horizontal="right"/>
    </xf>
    <xf numFmtId="164" fontId="12" fillId="10" borderId="38" xfId="2" applyFont="1" applyFill="1" applyBorder="1" applyAlignment="1">
      <alignment horizontal="left" wrapText="1" indent="2"/>
    </xf>
    <xf numFmtId="166" fontId="12" fillId="10" borderId="38" xfId="3" applyFont="1" applyFill="1" applyBorder="1" applyAlignment="1">
      <alignment horizontal="left" wrapText="1" indent="2"/>
    </xf>
    <xf numFmtId="3" fontId="13" fillId="0" borderId="1" xfId="5" applyNumberFormat="1" applyFont="1" applyFill="1" applyBorder="1" applyAlignment="1">
      <alignment horizontal="right"/>
    </xf>
    <xf numFmtId="0" fontId="3" fillId="3" borderId="0" xfId="1" applyFont="1" applyFill="1"/>
    <xf numFmtId="3" fontId="13" fillId="10" borderId="39" xfId="5" applyNumberFormat="1" applyFont="1" applyFill="1" applyBorder="1" applyAlignment="1">
      <alignment horizontal="right"/>
    </xf>
    <xf numFmtId="3" fontId="13" fillId="12" borderId="1" xfId="5" applyNumberFormat="1" applyFont="1" applyFill="1" applyBorder="1" applyAlignment="1">
      <alignment horizontal="right"/>
    </xf>
    <xf numFmtId="3" fontId="10" fillId="10" borderId="38" xfId="5" applyNumberFormat="1" applyFont="1" applyFill="1" applyBorder="1" applyAlignment="1">
      <alignment horizontal="left" indent="7"/>
    </xf>
    <xf numFmtId="3" fontId="13" fillId="12" borderId="0" xfId="5" applyNumberFormat="1" applyFont="1" applyFill="1" applyBorder="1" applyAlignment="1">
      <alignment horizontal="right"/>
    </xf>
    <xf numFmtId="164" fontId="3" fillId="10" borderId="38" xfId="2" applyFont="1" applyFill="1" applyBorder="1" applyAlignment="1">
      <alignment horizontal="left" wrapText="1"/>
    </xf>
    <xf numFmtId="0" fontId="3" fillId="10" borderId="38" xfId="1" applyFont="1" applyFill="1" applyBorder="1" applyAlignment="1">
      <alignment wrapText="1"/>
    </xf>
    <xf numFmtId="164" fontId="4" fillId="10" borderId="40" xfId="2" applyFont="1" applyFill="1" applyBorder="1" applyAlignment="1">
      <alignment wrapText="1"/>
    </xf>
    <xf numFmtId="170" fontId="17" fillId="0" borderId="41" xfId="1" applyNumberFormat="1" applyFont="1" applyBorder="1"/>
    <xf numFmtId="3" fontId="13" fillId="10" borderId="42" xfId="5" applyNumberFormat="1" applyFont="1" applyFill="1" applyBorder="1" applyAlignment="1">
      <alignment horizontal="right"/>
    </xf>
    <xf numFmtId="3" fontId="16" fillId="10" borderId="0" xfId="4" applyNumberFormat="1" applyFont="1" applyFill="1"/>
    <xf numFmtId="3" fontId="16" fillId="0" borderId="0" xfId="1" applyNumberFormat="1" applyFont="1"/>
    <xf numFmtId="4" fontId="16" fillId="0" borderId="0" xfId="1" applyNumberFormat="1" applyFont="1"/>
    <xf numFmtId="0" fontId="2" fillId="0" borderId="0" xfId="9" applyFont="1" applyAlignment="1">
      <alignment horizontal="centerContinuous" vertical="top"/>
    </xf>
    <xf numFmtId="0" fontId="25" fillId="0" borderId="0" xfId="10" applyAlignment="1">
      <alignment horizontal="centerContinuous"/>
    </xf>
    <xf numFmtId="0" fontId="25" fillId="12" borderId="0" xfId="10" applyFill="1" applyAlignment="1">
      <alignment horizontal="centerContinuous"/>
    </xf>
    <xf numFmtId="0" fontId="25" fillId="3" borderId="0" xfId="10" applyFill="1"/>
    <xf numFmtId="0" fontId="25" fillId="0" borderId="0" xfId="10"/>
    <xf numFmtId="0" fontId="25" fillId="0" borderId="0" xfId="10" applyBorder="1"/>
    <xf numFmtId="0" fontId="25" fillId="0" borderId="43" xfId="10" applyBorder="1"/>
    <xf numFmtId="0" fontId="25" fillId="12" borderId="43" xfId="10" applyFill="1" applyBorder="1"/>
    <xf numFmtId="0" fontId="25" fillId="3" borderId="43" xfId="10" applyFill="1" applyBorder="1"/>
    <xf numFmtId="0" fontId="24" fillId="3" borderId="44" xfId="9" applyFont="1" applyFill="1" applyBorder="1" applyAlignment="1">
      <alignment horizontal="left" vertical="center" wrapText="1"/>
    </xf>
    <xf numFmtId="0" fontId="24" fillId="12" borderId="44" xfId="9" applyFont="1" applyFill="1" applyBorder="1" applyAlignment="1">
      <alignment horizontal="center" vertical="center" wrapText="1"/>
    </xf>
    <xf numFmtId="0" fontId="26" fillId="0" borderId="45" xfId="10" applyFont="1" applyBorder="1" applyAlignment="1">
      <alignment vertical="center"/>
    </xf>
    <xf numFmtId="0" fontId="2" fillId="12" borderId="43" xfId="9" applyFill="1" applyBorder="1" applyAlignment="1">
      <alignment horizontal="left" vertical="top" wrapText="1"/>
    </xf>
    <xf numFmtId="0" fontId="2" fillId="0" borderId="0" xfId="9" applyBorder="1" applyAlignment="1">
      <alignment horizontal="centerContinuous" vertical="top" wrapText="1"/>
    </xf>
    <xf numFmtId="0" fontId="2" fillId="3" borderId="46" xfId="10" applyFont="1" applyFill="1" applyBorder="1"/>
    <xf numFmtId="17" fontId="2" fillId="0" borderId="46" xfId="10" applyNumberFormat="1" applyFont="1" applyBorder="1" applyAlignment="1">
      <alignment horizontal="left" vertical="top"/>
    </xf>
    <xf numFmtId="0" fontId="24" fillId="3" borderId="46" xfId="9" applyFont="1" applyFill="1" applyBorder="1" applyAlignment="1">
      <alignment horizontal="center" vertical="center" wrapText="1"/>
    </xf>
    <xf numFmtId="0" fontId="24" fillId="12" borderId="46" xfId="9" applyFont="1" applyFill="1" applyBorder="1" applyAlignment="1">
      <alignment horizontal="center" vertical="center" wrapText="1"/>
    </xf>
    <xf numFmtId="0" fontId="26" fillId="0" borderId="43" xfId="10" applyFont="1" applyBorder="1" applyAlignment="1">
      <alignment vertical="center"/>
    </xf>
    <xf numFmtId="0" fontId="2" fillId="12" borderId="46" xfId="9" applyFont="1" applyFill="1" applyBorder="1" applyAlignment="1">
      <alignment horizontal="center" vertical="top" wrapText="1"/>
    </xf>
    <xf numFmtId="0" fontId="2" fillId="0" borderId="0" xfId="9" applyFont="1" applyBorder="1" applyAlignment="1">
      <alignment horizontal="center" vertical="top" wrapText="1"/>
    </xf>
    <xf numFmtId="0" fontId="2" fillId="3" borderId="46" xfId="9" applyFill="1" applyBorder="1" applyAlignment="1">
      <alignment horizontal="center" vertical="top" wrapText="1"/>
    </xf>
    <xf numFmtId="0" fontId="2" fillId="0" borderId="46" xfId="9" quotePrefix="1" applyFont="1" applyBorder="1" applyAlignment="1">
      <alignment horizontal="center" vertical="top" wrapText="1"/>
    </xf>
    <xf numFmtId="0" fontId="2" fillId="0" borderId="46" xfId="9" applyFont="1" applyBorder="1" applyAlignment="1">
      <alignment horizontal="center" vertical="top" wrapText="1"/>
    </xf>
    <xf numFmtId="0" fontId="2" fillId="0" borderId="46" xfId="9" applyFont="1" applyBorder="1" applyAlignment="1">
      <alignment vertical="top" wrapText="1"/>
    </xf>
    <xf numFmtId="0" fontId="25" fillId="0" borderId="31" xfId="10" applyBorder="1"/>
    <xf numFmtId="0" fontId="2" fillId="3" borderId="0" xfId="9" applyFill="1" applyBorder="1" applyAlignment="1">
      <alignment horizontal="center" vertical="top" wrapText="1"/>
    </xf>
    <xf numFmtId="0" fontId="2" fillId="12" borderId="0" xfId="9" applyFill="1" applyBorder="1" applyAlignment="1">
      <alignment horizontal="center" vertical="top" wrapText="1"/>
    </xf>
    <xf numFmtId="0" fontId="2" fillId="0" borderId="0" xfId="10" applyFont="1" applyBorder="1" applyAlignment="1">
      <alignment vertical="top"/>
    </xf>
    <xf numFmtId="0" fontId="2" fillId="0" borderId="0" xfId="10" applyFont="1" applyAlignment="1">
      <alignment vertical="top"/>
    </xf>
    <xf numFmtId="0" fontId="2" fillId="12" borderId="0" xfId="10" applyFont="1" applyFill="1" applyAlignment="1">
      <alignment vertical="top"/>
    </xf>
    <xf numFmtId="0" fontId="2" fillId="0" borderId="31" xfId="9" applyNumberFormat="1" applyFont="1" applyBorder="1" applyAlignment="1">
      <alignment horizontal="left" vertical="top" wrapText="1"/>
    </xf>
    <xf numFmtId="165" fontId="2" fillId="3" borderId="0" xfId="11" applyNumberFormat="1" applyFont="1" applyFill="1" applyBorder="1" applyAlignment="1">
      <alignment vertical="top" wrapText="1"/>
    </xf>
    <xf numFmtId="165" fontId="2" fillId="12" borderId="0" xfId="11" applyNumberFormat="1" applyFont="1" applyFill="1" applyBorder="1" applyAlignment="1">
      <alignment vertical="top" wrapText="1"/>
    </xf>
    <xf numFmtId="0" fontId="2" fillId="0" borderId="0" xfId="9" applyNumberFormat="1" applyBorder="1" applyAlignment="1">
      <alignment vertical="top" wrapText="1"/>
    </xf>
    <xf numFmtId="171" fontId="2" fillId="0" borderId="0" xfId="9" applyNumberFormat="1" applyFont="1" applyBorder="1" applyAlignment="1">
      <alignment vertical="top"/>
    </xf>
    <xf numFmtId="171" fontId="2" fillId="0" borderId="0" xfId="9" applyNumberFormat="1" applyFont="1" applyAlignment="1">
      <alignment vertical="top"/>
    </xf>
    <xf numFmtId="1" fontId="2" fillId="12" borderId="0" xfId="9" applyNumberFormat="1" applyFont="1" applyFill="1" applyAlignment="1">
      <alignment vertical="top"/>
    </xf>
    <xf numFmtId="1" fontId="2" fillId="0" borderId="0" xfId="9" applyNumberFormat="1" applyAlignment="1">
      <alignment vertical="top" wrapText="1"/>
    </xf>
    <xf numFmtId="171" fontId="2" fillId="0" borderId="0" xfId="9" applyNumberFormat="1" applyAlignment="1">
      <alignment vertical="top" wrapText="1"/>
    </xf>
    <xf numFmtId="0" fontId="2" fillId="0" borderId="0" xfId="9" applyAlignment="1">
      <alignment vertical="top" wrapText="1"/>
    </xf>
    <xf numFmtId="0" fontId="2" fillId="0" borderId="31" xfId="9" applyNumberFormat="1" applyFont="1" applyBorder="1" applyAlignment="1">
      <alignment horizontal="left" vertical="top" wrapText="1" indent="1"/>
    </xf>
    <xf numFmtId="0" fontId="2" fillId="12" borderId="0" xfId="9" applyFont="1" applyFill="1" applyAlignment="1">
      <alignment vertical="top"/>
    </xf>
    <xf numFmtId="171" fontId="2" fillId="12" borderId="0" xfId="9" applyNumberFormat="1" applyFont="1" applyFill="1" applyAlignment="1">
      <alignment vertical="top"/>
    </xf>
    <xf numFmtId="0" fontId="2" fillId="0" borderId="0" xfId="9" applyFont="1" applyBorder="1" applyAlignment="1">
      <alignment vertical="top"/>
    </xf>
    <xf numFmtId="0" fontId="2" fillId="0" borderId="0" xfId="9" applyFont="1" applyAlignment="1">
      <alignment vertical="top"/>
    </xf>
    <xf numFmtId="0" fontId="2" fillId="0" borderId="31" xfId="9" applyNumberFormat="1" applyFont="1" applyBorder="1" applyAlignment="1">
      <alignment vertical="top" wrapText="1"/>
    </xf>
    <xf numFmtId="172" fontId="2" fillId="12" borderId="0" xfId="12" applyNumberFormat="1" applyFont="1" applyFill="1" applyAlignment="1">
      <alignment vertical="top"/>
    </xf>
    <xf numFmtId="165" fontId="25" fillId="3" borderId="0" xfId="11" applyNumberFormat="1" applyFont="1" applyFill="1" applyBorder="1"/>
    <xf numFmtId="165" fontId="2" fillId="3" borderId="0" xfId="11" applyNumberFormat="1" applyFont="1" applyFill="1" applyBorder="1"/>
    <xf numFmtId="1" fontId="2" fillId="0" borderId="0" xfId="9" applyNumberFormat="1" applyFont="1" applyBorder="1" applyAlignment="1">
      <alignment vertical="top"/>
    </xf>
    <xf numFmtId="1" fontId="2" fillId="0" borderId="0" xfId="9" applyNumberFormat="1" applyFont="1" applyAlignment="1">
      <alignment vertical="top"/>
    </xf>
    <xf numFmtId="1" fontId="2" fillId="0" borderId="0" xfId="10" applyNumberFormat="1" applyFont="1"/>
    <xf numFmtId="43" fontId="2" fillId="12" borderId="0" xfId="11" applyFont="1" applyFill="1" applyBorder="1" applyAlignment="1">
      <alignment vertical="top" wrapText="1"/>
    </xf>
    <xf numFmtId="165" fontId="25" fillId="3" borderId="0" xfId="10" applyNumberFormat="1" applyFill="1" applyBorder="1"/>
    <xf numFmtId="0" fontId="2" fillId="3" borderId="0" xfId="9" applyNumberFormat="1" applyFill="1" applyBorder="1" applyAlignment="1">
      <alignment vertical="top" wrapText="1"/>
    </xf>
    <xf numFmtId="0" fontId="25" fillId="0" borderId="32" xfId="10" applyBorder="1"/>
    <xf numFmtId="0" fontId="25" fillId="3" borderId="33" xfId="10" applyFill="1" applyBorder="1"/>
    <xf numFmtId="0" fontId="25" fillId="12" borderId="33" xfId="10" applyFill="1" applyBorder="1"/>
    <xf numFmtId="0" fontId="25" fillId="0" borderId="33" xfId="10" applyBorder="1"/>
    <xf numFmtId="0" fontId="2" fillId="0" borderId="33" xfId="10" applyFont="1" applyBorder="1" applyAlignment="1">
      <alignment vertical="top"/>
    </xf>
    <xf numFmtId="0" fontId="2" fillId="0" borderId="43" xfId="10" applyFont="1" applyBorder="1" applyAlignment="1">
      <alignment vertical="top"/>
    </xf>
    <xf numFmtId="0" fontId="2" fillId="12" borderId="43" xfId="10" applyFont="1" applyFill="1" applyBorder="1" applyAlignment="1">
      <alignment vertical="top"/>
    </xf>
    <xf numFmtId="0" fontId="25" fillId="13" borderId="0" xfId="10" applyFill="1"/>
    <xf numFmtId="0" fontId="25" fillId="12" borderId="0" xfId="10" applyFill="1"/>
    <xf numFmtId="0" fontId="25" fillId="0" borderId="0" xfId="10" applyFont="1" applyAlignment="1">
      <alignment wrapText="1"/>
    </xf>
    <xf numFmtId="166" fontId="25" fillId="6" borderId="20" xfId="7" applyFont="1" applyFill="1" applyBorder="1"/>
    <xf numFmtId="17" fontId="24" fillId="0" borderId="5" xfId="10" applyNumberFormat="1" applyFont="1" applyBorder="1" applyAlignment="1">
      <alignment horizontal="center" vertical="center"/>
    </xf>
    <xf numFmtId="17" fontId="24" fillId="0" borderId="23" xfId="10" applyNumberFormat="1" applyFont="1" applyBorder="1" applyAlignment="1">
      <alignment horizontal="center" vertical="center"/>
    </xf>
    <xf numFmtId="17" fontId="24" fillId="0" borderId="45" xfId="10" applyNumberFormat="1" applyFont="1" applyBorder="1" applyAlignment="1">
      <alignment horizontal="center" vertical="center"/>
    </xf>
    <xf numFmtId="17" fontId="24" fillId="0" borderId="43" xfId="10" applyNumberFormat="1" applyFont="1" applyBorder="1" applyAlignment="1">
      <alignment horizontal="center" vertical="center"/>
    </xf>
    <xf numFmtId="17" fontId="24" fillId="0" borderId="0" xfId="10" applyNumberFormat="1" applyFont="1" applyBorder="1" applyAlignment="1">
      <alignment horizontal="center" vertical="center"/>
    </xf>
    <xf numFmtId="0" fontId="25" fillId="0" borderId="3" xfId="10" applyBorder="1" applyAlignment="1">
      <alignment horizontal="center"/>
    </xf>
    <xf numFmtId="0" fontId="25" fillId="0" borderId="22" xfId="10" applyBorder="1" applyAlignment="1">
      <alignment horizontal="center"/>
    </xf>
  </cellXfs>
  <cellStyles count="13">
    <cellStyle name="Comma 2" xfId="7"/>
    <cellStyle name="Comma 3" xfId="11"/>
    <cellStyle name="Comma_soldecrédits Section_Article 2007-2008_20_9_08" xfId="3"/>
    <cellStyle name="Milliers_BUDGET 2002 2003" xfId="5"/>
    <cellStyle name="Milliers_personnel" xfId="2"/>
    <cellStyle name="Normal" xfId="0" builtinId="0"/>
    <cellStyle name="Normal 2" xfId="10"/>
    <cellStyle name="Normal 2 2 2" xfId="4"/>
    <cellStyle name="Normal 3" xfId="8"/>
    <cellStyle name="Normal 4" xfId="1"/>
    <cellStyle name="Normal_Budget execution_FY06-10 " xfId="9"/>
    <cellStyle name="Percent 2" xfId="6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3</xdr:col>
          <xdr:colOff>1905000</xdr:colOff>
          <xdr:row>1</xdr:row>
          <xdr:rowOff>57150</xdr:rowOff>
        </xdr:to>
        <xdr:sp macro="" textlink="">
          <xdr:nvSpPr>
            <xdr:cNvPr id="4097" name="Combo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FINAN\Programa\prog2003\prog2003mensualizaci&#243;nene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Fiscal%20Sector\Output\Output%202003\Working%20files%202003\SLV-Fiscal-March%2012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ADMIN\LOCALS~1\Temp\2_bud_07-08_rect_section_article_07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IMALEX\corrts99-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Monetary%20Sector\Input\Info\PM99%20Jan%20FMI-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OS\MACROS\MIMPOR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ldsanteliz\Configuraci&#243;n%20local\Archivos%20temporales%20de%20Internet\OLKE\WINDOWS\TEMP\FLU99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TI_real%2010-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CRI-BOP-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SoldeDesCreditsSeptembre2020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EXTERNAL\Output\CRI-BOP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External%20Sector\Output\Working%20files%202003\Data\REER04-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al2001\HTIre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Dbase\Dinput\CRI-INPUT-ABOP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_20_9_08\budget%2004-05%20rectificatif\projectioncr&#233;dits_2004-2005(rectifi&#233;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jeanroody.marcelin\Desktop\Dossiers%20imp\Rapport%20Solde%20et%20TOFE%20DEPB_JRM_2_Act\Rapports%20%20Solde%20&amp;%20Tofe%20DEPB_JRM_Initial_Ex.19-20\SoldeCr&#233;ditsSectionArticles_INITIAL%202019-2020_Actualis&#23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REPARACION"/>
      <sheetName val="ALTERNATIVAS"/>
      <sheetName val="EVALUACIÓN PRIVADA"/>
      <sheetName val="EVALUACIÓN SOCIOECONÓMICA"/>
      <sheetName val="INDICADORES"/>
      <sheetName val="FINANCIACIÓN"/>
      <sheetName val="ANÁLISIS DE SENSIBILIDAD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2">
          <cell r="B12" t="str">
            <v>11-SECTEUR ECONOMIQUE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solde Septembre 20"/>
      <sheetName val="SoldeDesCreditsSeptembre2020"/>
    </sheetNames>
    <definedNames>
      <definedName name="_abs2" refersTo="#REF!"/>
      <definedName name="_cud21" refersTo="#REF!"/>
      <definedName name="_dcc99" refersTo="#REF!"/>
      <definedName name="_emi98" refersTo="#REF!"/>
      <definedName name="_xlnm._FilterDatabase" refersTo="#REF!"/>
    </definedNames>
    <sheetDataSet>
      <sheetData sheetId="0"/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 2004-05"/>
      <sheetName val="PREV.RECETTES 04-05"/>
      <sheetName val="RECETTES-DEPENSES (Scenario 2)"/>
      <sheetName val="Int Publiques "/>
      <sheetName val="répartition des crédits"/>
      <sheetName val="article 6 (déconcentré)"/>
      <sheetName val="RESUME"/>
      <sheetName val="Article 5"/>
      <sheetName val="par secteur"/>
      <sheetName val="article 6"/>
      <sheetName val="PREV.RECETTES 03-04"/>
      <sheetName val="PREV.RECETTES 03-04 (million)"/>
      <sheetName val="RECETTES-DEPENSES (Scénario 1)"/>
      <sheetName val="Répartition en %"/>
      <sheetName val="article 6 (prop)"/>
      <sheetName val="article 6 (ajusté)"/>
      <sheetName val="PAR ARTICLE (prop)"/>
      <sheetName val="PAR ARTICLE (ajusté)"/>
      <sheetName val="PAR ARTICLE (déconcentré) (aju)"/>
      <sheetName val="PAR ARTICLE (déconcentré-rectif"/>
      <sheetName val="PAR ARTICLE (déconcentré-INST)"/>
      <sheetName val="COMPARAISON CREDIT"/>
      <sheetName val="PAR ARTICLE"/>
      <sheetName val="PAR ARTICLE (rectifié)"/>
      <sheetName val="article 6 (comparé)"/>
      <sheetName val="INVEST 0203-par minist"/>
      <sheetName val="dette"/>
      <sheetName val="DETTE (2)"/>
      <sheetName val="AIP BLANK"/>
      <sheetName val="ajust."/>
      <sheetName val="répartition des crédits (2)"/>
      <sheetName val="Int Publiques  (2)"/>
      <sheetName val="projets"/>
      <sheetName val="article 6 (comparé3)"/>
      <sheetName val="PAR ARTICLE (détaillé)"/>
      <sheetName val="coutajsut"/>
      <sheetName val="projectioncrédits_2004-2005(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ArticleCredits1415_Aout"/>
      <sheetName val="sectionArticleCredits1415JUIL."/>
      <sheetName val="Sec_Article_au 21072015"/>
      <sheetName val="sectionArticleCredits1415juin"/>
      <sheetName val="SectionArticleCredits1415Dep a "/>
      <sheetName val="SectionArticleAu03062015"/>
      <sheetName val="SEctionArticleActualisée"/>
      <sheetName val="sectionArticleCredits1415DepOct"/>
      <sheetName val="PROGR&amp;PROJETS_19-20_"/>
      <sheetName val="Section article_juillet"/>
      <sheetName val="Allocations Et Depenses Mensuel"/>
      <sheetName val="admEtatSEctionArticleCredits201"/>
      <sheetName val="SectionArticle_Oct17Sept18"/>
      <sheetName val="Titre"/>
      <sheetName val="PASSAGE"/>
      <sheetName val="Octobre 19"/>
      <sheetName val="paiementdirect octobre19"/>
      <sheetName val="lettrebrh octobre19"/>
      <sheetName val="resumesolde octobre19"/>
      <sheetName val="résumé octobre19"/>
      <sheetName val="Novembre 19"/>
      <sheetName val="paiementdirect Novembre 19"/>
      <sheetName val="lettrebrh Novembre 19"/>
      <sheetName val="resumesolde Novembre 19"/>
      <sheetName val="résumé Novembre 19"/>
      <sheetName val="Oct.&amp;Nov.19"/>
      <sheetName val="paiementdirect Oct.&amp;Nov.19"/>
      <sheetName val="lettrebrh Oct.&amp;Nov.19"/>
      <sheetName val="resumesolde Oct.&amp;Nov.19"/>
      <sheetName val="résumé Oct.&amp;Nov.19"/>
      <sheetName val="Décembre 19"/>
      <sheetName val="paiementdirect Décembre 19"/>
      <sheetName val="lettrebrh Décembre 19"/>
      <sheetName val="resumesolde Décembre 19"/>
      <sheetName val="résumé Décembre 19"/>
      <sheetName val="Oct.&amp;déc.19"/>
      <sheetName val="paiementdirect Oct.&amp;déc.19"/>
      <sheetName val="lettrebrh Oct.&amp;déc.19"/>
      <sheetName val="resumesolde Oct.&amp;déc.19"/>
      <sheetName val="résumé Oct.&amp;déc.19"/>
      <sheetName val="Janvier 20"/>
      <sheetName val="paiementdirect Janvier 20"/>
      <sheetName val="lettrebrh Janvier 20"/>
      <sheetName val="resumesolde Janvier 20"/>
      <sheetName val="résumé Janvier 20"/>
      <sheetName val="Oct.&amp;Jan.20"/>
      <sheetName val="paiementdirect Oct.&amp;Jan.20"/>
      <sheetName val="lettrebrh Oct.&amp;Jan.20"/>
      <sheetName val="resumesolde Oct.&amp;Jan.20"/>
      <sheetName val="résumé Oct.&amp;Jan.20"/>
      <sheetName val="Février 20"/>
      <sheetName val="paiementdirect Février 20"/>
      <sheetName val="lettrebrh Février 20"/>
      <sheetName val="resumesolde Février 20"/>
      <sheetName val="résumé Février 20"/>
      <sheetName val="Oct.&amp;Fév.20"/>
      <sheetName val="paiementdirect Oct.&amp;Fév.20"/>
      <sheetName val="lettrebrh Oct.&amp;Fév.20"/>
      <sheetName val="resumesolde Oct.&amp;Fév.20"/>
      <sheetName val="résumé Oct.&amp;Fév.20"/>
      <sheetName val="Mars 20"/>
      <sheetName val="paiementdirect Mars 20"/>
      <sheetName val="lettrebrh Mars 20"/>
      <sheetName val="resumesolde Mars 20"/>
      <sheetName val="résumé Mars 20"/>
      <sheetName val="Oct.&amp;Mars 20"/>
      <sheetName val="paiementdirect Oct.&amp;Mars 20"/>
      <sheetName val="lettrebrh Oct.&amp;Mars 20"/>
      <sheetName val="resumesolde Oct.&amp;Mars 20"/>
      <sheetName val="résumé Oct.&amp;Mars 20"/>
      <sheetName val="Avril 20"/>
      <sheetName val="paiementdirect Avril 20"/>
      <sheetName val="lettrebrh Avril 20"/>
      <sheetName val="resumesolde Avril 20"/>
      <sheetName val="résumé Avril 20"/>
      <sheetName val="Oct.&amp; Avril 20"/>
      <sheetName val="paiementdirect Oct.&amp;Avril 20"/>
      <sheetName val="lettrebrh Oct.&amp;Avril 20"/>
      <sheetName val="resumesolde Oct.&amp;Avril 20"/>
      <sheetName val="résumé Oct.&amp;Avril 20"/>
      <sheetName val="Mai 20"/>
      <sheetName val="paiementdirect Mai 20"/>
      <sheetName val="lettrebrh Mai 20"/>
      <sheetName val="resumesolde Mai 20"/>
      <sheetName val="résumé Mai 20"/>
      <sheetName val="Oct.&amp; Mai 20"/>
      <sheetName val="paiementdirect Oct.&amp; Mai 20"/>
      <sheetName val="lettrebrh Oct.&amp; Mai 20"/>
      <sheetName val="resumesolde Oct.&amp; Mai 20"/>
      <sheetName val="résumé Oct.&amp; Mai 20"/>
      <sheetName val="Juin 20"/>
      <sheetName val="paiementdirect Juin 20"/>
      <sheetName val="lettrebrh Juin 20"/>
      <sheetName val="resumesolde Juin 20"/>
      <sheetName val="résumé Juin 20"/>
      <sheetName val="Oct.&amp;Juin 20"/>
      <sheetName val="paiementdirect Oct.&amp;Juin 20"/>
      <sheetName val="lettrebrh Oct.&amp;Juin 20"/>
      <sheetName val="resumesolde Oct.&amp;Juin 20"/>
      <sheetName val="résumé Oct.&amp;Juin 20"/>
      <sheetName val="Juillet 20"/>
      <sheetName val="paiementdirect Juillet 20"/>
      <sheetName val="lettrebrh Juillet 20"/>
      <sheetName val="resumesolde Juillet 20"/>
      <sheetName val="résumé Juillet 20"/>
      <sheetName val="Oct.&amp;Juillet 20"/>
      <sheetName val="paiementdirect Oct.&amp;Juillet 20"/>
      <sheetName val="lettrebrh Oct.&amp;Juillet 20"/>
      <sheetName val="resumesolde Oct.&amp;Juillet 20"/>
      <sheetName val="résumé Oct.&amp;Juillet 20"/>
      <sheetName val="Août 20"/>
      <sheetName val="paiementdirect Août 20"/>
      <sheetName val="lettrebrh Août 20"/>
      <sheetName val="resumesolde Août 20"/>
      <sheetName val="résumé Août 20"/>
      <sheetName val="Oct.&amp; Août 20"/>
      <sheetName val="paiementdirect Oct.&amp; Août 20"/>
      <sheetName val="lettrebrh Oct.&amp; Août 20"/>
      <sheetName val="resumesolde Oct.&amp; Août 20"/>
      <sheetName val="résumé Oct.&amp; Août 20"/>
      <sheetName val="Septembre 20"/>
      <sheetName val="paiementdirect Septembre 20"/>
      <sheetName val="lettrebrh Septembre 20"/>
      <sheetName val="resumesolde Septembre 20"/>
      <sheetName val="résumé Septembre 20"/>
      <sheetName val="Oct.&amp;Sept. 20"/>
      <sheetName val="paiementdirect Oct.&amp;Sept. 20"/>
      <sheetName val="lettrebrh Oct.&amp;Sept. 20"/>
      <sheetName val="resumesolde Oct.&amp;Sept. 20"/>
      <sheetName val="résumé Oct.&amp;Sept.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>
            <v>1111111</v>
          </cell>
        </row>
      </sheetData>
      <sheetData sheetId="15"/>
      <sheetData sheetId="16">
        <row r="8">
          <cell r="A8">
            <v>1111111</v>
          </cell>
        </row>
      </sheetData>
      <sheetData sheetId="17">
        <row r="151">
          <cell r="I151">
            <v>1688070311.5699999</v>
          </cell>
        </row>
      </sheetData>
      <sheetData sheetId="18">
        <row r="25">
          <cell r="M25">
            <v>41183230</v>
          </cell>
        </row>
      </sheetData>
      <sheetData sheetId="19"/>
      <sheetData sheetId="20"/>
      <sheetData sheetId="21">
        <row r="8">
          <cell r="A8">
            <v>1111111</v>
          </cell>
        </row>
      </sheetData>
      <sheetData sheetId="22">
        <row r="151">
          <cell r="I151">
            <v>1146544745.21</v>
          </cell>
        </row>
      </sheetData>
      <sheetData sheetId="23">
        <row r="9">
          <cell r="D9">
            <v>87448909.430000007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A8">
            <v>1111111</v>
          </cell>
        </row>
      </sheetData>
      <sheetData sheetId="32">
        <row r="151">
          <cell r="I151">
            <v>2474749607.8599997</v>
          </cell>
        </row>
      </sheetData>
      <sheetData sheetId="33">
        <row r="25">
          <cell r="M25">
            <v>245290896.37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8">
          <cell r="A8">
            <v>1111111</v>
          </cell>
        </row>
      </sheetData>
      <sheetData sheetId="42">
        <row r="151">
          <cell r="I151">
            <v>647367498.55000007</v>
          </cell>
        </row>
      </sheetData>
      <sheetData sheetId="43">
        <row r="25">
          <cell r="M25">
            <v>77129557.289999992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8">
          <cell r="A8">
            <v>1111111</v>
          </cell>
        </row>
      </sheetData>
      <sheetData sheetId="52">
        <row r="151">
          <cell r="I151">
            <v>823685891.38</v>
          </cell>
        </row>
      </sheetData>
      <sheetData sheetId="53">
        <row r="25">
          <cell r="M25">
            <v>80573462.849999994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8">
          <cell r="A8">
            <v>1111111</v>
          </cell>
        </row>
      </sheetData>
      <sheetData sheetId="62">
        <row r="151">
          <cell r="I151">
            <v>350192994.60000002</v>
          </cell>
        </row>
      </sheetData>
      <sheetData sheetId="63">
        <row r="25">
          <cell r="M25">
            <v>91403610.219999999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>
        <row r="8">
          <cell r="A8">
            <v>1111111</v>
          </cell>
        </row>
      </sheetData>
      <sheetData sheetId="72">
        <row r="151">
          <cell r="I151">
            <v>1882683182.5748</v>
          </cell>
        </row>
      </sheetData>
      <sheetData sheetId="73">
        <row r="25">
          <cell r="M25">
            <v>256453349.75000003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>
        <row r="8">
          <cell r="A8">
            <v>1111111</v>
          </cell>
        </row>
      </sheetData>
      <sheetData sheetId="82">
        <row r="151">
          <cell r="I151">
            <v>18488793.300000001</v>
          </cell>
        </row>
      </sheetData>
      <sheetData sheetId="83">
        <row r="25">
          <cell r="M25">
            <v>222270743.02000001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>
        <row r="8">
          <cell r="A8">
            <v>1111111</v>
          </cell>
        </row>
      </sheetData>
      <sheetData sheetId="92">
        <row r="151">
          <cell r="I151">
            <v>2122700818.1103001</v>
          </cell>
        </row>
      </sheetData>
      <sheetData sheetId="93">
        <row r="25">
          <cell r="M25">
            <v>149814207.38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8">
          <cell r="A8">
            <v>1111111</v>
          </cell>
        </row>
      </sheetData>
      <sheetData sheetId="102">
        <row r="151">
          <cell r="I151">
            <v>3702504430.5184035</v>
          </cell>
        </row>
      </sheetData>
      <sheetData sheetId="103">
        <row r="25">
          <cell r="D25">
            <v>3161920383.5699997</v>
          </cell>
        </row>
        <row r="103">
          <cell r="D103">
            <v>15313839564.77</v>
          </cell>
        </row>
        <row r="117">
          <cell r="D117">
            <v>17749861275.09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8">
          <cell r="A8">
            <v>1111111</v>
          </cell>
        </row>
      </sheetData>
      <sheetData sheetId="112">
        <row r="151">
          <cell r="I151">
            <v>0</v>
          </cell>
        </row>
      </sheetData>
      <sheetData sheetId="113">
        <row r="25">
          <cell r="M25">
            <v>96462724.25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>
        <row r="3">
          <cell r="G3">
            <v>16146599276.140003</v>
          </cell>
        </row>
      </sheetData>
      <sheetData sheetId="121">
        <row r="7">
          <cell r="A7" t="str">
            <v>MIN</v>
          </cell>
        </row>
      </sheetData>
      <sheetData sheetId="122">
        <row r="7">
          <cell r="A7" t="str">
            <v>MIN</v>
          </cell>
        </row>
      </sheetData>
      <sheetData sheetId="123"/>
      <sheetData sheetId="124"/>
      <sheetData sheetId="125">
        <row r="3">
          <cell r="G3">
            <v>108047337022.76003</v>
          </cell>
        </row>
      </sheetData>
      <sheetData sheetId="126">
        <row r="7">
          <cell r="A7" t="str">
            <v>MIN</v>
          </cell>
        </row>
      </sheetData>
      <sheetData sheetId="127">
        <row r="7">
          <cell r="A7" t="str">
            <v>MIN</v>
          </cell>
        </row>
      </sheetData>
      <sheetData sheetId="128"/>
      <sheetData sheetId="1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6"/>
  <sheetViews>
    <sheetView tabSelected="1" view="pageBreakPreview" zoomScale="90" zoomScaleNormal="100" zoomScaleSheetLayoutView="90" workbookViewId="0">
      <pane xSplit="1" topLeftCell="G1" activePane="topRight" state="frozen"/>
      <selection activeCell="F21" sqref="F21:F22"/>
      <selection pane="topRight" activeCell="Q19" sqref="Q19"/>
    </sheetView>
  </sheetViews>
  <sheetFormatPr defaultColWidth="11.42578125" defaultRowHeight="15" x14ac:dyDescent="0.25"/>
  <cols>
    <col min="1" max="1" width="32" style="22" customWidth="1"/>
    <col min="2" max="2" width="17.28515625" style="22" customWidth="1"/>
    <col min="3" max="3" width="17" style="22" customWidth="1"/>
    <col min="4" max="4" width="19" style="22" customWidth="1"/>
    <col min="5" max="5" width="17.7109375" style="22" customWidth="1"/>
    <col min="6" max="6" width="17.7109375" style="22" hidden="1" customWidth="1"/>
    <col min="7" max="9" width="17.7109375" style="22" customWidth="1"/>
    <col min="10" max="11" width="17.7109375" style="22" hidden="1" customWidth="1"/>
    <col min="12" max="13" width="16" style="22" customWidth="1"/>
    <col min="14" max="14" width="17.7109375" style="22" customWidth="1"/>
    <col min="15" max="15" width="17.7109375" style="22" hidden="1" customWidth="1"/>
    <col min="16" max="16" width="16" style="22" customWidth="1"/>
    <col min="17" max="17" width="15.42578125" style="22" customWidth="1"/>
    <col min="18" max="18" width="16.28515625" style="22" customWidth="1"/>
    <col min="19" max="20" width="17.7109375" style="22" hidden="1" customWidth="1"/>
    <col min="21" max="21" width="17.42578125" style="22" customWidth="1"/>
    <col min="22" max="22" width="16.42578125" style="22" customWidth="1"/>
    <col min="23" max="23" width="12" style="30" customWidth="1"/>
    <col min="24" max="24" width="12.42578125" style="30" customWidth="1"/>
    <col min="25" max="25" width="18.7109375" style="22" customWidth="1"/>
    <col min="26" max="26" width="17.7109375" style="105" hidden="1" customWidth="1"/>
    <col min="27" max="28" width="11.140625" style="22" bestFit="1" customWidth="1"/>
    <col min="29" max="256" width="11.42578125" style="22"/>
    <col min="257" max="257" width="37.7109375" style="22" customWidth="1"/>
    <col min="258" max="258" width="21" style="22" customWidth="1"/>
    <col min="259" max="259" width="19.5703125" style="22" customWidth="1"/>
    <col min="260" max="260" width="19" style="22" customWidth="1"/>
    <col min="261" max="276" width="17.7109375" style="22" customWidth="1"/>
    <col min="277" max="277" width="18.7109375" style="22" bestFit="1" customWidth="1"/>
    <col min="278" max="278" width="17.7109375" style="22" customWidth="1"/>
    <col min="279" max="279" width="18.140625" style="22" customWidth="1"/>
    <col min="280" max="280" width="17.28515625" style="22" customWidth="1"/>
    <col min="281" max="281" width="18.7109375" style="22" customWidth="1"/>
    <col min="282" max="282" width="17.7109375" style="22" customWidth="1"/>
    <col min="283" max="284" width="11.140625" style="22" bestFit="1" customWidth="1"/>
    <col min="285" max="512" width="11.42578125" style="22"/>
    <col min="513" max="513" width="37.7109375" style="22" customWidth="1"/>
    <col min="514" max="514" width="21" style="22" customWidth="1"/>
    <col min="515" max="515" width="19.5703125" style="22" customWidth="1"/>
    <col min="516" max="516" width="19" style="22" customWidth="1"/>
    <col min="517" max="532" width="17.7109375" style="22" customWidth="1"/>
    <col min="533" max="533" width="18.7109375" style="22" bestFit="1" customWidth="1"/>
    <col min="534" max="534" width="17.7109375" style="22" customWidth="1"/>
    <col min="535" max="535" width="18.140625" style="22" customWidth="1"/>
    <col min="536" max="536" width="17.28515625" style="22" customWidth="1"/>
    <col min="537" max="537" width="18.7109375" style="22" customWidth="1"/>
    <col min="538" max="538" width="17.7109375" style="22" customWidth="1"/>
    <col min="539" max="540" width="11.140625" style="22" bestFit="1" customWidth="1"/>
    <col min="541" max="768" width="11.42578125" style="22"/>
    <col min="769" max="769" width="37.7109375" style="22" customWidth="1"/>
    <col min="770" max="770" width="21" style="22" customWidth="1"/>
    <col min="771" max="771" width="19.5703125" style="22" customWidth="1"/>
    <col min="772" max="772" width="19" style="22" customWidth="1"/>
    <col min="773" max="788" width="17.7109375" style="22" customWidth="1"/>
    <col min="789" max="789" width="18.7109375" style="22" bestFit="1" customWidth="1"/>
    <col min="790" max="790" width="17.7109375" style="22" customWidth="1"/>
    <col min="791" max="791" width="18.140625" style="22" customWidth="1"/>
    <col min="792" max="792" width="17.28515625" style="22" customWidth="1"/>
    <col min="793" max="793" width="18.7109375" style="22" customWidth="1"/>
    <col min="794" max="794" width="17.7109375" style="22" customWidth="1"/>
    <col min="795" max="796" width="11.140625" style="22" bestFit="1" customWidth="1"/>
    <col min="797" max="1024" width="11.42578125" style="22"/>
    <col min="1025" max="1025" width="37.7109375" style="22" customWidth="1"/>
    <col min="1026" max="1026" width="21" style="22" customWidth="1"/>
    <col min="1027" max="1027" width="19.5703125" style="22" customWidth="1"/>
    <col min="1028" max="1028" width="19" style="22" customWidth="1"/>
    <col min="1029" max="1044" width="17.7109375" style="22" customWidth="1"/>
    <col min="1045" max="1045" width="18.7109375" style="22" bestFit="1" customWidth="1"/>
    <col min="1046" max="1046" width="17.7109375" style="22" customWidth="1"/>
    <col min="1047" max="1047" width="18.140625" style="22" customWidth="1"/>
    <col min="1048" max="1048" width="17.28515625" style="22" customWidth="1"/>
    <col min="1049" max="1049" width="18.7109375" style="22" customWidth="1"/>
    <col min="1050" max="1050" width="17.7109375" style="22" customWidth="1"/>
    <col min="1051" max="1052" width="11.140625" style="22" bestFit="1" customWidth="1"/>
    <col min="1053" max="1280" width="11.42578125" style="22"/>
    <col min="1281" max="1281" width="37.7109375" style="22" customWidth="1"/>
    <col min="1282" max="1282" width="21" style="22" customWidth="1"/>
    <col min="1283" max="1283" width="19.5703125" style="22" customWidth="1"/>
    <col min="1284" max="1284" width="19" style="22" customWidth="1"/>
    <col min="1285" max="1300" width="17.7109375" style="22" customWidth="1"/>
    <col min="1301" max="1301" width="18.7109375" style="22" bestFit="1" customWidth="1"/>
    <col min="1302" max="1302" width="17.7109375" style="22" customWidth="1"/>
    <col min="1303" max="1303" width="18.140625" style="22" customWidth="1"/>
    <col min="1304" max="1304" width="17.28515625" style="22" customWidth="1"/>
    <col min="1305" max="1305" width="18.7109375" style="22" customWidth="1"/>
    <col min="1306" max="1306" width="17.7109375" style="22" customWidth="1"/>
    <col min="1307" max="1308" width="11.140625" style="22" bestFit="1" customWidth="1"/>
    <col min="1309" max="1536" width="11.42578125" style="22"/>
    <col min="1537" max="1537" width="37.7109375" style="22" customWidth="1"/>
    <col min="1538" max="1538" width="21" style="22" customWidth="1"/>
    <col min="1539" max="1539" width="19.5703125" style="22" customWidth="1"/>
    <col min="1540" max="1540" width="19" style="22" customWidth="1"/>
    <col min="1541" max="1556" width="17.7109375" style="22" customWidth="1"/>
    <col min="1557" max="1557" width="18.7109375" style="22" bestFit="1" customWidth="1"/>
    <col min="1558" max="1558" width="17.7109375" style="22" customWidth="1"/>
    <col min="1559" max="1559" width="18.140625" style="22" customWidth="1"/>
    <col min="1560" max="1560" width="17.28515625" style="22" customWidth="1"/>
    <col min="1561" max="1561" width="18.7109375" style="22" customWidth="1"/>
    <col min="1562" max="1562" width="17.7109375" style="22" customWidth="1"/>
    <col min="1563" max="1564" width="11.140625" style="22" bestFit="1" customWidth="1"/>
    <col min="1565" max="1792" width="11.42578125" style="22"/>
    <col min="1793" max="1793" width="37.7109375" style="22" customWidth="1"/>
    <col min="1794" max="1794" width="21" style="22" customWidth="1"/>
    <col min="1795" max="1795" width="19.5703125" style="22" customWidth="1"/>
    <col min="1796" max="1796" width="19" style="22" customWidth="1"/>
    <col min="1797" max="1812" width="17.7109375" style="22" customWidth="1"/>
    <col min="1813" max="1813" width="18.7109375" style="22" bestFit="1" customWidth="1"/>
    <col min="1814" max="1814" width="17.7109375" style="22" customWidth="1"/>
    <col min="1815" max="1815" width="18.140625" style="22" customWidth="1"/>
    <col min="1816" max="1816" width="17.28515625" style="22" customWidth="1"/>
    <col min="1817" max="1817" width="18.7109375" style="22" customWidth="1"/>
    <col min="1818" max="1818" width="17.7109375" style="22" customWidth="1"/>
    <col min="1819" max="1820" width="11.140625" style="22" bestFit="1" customWidth="1"/>
    <col min="1821" max="2048" width="11.42578125" style="22"/>
    <col min="2049" max="2049" width="37.7109375" style="22" customWidth="1"/>
    <col min="2050" max="2050" width="21" style="22" customWidth="1"/>
    <col min="2051" max="2051" width="19.5703125" style="22" customWidth="1"/>
    <col min="2052" max="2052" width="19" style="22" customWidth="1"/>
    <col min="2053" max="2068" width="17.7109375" style="22" customWidth="1"/>
    <col min="2069" max="2069" width="18.7109375" style="22" bestFit="1" customWidth="1"/>
    <col min="2070" max="2070" width="17.7109375" style="22" customWidth="1"/>
    <col min="2071" max="2071" width="18.140625" style="22" customWidth="1"/>
    <col min="2072" max="2072" width="17.28515625" style="22" customWidth="1"/>
    <col min="2073" max="2073" width="18.7109375" style="22" customWidth="1"/>
    <col min="2074" max="2074" width="17.7109375" style="22" customWidth="1"/>
    <col min="2075" max="2076" width="11.140625" style="22" bestFit="1" customWidth="1"/>
    <col min="2077" max="2304" width="11.42578125" style="22"/>
    <col min="2305" max="2305" width="37.7109375" style="22" customWidth="1"/>
    <col min="2306" max="2306" width="21" style="22" customWidth="1"/>
    <col min="2307" max="2307" width="19.5703125" style="22" customWidth="1"/>
    <col min="2308" max="2308" width="19" style="22" customWidth="1"/>
    <col min="2309" max="2324" width="17.7109375" style="22" customWidth="1"/>
    <col min="2325" max="2325" width="18.7109375" style="22" bestFit="1" customWidth="1"/>
    <col min="2326" max="2326" width="17.7109375" style="22" customWidth="1"/>
    <col min="2327" max="2327" width="18.140625" style="22" customWidth="1"/>
    <col min="2328" max="2328" width="17.28515625" style="22" customWidth="1"/>
    <col min="2329" max="2329" width="18.7109375" style="22" customWidth="1"/>
    <col min="2330" max="2330" width="17.7109375" style="22" customWidth="1"/>
    <col min="2331" max="2332" width="11.140625" style="22" bestFit="1" customWidth="1"/>
    <col min="2333" max="2560" width="11.42578125" style="22"/>
    <col min="2561" max="2561" width="37.7109375" style="22" customWidth="1"/>
    <col min="2562" max="2562" width="21" style="22" customWidth="1"/>
    <col min="2563" max="2563" width="19.5703125" style="22" customWidth="1"/>
    <col min="2564" max="2564" width="19" style="22" customWidth="1"/>
    <col min="2565" max="2580" width="17.7109375" style="22" customWidth="1"/>
    <col min="2581" max="2581" width="18.7109375" style="22" bestFit="1" customWidth="1"/>
    <col min="2582" max="2582" width="17.7109375" style="22" customWidth="1"/>
    <col min="2583" max="2583" width="18.140625" style="22" customWidth="1"/>
    <col min="2584" max="2584" width="17.28515625" style="22" customWidth="1"/>
    <col min="2585" max="2585" width="18.7109375" style="22" customWidth="1"/>
    <col min="2586" max="2586" width="17.7109375" style="22" customWidth="1"/>
    <col min="2587" max="2588" width="11.140625" style="22" bestFit="1" customWidth="1"/>
    <col min="2589" max="2816" width="11.42578125" style="22"/>
    <col min="2817" max="2817" width="37.7109375" style="22" customWidth="1"/>
    <col min="2818" max="2818" width="21" style="22" customWidth="1"/>
    <col min="2819" max="2819" width="19.5703125" style="22" customWidth="1"/>
    <col min="2820" max="2820" width="19" style="22" customWidth="1"/>
    <col min="2821" max="2836" width="17.7109375" style="22" customWidth="1"/>
    <col min="2837" max="2837" width="18.7109375" style="22" bestFit="1" customWidth="1"/>
    <col min="2838" max="2838" width="17.7109375" style="22" customWidth="1"/>
    <col min="2839" max="2839" width="18.140625" style="22" customWidth="1"/>
    <col min="2840" max="2840" width="17.28515625" style="22" customWidth="1"/>
    <col min="2841" max="2841" width="18.7109375" style="22" customWidth="1"/>
    <col min="2842" max="2842" width="17.7109375" style="22" customWidth="1"/>
    <col min="2843" max="2844" width="11.140625" style="22" bestFit="1" customWidth="1"/>
    <col min="2845" max="3072" width="11.42578125" style="22"/>
    <col min="3073" max="3073" width="37.7109375" style="22" customWidth="1"/>
    <col min="3074" max="3074" width="21" style="22" customWidth="1"/>
    <col min="3075" max="3075" width="19.5703125" style="22" customWidth="1"/>
    <col min="3076" max="3076" width="19" style="22" customWidth="1"/>
    <col min="3077" max="3092" width="17.7109375" style="22" customWidth="1"/>
    <col min="3093" max="3093" width="18.7109375" style="22" bestFit="1" customWidth="1"/>
    <col min="3094" max="3094" width="17.7109375" style="22" customWidth="1"/>
    <col min="3095" max="3095" width="18.140625" style="22" customWidth="1"/>
    <col min="3096" max="3096" width="17.28515625" style="22" customWidth="1"/>
    <col min="3097" max="3097" width="18.7109375" style="22" customWidth="1"/>
    <col min="3098" max="3098" width="17.7109375" style="22" customWidth="1"/>
    <col min="3099" max="3100" width="11.140625" style="22" bestFit="1" customWidth="1"/>
    <col min="3101" max="3328" width="11.42578125" style="22"/>
    <col min="3329" max="3329" width="37.7109375" style="22" customWidth="1"/>
    <col min="3330" max="3330" width="21" style="22" customWidth="1"/>
    <col min="3331" max="3331" width="19.5703125" style="22" customWidth="1"/>
    <col min="3332" max="3332" width="19" style="22" customWidth="1"/>
    <col min="3333" max="3348" width="17.7109375" style="22" customWidth="1"/>
    <col min="3349" max="3349" width="18.7109375" style="22" bestFit="1" customWidth="1"/>
    <col min="3350" max="3350" width="17.7109375" style="22" customWidth="1"/>
    <col min="3351" max="3351" width="18.140625" style="22" customWidth="1"/>
    <col min="3352" max="3352" width="17.28515625" style="22" customWidth="1"/>
    <col min="3353" max="3353" width="18.7109375" style="22" customWidth="1"/>
    <col min="3354" max="3354" width="17.7109375" style="22" customWidth="1"/>
    <col min="3355" max="3356" width="11.140625" style="22" bestFit="1" customWidth="1"/>
    <col min="3357" max="3584" width="11.42578125" style="22"/>
    <col min="3585" max="3585" width="37.7109375" style="22" customWidth="1"/>
    <col min="3586" max="3586" width="21" style="22" customWidth="1"/>
    <col min="3587" max="3587" width="19.5703125" style="22" customWidth="1"/>
    <col min="3588" max="3588" width="19" style="22" customWidth="1"/>
    <col min="3589" max="3604" width="17.7109375" style="22" customWidth="1"/>
    <col min="3605" max="3605" width="18.7109375" style="22" bestFit="1" customWidth="1"/>
    <col min="3606" max="3606" width="17.7109375" style="22" customWidth="1"/>
    <col min="3607" max="3607" width="18.140625" style="22" customWidth="1"/>
    <col min="3608" max="3608" width="17.28515625" style="22" customWidth="1"/>
    <col min="3609" max="3609" width="18.7109375" style="22" customWidth="1"/>
    <col min="3610" max="3610" width="17.7109375" style="22" customWidth="1"/>
    <col min="3611" max="3612" width="11.140625" style="22" bestFit="1" customWidth="1"/>
    <col min="3613" max="3840" width="11.42578125" style="22"/>
    <col min="3841" max="3841" width="37.7109375" style="22" customWidth="1"/>
    <col min="3842" max="3842" width="21" style="22" customWidth="1"/>
    <col min="3843" max="3843" width="19.5703125" style="22" customWidth="1"/>
    <col min="3844" max="3844" width="19" style="22" customWidth="1"/>
    <col min="3845" max="3860" width="17.7109375" style="22" customWidth="1"/>
    <col min="3861" max="3861" width="18.7109375" style="22" bestFit="1" customWidth="1"/>
    <col min="3862" max="3862" width="17.7109375" style="22" customWidth="1"/>
    <col min="3863" max="3863" width="18.140625" style="22" customWidth="1"/>
    <col min="3864" max="3864" width="17.28515625" style="22" customWidth="1"/>
    <col min="3865" max="3865" width="18.7109375" style="22" customWidth="1"/>
    <col min="3866" max="3866" width="17.7109375" style="22" customWidth="1"/>
    <col min="3867" max="3868" width="11.140625" style="22" bestFit="1" customWidth="1"/>
    <col min="3869" max="4096" width="11.42578125" style="22"/>
    <col min="4097" max="4097" width="37.7109375" style="22" customWidth="1"/>
    <col min="4098" max="4098" width="21" style="22" customWidth="1"/>
    <col min="4099" max="4099" width="19.5703125" style="22" customWidth="1"/>
    <col min="4100" max="4100" width="19" style="22" customWidth="1"/>
    <col min="4101" max="4116" width="17.7109375" style="22" customWidth="1"/>
    <col min="4117" max="4117" width="18.7109375" style="22" bestFit="1" customWidth="1"/>
    <col min="4118" max="4118" width="17.7109375" style="22" customWidth="1"/>
    <col min="4119" max="4119" width="18.140625" style="22" customWidth="1"/>
    <col min="4120" max="4120" width="17.28515625" style="22" customWidth="1"/>
    <col min="4121" max="4121" width="18.7109375" style="22" customWidth="1"/>
    <col min="4122" max="4122" width="17.7109375" style="22" customWidth="1"/>
    <col min="4123" max="4124" width="11.140625" style="22" bestFit="1" customWidth="1"/>
    <col min="4125" max="4352" width="11.42578125" style="22"/>
    <col min="4353" max="4353" width="37.7109375" style="22" customWidth="1"/>
    <col min="4354" max="4354" width="21" style="22" customWidth="1"/>
    <col min="4355" max="4355" width="19.5703125" style="22" customWidth="1"/>
    <col min="4356" max="4356" width="19" style="22" customWidth="1"/>
    <col min="4357" max="4372" width="17.7109375" style="22" customWidth="1"/>
    <col min="4373" max="4373" width="18.7109375" style="22" bestFit="1" customWidth="1"/>
    <col min="4374" max="4374" width="17.7109375" style="22" customWidth="1"/>
    <col min="4375" max="4375" width="18.140625" style="22" customWidth="1"/>
    <col min="4376" max="4376" width="17.28515625" style="22" customWidth="1"/>
    <col min="4377" max="4377" width="18.7109375" style="22" customWidth="1"/>
    <col min="4378" max="4378" width="17.7109375" style="22" customWidth="1"/>
    <col min="4379" max="4380" width="11.140625" style="22" bestFit="1" customWidth="1"/>
    <col min="4381" max="4608" width="11.42578125" style="22"/>
    <col min="4609" max="4609" width="37.7109375" style="22" customWidth="1"/>
    <col min="4610" max="4610" width="21" style="22" customWidth="1"/>
    <col min="4611" max="4611" width="19.5703125" style="22" customWidth="1"/>
    <col min="4612" max="4612" width="19" style="22" customWidth="1"/>
    <col min="4613" max="4628" width="17.7109375" style="22" customWidth="1"/>
    <col min="4629" max="4629" width="18.7109375" style="22" bestFit="1" customWidth="1"/>
    <col min="4630" max="4630" width="17.7109375" style="22" customWidth="1"/>
    <col min="4631" max="4631" width="18.140625" style="22" customWidth="1"/>
    <col min="4632" max="4632" width="17.28515625" style="22" customWidth="1"/>
    <col min="4633" max="4633" width="18.7109375" style="22" customWidth="1"/>
    <col min="4634" max="4634" width="17.7109375" style="22" customWidth="1"/>
    <col min="4635" max="4636" width="11.140625" style="22" bestFit="1" customWidth="1"/>
    <col min="4637" max="4864" width="11.42578125" style="22"/>
    <col min="4865" max="4865" width="37.7109375" style="22" customWidth="1"/>
    <col min="4866" max="4866" width="21" style="22" customWidth="1"/>
    <col min="4867" max="4867" width="19.5703125" style="22" customWidth="1"/>
    <col min="4868" max="4868" width="19" style="22" customWidth="1"/>
    <col min="4869" max="4884" width="17.7109375" style="22" customWidth="1"/>
    <col min="4885" max="4885" width="18.7109375" style="22" bestFit="1" customWidth="1"/>
    <col min="4886" max="4886" width="17.7109375" style="22" customWidth="1"/>
    <col min="4887" max="4887" width="18.140625" style="22" customWidth="1"/>
    <col min="4888" max="4888" width="17.28515625" style="22" customWidth="1"/>
    <col min="4889" max="4889" width="18.7109375" style="22" customWidth="1"/>
    <col min="4890" max="4890" width="17.7109375" style="22" customWidth="1"/>
    <col min="4891" max="4892" width="11.140625" style="22" bestFit="1" customWidth="1"/>
    <col min="4893" max="5120" width="11.42578125" style="22"/>
    <col min="5121" max="5121" width="37.7109375" style="22" customWidth="1"/>
    <col min="5122" max="5122" width="21" style="22" customWidth="1"/>
    <col min="5123" max="5123" width="19.5703125" style="22" customWidth="1"/>
    <col min="5124" max="5124" width="19" style="22" customWidth="1"/>
    <col min="5125" max="5140" width="17.7109375" style="22" customWidth="1"/>
    <col min="5141" max="5141" width="18.7109375" style="22" bestFit="1" customWidth="1"/>
    <col min="5142" max="5142" width="17.7109375" style="22" customWidth="1"/>
    <col min="5143" max="5143" width="18.140625" style="22" customWidth="1"/>
    <col min="5144" max="5144" width="17.28515625" style="22" customWidth="1"/>
    <col min="5145" max="5145" width="18.7109375" style="22" customWidth="1"/>
    <col min="5146" max="5146" width="17.7109375" style="22" customWidth="1"/>
    <col min="5147" max="5148" width="11.140625" style="22" bestFit="1" customWidth="1"/>
    <col min="5149" max="5376" width="11.42578125" style="22"/>
    <col min="5377" max="5377" width="37.7109375" style="22" customWidth="1"/>
    <col min="5378" max="5378" width="21" style="22" customWidth="1"/>
    <col min="5379" max="5379" width="19.5703125" style="22" customWidth="1"/>
    <col min="5380" max="5380" width="19" style="22" customWidth="1"/>
    <col min="5381" max="5396" width="17.7109375" style="22" customWidth="1"/>
    <col min="5397" max="5397" width="18.7109375" style="22" bestFit="1" customWidth="1"/>
    <col min="5398" max="5398" width="17.7109375" style="22" customWidth="1"/>
    <col min="5399" max="5399" width="18.140625" style="22" customWidth="1"/>
    <col min="5400" max="5400" width="17.28515625" style="22" customWidth="1"/>
    <col min="5401" max="5401" width="18.7109375" style="22" customWidth="1"/>
    <col min="5402" max="5402" width="17.7109375" style="22" customWidth="1"/>
    <col min="5403" max="5404" width="11.140625" style="22" bestFit="1" customWidth="1"/>
    <col min="5405" max="5632" width="11.42578125" style="22"/>
    <col min="5633" max="5633" width="37.7109375" style="22" customWidth="1"/>
    <col min="5634" max="5634" width="21" style="22" customWidth="1"/>
    <col min="5635" max="5635" width="19.5703125" style="22" customWidth="1"/>
    <col min="5636" max="5636" width="19" style="22" customWidth="1"/>
    <col min="5637" max="5652" width="17.7109375" style="22" customWidth="1"/>
    <col min="5653" max="5653" width="18.7109375" style="22" bestFit="1" customWidth="1"/>
    <col min="5654" max="5654" width="17.7109375" style="22" customWidth="1"/>
    <col min="5655" max="5655" width="18.140625" style="22" customWidth="1"/>
    <col min="5656" max="5656" width="17.28515625" style="22" customWidth="1"/>
    <col min="5657" max="5657" width="18.7109375" style="22" customWidth="1"/>
    <col min="5658" max="5658" width="17.7109375" style="22" customWidth="1"/>
    <col min="5659" max="5660" width="11.140625" style="22" bestFit="1" customWidth="1"/>
    <col min="5661" max="5888" width="11.42578125" style="22"/>
    <col min="5889" max="5889" width="37.7109375" style="22" customWidth="1"/>
    <col min="5890" max="5890" width="21" style="22" customWidth="1"/>
    <col min="5891" max="5891" width="19.5703125" style="22" customWidth="1"/>
    <col min="5892" max="5892" width="19" style="22" customWidth="1"/>
    <col min="5893" max="5908" width="17.7109375" style="22" customWidth="1"/>
    <col min="5909" max="5909" width="18.7109375" style="22" bestFit="1" customWidth="1"/>
    <col min="5910" max="5910" width="17.7109375" style="22" customWidth="1"/>
    <col min="5911" max="5911" width="18.140625" style="22" customWidth="1"/>
    <col min="5912" max="5912" width="17.28515625" style="22" customWidth="1"/>
    <col min="5913" max="5913" width="18.7109375" style="22" customWidth="1"/>
    <col min="5914" max="5914" width="17.7109375" style="22" customWidth="1"/>
    <col min="5915" max="5916" width="11.140625" style="22" bestFit="1" customWidth="1"/>
    <col min="5917" max="6144" width="11.42578125" style="22"/>
    <col min="6145" max="6145" width="37.7109375" style="22" customWidth="1"/>
    <col min="6146" max="6146" width="21" style="22" customWidth="1"/>
    <col min="6147" max="6147" width="19.5703125" style="22" customWidth="1"/>
    <col min="6148" max="6148" width="19" style="22" customWidth="1"/>
    <col min="6149" max="6164" width="17.7109375" style="22" customWidth="1"/>
    <col min="6165" max="6165" width="18.7109375" style="22" bestFit="1" customWidth="1"/>
    <col min="6166" max="6166" width="17.7109375" style="22" customWidth="1"/>
    <col min="6167" max="6167" width="18.140625" style="22" customWidth="1"/>
    <col min="6168" max="6168" width="17.28515625" style="22" customWidth="1"/>
    <col min="6169" max="6169" width="18.7109375" style="22" customWidth="1"/>
    <col min="6170" max="6170" width="17.7109375" style="22" customWidth="1"/>
    <col min="6171" max="6172" width="11.140625" style="22" bestFit="1" customWidth="1"/>
    <col min="6173" max="6400" width="11.42578125" style="22"/>
    <col min="6401" max="6401" width="37.7109375" style="22" customWidth="1"/>
    <col min="6402" max="6402" width="21" style="22" customWidth="1"/>
    <col min="6403" max="6403" width="19.5703125" style="22" customWidth="1"/>
    <col min="6404" max="6404" width="19" style="22" customWidth="1"/>
    <col min="6405" max="6420" width="17.7109375" style="22" customWidth="1"/>
    <col min="6421" max="6421" width="18.7109375" style="22" bestFit="1" customWidth="1"/>
    <col min="6422" max="6422" width="17.7109375" style="22" customWidth="1"/>
    <col min="6423" max="6423" width="18.140625" style="22" customWidth="1"/>
    <col min="6424" max="6424" width="17.28515625" style="22" customWidth="1"/>
    <col min="6425" max="6425" width="18.7109375" style="22" customWidth="1"/>
    <col min="6426" max="6426" width="17.7109375" style="22" customWidth="1"/>
    <col min="6427" max="6428" width="11.140625" style="22" bestFit="1" customWidth="1"/>
    <col min="6429" max="6656" width="11.42578125" style="22"/>
    <col min="6657" max="6657" width="37.7109375" style="22" customWidth="1"/>
    <col min="6658" max="6658" width="21" style="22" customWidth="1"/>
    <col min="6659" max="6659" width="19.5703125" style="22" customWidth="1"/>
    <col min="6660" max="6660" width="19" style="22" customWidth="1"/>
    <col min="6661" max="6676" width="17.7109375" style="22" customWidth="1"/>
    <col min="6677" max="6677" width="18.7109375" style="22" bestFit="1" customWidth="1"/>
    <col min="6678" max="6678" width="17.7109375" style="22" customWidth="1"/>
    <col min="6679" max="6679" width="18.140625" style="22" customWidth="1"/>
    <col min="6680" max="6680" width="17.28515625" style="22" customWidth="1"/>
    <col min="6681" max="6681" width="18.7109375" style="22" customWidth="1"/>
    <col min="6682" max="6682" width="17.7109375" style="22" customWidth="1"/>
    <col min="6683" max="6684" width="11.140625" style="22" bestFit="1" customWidth="1"/>
    <col min="6685" max="6912" width="11.42578125" style="22"/>
    <col min="6913" max="6913" width="37.7109375" style="22" customWidth="1"/>
    <col min="6914" max="6914" width="21" style="22" customWidth="1"/>
    <col min="6915" max="6915" width="19.5703125" style="22" customWidth="1"/>
    <col min="6916" max="6916" width="19" style="22" customWidth="1"/>
    <col min="6917" max="6932" width="17.7109375" style="22" customWidth="1"/>
    <col min="6933" max="6933" width="18.7109375" style="22" bestFit="1" customWidth="1"/>
    <col min="6934" max="6934" width="17.7109375" style="22" customWidth="1"/>
    <col min="6935" max="6935" width="18.140625" style="22" customWidth="1"/>
    <col min="6936" max="6936" width="17.28515625" style="22" customWidth="1"/>
    <col min="6937" max="6937" width="18.7109375" style="22" customWidth="1"/>
    <col min="6938" max="6938" width="17.7109375" style="22" customWidth="1"/>
    <col min="6939" max="6940" width="11.140625" style="22" bestFit="1" customWidth="1"/>
    <col min="6941" max="7168" width="11.42578125" style="22"/>
    <col min="7169" max="7169" width="37.7109375" style="22" customWidth="1"/>
    <col min="7170" max="7170" width="21" style="22" customWidth="1"/>
    <col min="7171" max="7171" width="19.5703125" style="22" customWidth="1"/>
    <col min="7172" max="7172" width="19" style="22" customWidth="1"/>
    <col min="7173" max="7188" width="17.7109375" style="22" customWidth="1"/>
    <col min="7189" max="7189" width="18.7109375" style="22" bestFit="1" customWidth="1"/>
    <col min="7190" max="7190" width="17.7109375" style="22" customWidth="1"/>
    <col min="7191" max="7191" width="18.140625" style="22" customWidth="1"/>
    <col min="7192" max="7192" width="17.28515625" style="22" customWidth="1"/>
    <col min="7193" max="7193" width="18.7109375" style="22" customWidth="1"/>
    <col min="7194" max="7194" width="17.7109375" style="22" customWidth="1"/>
    <col min="7195" max="7196" width="11.140625" style="22" bestFit="1" customWidth="1"/>
    <col min="7197" max="7424" width="11.42578125" style="22"/>
    <col min="7425" max="7425" width="37.7109375" style="22" customWidth="1"/>
    <col min="7426" max="7426" width="21" style="22" customWidth="1"/>
    <col min="7427" max="7427" width="19.5703125" style="22" customWidth="1"/>
    <col min="7428" max="7428" width="19" style="22" customWidth="1"/>
    <col min="7429" max="7444" width="17.7109375" style="22" customWidth="1"/>
    <col min="7445" max="7445" width="18.7109375" style="22" bestFit="1" customWidth="1"/>
    <col min="7446" max="7446" width="17.7109375" style="22" customWidth="1"/>
    <col min="7447" max="7447" width="18.140625" style="22" customWidth="1"/>
    <col min="7448" max="7448" width="17.28515625" style="22" customWidth="1"/>
    <col min="7449" max="7449" width="18.7109375" style="22" customWidth="1"/>
    <col min="7450" max="7450" width="17.7109375" style="22" customWidth="1"/>
    <col min="7451" max="7452" width="11.140625" style="22" bestFit="1" customWidth="1"/>
    <col min="7453" max="7680" width="11.42578125" style="22"/>
    <col min="7681" max="7681" width="37.7109375" style="22" customWidth="1"/>
    <col min="7682" max="7682" width="21" style="22" customWidth="1"/>
    <col min="7683" max="7683" width="19.5703125" style="22" customWidth="1"/>
    <col min="7684" max="7684" width="19" style="22" customWidth="1"/>
    <col min="7685" max="7700" width="17.7109375" style="22" customWidth="1"/>
    <col min="7701" max="7701" width="18.7109375" style="22" bestFit="1" customWidth="1"/>
    <col min="7702" max="7702" width="17.7109375" style="22" customWidth="1"/>
    <col min="7703" max="7703" width="18.140625" style="22" customWidth="1"/>
    <col min="7704" max="7704" width="17.28515625" style="22" customWidth="1"/>
    <col min="7705" max="7705" width="18.7109375" style="22" customWidth="1"/>
    <col min="7706" max="7706" width="17.7109375" style="22" customWidth="1"/>
    <col min="7707" max="7708" width="11.140625" style="22" bestFit="1" customWidth="1"/>
    <col min="7709" max="7936" width="11.42578125" style="22"/>
    <col min="7937" max="7937" width="37.7109375" style="22" customWidth="1"/>
    <col min="7938" max="7938" width="21" style="22" customWidth="1"/>
    <col min="7939" max="7939" width="19.5703125" style="22" customWidth="1"/>
    <col min="7940" max="7940" width="19" style="22" customWidth="1"/>
    <col min="7941" max="7956" width="17.7109375" style="22" customWidth="1"/>
    <col min="7957" max="7957" width="18.7109375" style="22" bestFit="1" customWidth="1"/>
    <col min="7958" max="7958" width="17.7109375" style="22" customWidth="1"/>
    <col min="7959" max="7959" width="18.140625" style="22" customWidth="1"/>
    <col min="7960" max="7960" width="17.28515625" style="22" customWidth="1"/>
    <col min="7961" max="7961" width="18.7109375" style="22" customWidth="1"/>
    <col min="7962" max="7962" width="17.7109375" style="22" customWidth="1"/>
    <col min="7963" max="7964" width="11.140625" style="22" bestFit="1" customWidth="1"/>
    <col min="7965" max="8192" width="11.42578125" style="22"/>
    <col min="8193" max="8193" width="37.7109375" style="22" customWidth="1"/>
    <col min="8194" max="8194" width="21" style="22" customWidth="1"/>
    <col min="8195" max="8195" width="19.5703125" style="22" customWidth="1"/>
    <col min="8196" max="8196" width="19" style="22" customWidth="1"/>
    <col min="8197" max="8212" width="17.7109375" style="22" customWidth="1"/>
    <col min="8213" max="8213" width="18.7109375" style="22" bestFit="1" customWidth="1"/>
    <col min="8214" max="8214" width="17.7109375" style="22" customWidth="1"/>
    <col min="8215" max="8215" width="18.140625" style="22" customWidth="1"/>
    <col min="8216" max="8216" width="17.28515625" style="22" customWidth="1"/>
    <col min="8217" max="8217" width="18.7109375" style="22" customWidth="1"/>
    <col min="8218" max="8218" width="17.7109375" style="22" customWidth="1"/>
    <col min="8219" max="8220" width="11.140625" style="22" bestFit="1" customWidth="1"/>
    <col min="8221" max="8448" width="11.42578125" style="22"/>
    <col min="8449" max="8449" width="37.7109375" style="22" customWidth="1"/>
    <col min="8450" max="8450" width="21" style="22" customWidth="1"/>
    <col min="8451" max="8451" width="19.5703125" style="22" customWidth="1"/>
    <col min="8452" max="8452" width="19" style="22" customWidth="1"/>
    <col min="8453" max="8468" width="17.7109375" style="22" customWidth="1"/>
    <col min="8469" max="8469" width="18.7109375" style="22" bestFit="1" customWidth="1"/>
    <col min="8470" max="8470" width="17.7109375" style="22" customWidth="1"/>
    <col min="8471" max="8471" width="18.140625" style="22" customWidth="1"/>
    <col min="8472" max="8472" width="17.28515625" style="22" customWidth="1"/>
    <col min="8473" max="8473" width="18.7109375" style="22" customWidth="1"/>
    <col min="8474" max="8474" width="17.7109375" style="22" customWidth="1"/>
    <col min="8475" max="8476" width="11.140625" style="22" bestFit="1" customWidth="1"/>
    <col min="8477" max="8704" width="11.42578125" style="22"/>
    <col min="8705" max="8705" width="37.7109375" style="22" customWidth="1"/>
    <col min="8706" max="8706" width="21" style="22" customWidth="1"/>
    <col min="8707" max="8707" width="19.5703125" style="22" customWidth="1"/>
    <col min="8708" max="8708" width="19" style="22" customWidth="1"/>
    <col min="8709" max="8724" width="17.7109375" style="22" customWidth="1"/>
    <col min="8725" max="8725" width="18.7109375" style="22" bestFit="1" customWidth="1"/>
    <col min="8726" max="8726" width="17.7109375" style="22" customWidth="1"/>
    <col min="8727" max="8727" width="18.140625" style="22" customWidth="1"/>
    <col min="8728" max="8728" width="17.28515625" style="22" customWidth="1"/>
    <col min="8729" max="8729" width="18.7109375" style="22" customWidth="1"/>
    <col min="8730" max="8730" width="17.7109375" style="22" customWidth="1"/>
    <col min="8731" max="8732" width="11.140625" style="22" bestFit="1" customWidth="1"/>
    <col min="8733" max="8960" width="11.42578125" style="22"/>
    <col min="8961" max="8961" width="37.7109375" style="22" customWidth="1"/>
    <col min="8962" max="8962" width="21" style="22" customWidth="1"/>
    <col min="8963" max="8963" width="19.5703125" style="22" customWidth="1"/>
    <col min="8964" max="8964" width="19" style="22" customWidth="1"/>
    <col min="8965" max="8980" width="17.7109375" style="22" customWidth="1"/>
    <col min="8981" max="8981" width="18.7109375" style="22" bestFit="1" customWidth="1"/>
    <col min="8982" max="8982" width="17.7109375" style="22" customWidth="1"/>
    <col min="8983" max="8983" width="18.140625" style="22" customWidth="1"/>
    <col min="8984" max="8984" width="17.28515625" style="22" customWidth="1"/>
    <col min="8985" max="8985" width="18.7109375" style="22" customWidth="1"/>
    <col min="8986" max="8986" width="17.7109375" style="22" customWidth="1"/>
    <col min="8987" max="8988" width="11.140625" style="22" bestFit="1" customWidth="1"/>
    <col min="8989" max="9216" width="11.42578125" style="22"/>
    <col min="9217" max="9217" width="37.7109375" style="22" customWidth="1"/>
    <col min="9218" max="9218" width="21" style="22" customWidth="1"/>
    <col min="9219" max="9219" width="19.5703125" style="22" customWidth="1"/>
    <col min="9220" max="9220" width="19" style="22" customWidth="1"/>
    <col min="9221" max="9236" width="17.7109375" style="22" customWidth="1"/>
    <col min="9237" max="9237" width="18.7109375" style="22" bestFit="1" customWidth="1"/>
    <col min="9238" max="9238" width="17.7109375" style="22" customWidth="1"/>
    <col min="9239" max="9239" width="18.140625" style="22" customWidth="1"/>
    <col min="9240" max="9240" width="17.28515625" style="22" customWidth="1"/>
    <col min="9241" max="9241" width="18.7109375" style="22" customWidth="1"/>
    <col min="9242" max="9242" width="17.7109375" style="22" customWidth="1"/>
    <col min="9243" max="9244" width="11.140625" style="22" bestFit="1" customWidth="1"/>
    <col min="9245" max="9472" width="11.42578125" style="22"/>
    <col min="9473" max="9473" width="37.7109375" style="22" customWidth="1"/>
    <col min="9474" max="9474" width="21" style="22" customWidth="1"/>
    <col min="9475" max="9475" width="19.5703125" style="22" customWidth="1"/>
    <col min="9476" max="9476" width="19" style="22" customWidth="1"/>
    <col min="9477" max="9492" width="17.7109375" style="22" customWidth="1"/>
    <col min="9493" max="9493" width="18.7109375" style="22" bestFit="1" customWidth="1"/>
    <col min="9494" max="9494" width="17.7109375" style="22" customWidth="1"/>
    <col min="9495" max="9495" width="18.140625" style="22" customWidth="1"/>
    <col min="9496" max="9496" width="17.28515625" style="22" customWidth="1"/>
    <col min="9497" max="9497" width="18.7109375" style="22" customWidth="1"/>
    <col min="9498" max="9498" width="17.7109375" style="22" customWidth="1"/>
    <col min="9499" max="9500" width="11.140625" style="22" bestFit="1" customWidth="1"/>
    <col min="9501" max="9728" width="11.42578125" style="22"/>
    <col min="9729" max="9729" width="37.7109375" style="22" customWidth="1"/>
    <col min="9730" max="9730" width="21" style="22" customWidth="1"/>
    <col min="9731" max="9731" width="19.5703125" style="22" customWidth="1"/>
    <col min="9732" max="9732" width="19" style="22" customWidth="1"/>
    <col min="9733" max="9748" width="17.7109375" style="22" customWidth="1"/>
    <col min="9749" max="9749" width="18.7109375" style="22" bestFit="1" customWidth="1"/>
    <col min="9750" max="9750" width="17.7109375" style="22" customWidth="1"/>
    <col min="9751" max="9751" width="18.140625" style="22" customWidth="1"/>
    <col min="9752" max="9752" width="17.28515625" style="22" customWidth="1"/>
    <col min="9753" max="9753" width="18.7109375" style="22" customWidth="1"/>
    <col min="9754" max="9754" width="17.7109375" style="22" customWidth="1"/>
    <col min="9755" max="9756" width="11.140625" style="22" bestFit="1" customWidth="1"/>
    <col min="9757" max="9984" width="11.42578125" style="22"/>
    <col min="9985" max="9985" width="37.7109375" style="22" customWidth="1"/>
    <col min="9986" max="9986" width="21" style="22" customWidth="1"/>
    <col min="9987" max="9987" width="19.5703125" style="22" customWidth="1"/>
    <col min="9988" max="9988" width="19" style="22" customWidth="1"/>
    <col min="9989" max="10004" width="17.7109375" style="22" customWidth="1"/>
    <col min="10005" max="10005" width="18.7109375" style="22" bestFit="1" customWidth="1"/>
    <col min="10006" max="10006" width="17.7109375" style="22" customWidth="1"/>
    <col min="10007" max="10007" width="18.140625" style="22" customWidth="1"/>
    <col min="10008" max="10008" width="17.28515625" style="22" customWidth="1"/>
    <col min="10009" max="10009" width="18.7109375" style="22" customWidth="1"/>
    <col min="10010" max="10010" width="17.7109375" style="22" customWidth="1"/>
    <col min="10011" max="10012" width="11.140625" style="22" bestFit="1" customWidth="1"/>
    <col min="10013" max="10240" width="11.42578125" style="22"/>
    <col min="10241" max="10241" width="37.7109375" style="22" customWidth="1"/>
    <col min="10242" max="10242" width="21" style="22" customWidth="1"/>
    <col min="10243" max="10243" width="19.5703125" style="22" customWidth="1"/>
    <col min="10244" max="10244" width="19" style="22" customWidth="1"/>
    <col min="10245" max="10260" width="17.7109375" style="22" customWidth="1"/>
    <col min="10261" max="10261" width="18.7109375" style="22" bestFit="1" customWidth="1"/>
    <col min="10262" max="10262" width="17.7109375" style="22" customWidth="1"/>
    <col min="10263" max="10263" width="18.140625" style="22" customWidth="1"/>
    <col min="10264" max="10264" width="17.28515625" style="22" customWidth="1"/>
    <col min="10265" max="10265" width="18.7109375" style="22" customWidth="1"/>
    <col min="10266" max="10266" width="17.7109375" style="22" customWidth="1"/>
    <col min="10267" max="10268" width="11.140625" style="22" bestFit="1" customWidth="1"/>
    <col min="10269" max="10496" width="11.42578125" style="22"/>
    <col min="10497" max="10497" width="37.7109375" style="22" customWidth="1"/>
    <col min="10498" max="10498" width="21" style="22" customWidth="1"/>
    <col min="10499" max="10499" width="19.5703125" style="22" customWidth="1"/>
    <col min="10500" max="10500" width="19" style="22" customWidth="1"/>
    <col min="10501" max="10516" width="17.7109375" style="22" customWidth="1"/>
    <col min="10517" max="10517" width="18.7109375" style="22" bestFit="1" customWidth="1"/>
    <col min="10518" max="10518" width="17.7109375" style="22" customWidth="1"/>
    <col min="10519" max="10519" width="18.140625" style="22" customWidth="1"/>
    <col min="10520" max="10520" width="17.28515625" style="22" customWidth="1"/>
    <col min="10521" max="10521" width="18.7109375" style="22" customWidth="1"/>
    <col min="10522" max="10522" width="17.7109375" style="22" customWidth="1"/>
    <col min="10523" max="10524" width="11.140625" style="22" bestFit="1" customWidth="1"/>
    <col min="10525" max="10752" width="11.42578125" style="22"/>
    <col min="10753" max="10753" width="37.7109375" style="22" customWidth="1"/>
    <col min="10754" max="10754" width="21" style="22" customWidth="1"/>
    <col min="10755" max="10755" width="19.5703125" style="22" customWidth="1"/>
    <col min="10756" max="10756" width="19" style="22" customWidth="1"/>
    <col min="10757" max="10772" width="17.7109375" style="22" customWidth="1"/>
    <col min="10773" max="10773" width="18.7109375" style="22" bestFit="1" customWidth="1"/>
    <col min="10774" max="10774" width="17.7109375" style="22" customWidth="1"/>
    <col min="10775" max="10775" width="18.140625" style="22" customWidth="1"/>
    <col min="10776" max="10776" width="17.28515625" style="22" customWidth="1"/>
    <col min="10777" max="10777" width="18.7109375" style="22" customWidth="1"/>
    <col min="10778" max="10778" width="17.7109375" style="22" customWidth="1"/>
    <col min="10779" max="10780" width="11.140625" style="22" bestFit="1" customWidth="1"/>
    <col min="10781" max="11008" width="11.42578125" style="22"/>
    <col min="11009" max="11009" width="37.7109375" style="22" customWidth="1"/>
    <col min="11010" max="11010" width="21" style="22" customWidth="1"/>
    <col min="11011" max="11011" width="19.5703125" style="22" customWidth="1"/>
    <col min="11012" max="11012" width="19" style="22" customWidth="1"/>
    <col min="11013" max="11028" width="17.7109375" style="22" customWidth="1"/>
    <col min="11029" max="11029" width="18.7109375" style="22" bestFit="1" customWidth="1"/>
    <col min="11030" max="11030" width="17.7109375" style="22" customWidth="1"/>
    <col min="11031" max="11031" width="18.140625" style="22" customWidth="1"/>
    <col min="11032" max="11032" width="17.28515625" style="22" customWidth="1"/>
    <col min="11033" max="11033" width="18.7109375" style="22" customWidth="1"/>
    <col min="11034" max="11034" width="17.7109375" style="22" customWidth="1"/>
    <col min="11035" max="11036" width="11.140625" style="22" bestFit="1" customWidth="1"/>
    <col min="11037" max="11264" width="11.42578125" style="22"/>
    <col min="11265" max="11265" width="37.7109375" style="22" customWidth="1"/>
    <col min="11266" max="11266" width="21" style="22" customWidth="1"/>
    <col min="11267" max="11267" width="19.5703125" style="22" customWidth="1"/>
    <col min="11268" max="11268" width="19" style="22" customWidth="1"/>
    <col min="11269" max="11284" width="17.7109375" style="22" customWidth="1"/>
    <col min="11285" max="11285" width="18.7109375" style="22" bestFit="1" customWidth="1"/>
    <col min="11286" max="11286" width="17.7109375" style="22" customWidth="1"/>
    <col min="11287" max="11287" width="18.140625" style="22" customWidth="1"/>
    <col min="11288" max="11288" width="17.28515625" style="22" customWidth="1"/>
    <col min="11289" max="11289" width="18.7109375" style="22" customWidth="1"/>
    <col min="11290" max="11290" width="17.7109375" style="22" customWidth="1"/>
    <col min="11291" max="11292" width="11.140625" style="22" bestFit="1" customWidth="1"/>
    <col min="11293" max="11520" width="11.42578125" style="22"/>
    <col min="11521" max="11521" width="37.7109375" style="22" customWidth="1"/>
    <col min="11522" max="11522" width="21" style="22" customWidth="1"/>
    <col min="11523" max="11523" width="19.5703125" style="22" customWidth="1"/>
    <col min="11524" max="11524" width="19" style="22" customWidth="1"/>
    <col min="11525" max="11540" width="17.7109375" style="22" customWidth="1"/>
    <col min="11541" max="11541" width="18.7109375" style="22" bestFit="1" customWidth="1"/>
    <col min="11542" max="11542" width="17.7109375" style="22" customWidth="1"/>
    <col min="11543" max="11543" width="18.140625" style="22" customWidth="1"/>
    <col min="11544" max="11544" width="17.28515625" style="22" customWidth="1"/>
    <col min="11545" max="11545" width="18.7109375" style="22" customWidth="1"/>
    <col min="11546" max="11546" width="17.7109375" style="22" customWidth="1"/>
    <col min="11547" max="11548" width="11.140625" style="22" bestFit="1" customWidth="1"/>
    <col min="11549" max="11776" width="11.42578125" style="22"/>
    <col min="11777" max="11777" width="37.7109375" style="22" customWidth="1"/>
    <col min="11778" max="11778" width="21" style="22" customWidth="1"/>
    <col min="11779" max="11779" width="19.5703125" style="22" customWidth="1"/>
    <col min="11780" max="11780" width="19" style="22" customWidth="1"/>
    <col min="11781" max="11796" width="17.7109375" style="22" customWidth="1"/>
    <col min="11797" max="11797" width="18.7109375" style="22" bestFit="1" customWidth="1"/>
    <col min="11798" max="11798" width="17.7109375" style="22" customWidth="1"/>
    <col min="11799" max="11799" width="18.140625" style="22" customWidth="1"/>
    <col min="11800" max="11800" width="17.28515625" style="22" customWidth="1"/>
    <col min="11801" max="11801" width="18.7109375" style="22" customWidth="1"/>
    <col min="11802" max="11802" width="17.7109375" style="22" customWidth="1"/>
    <col min="11803" max="11804" width="11.140625" style="22" bestFit="1" customWidth="1"/>
    <col min="11805" max="12032" width="11.42578125" style="22"/>
    <col min="12033" max="12033" width="37.7109375" style="22" customWidth="1"/>
    <col min="12034" max="12034" width="21" style="22" customWidth="1"/>
    <col min="12035" max="12035" width="19.5703125" style="22" customWidth="1"/>
    <col min="12036" max="12036" width="19" style="22" customWidth="1"/>
    <col min="12037" max="12052" width="17.7109375" style="22" customWidth="1"/>
    <col min="12053" max="12053" width="18.7109375" style="22" bestFit="1" customWidth="1"/>
    <col min="12054" max="12054" width="17.7109375" style="22" customWidth="1"/>
    <col min="12055" max="12055" width="18.140625" style="22" customWidth="1"/>
    <col min="12056" max="12056" width="17.28515625" style="22" customWidth="1"/>
    <col min="12057" max="12057" width="18.7109375" style="22" customWidth="1"/>
    <col min="12058" max="12058" width="17.7109375" style="22" customWidth="1"/>
    <col min="12059" max="12060" width="11.140625" style="22" bestFit="1" customWidth="1"/>
    <col min="12061" max="12288" width="11.42578125" style="22"/>
    <col min="12289" max="12289" width="37.7109375" style="22" customWidth="1"/>
    <col min="12290" max="12290" width="21" style="22" customWidth="1"/>
    <col min="12291" max="12291" width="19.5703125" style="22" customWidth="1"/>
    <col min="12292" max="12292" width="19" style="22" customWidth="1"/>
    <col min="12293" max="12308" width="17.7109375" style="22" customWidth="1"/>
    <col min="12309" max="12309" width="18.7109375" style="22" bestFit="1" customWidth="1"/>
    <col min="12310" max="12310" width="17.7109375" style="22" customWidth="1"/>
    <col min="12311" max="12311" width="18.140625" style="22" customWidth="1"/>
    <col min="12312" max="12312" width="17.28515625" style="22" customWidth="1"/>
    <col min="12313" max="12313" width="18.7109375" style="22" customWidth="1"/>
    <col min="12314" max="12314" width="17.7109375" style="22" customWidth="1"/>
    <col min="12315" max="12316" width="11.140625" style="22" bestFit="1" customWidth="1"/>
    <col min="12317" max="12544" width="11.42578125" style="22"/>
    <col min="12545" max="12545" width="37.7109375" style="22" customWidth="1"/>
    <col min="12546" max="12546" width="21" style="22" customWidth="1"/>
    <col min="12547" max="12547" width="19.5703125" style="22" customWidth="1"/>
    <col min="12548" max="12548" width="19" style="22" customWidth="1"/>
    <col min="12549" max="12564" width="17.7109375" style="22" customWidth="1"/>
    <col min="12565" max="12565" width="18.7109375" style="22" bestFit="1" customWidth="1"/>
    <col min="12566" max="12566" width="17.7109375" style="22" customWidth="1"/>
    <col min="12567" max="12567" width="18.140625" style="22" customWidth="1"/>
    <col min="12568" max="12568" width="17.28515625" style="22" customWidth="1"/>
    <col min="12569" max="12569" width="18.7109375" style="22" customWidth="1"/>
    <col min="12570" max="12570" width="17.7109375" style="22" customWidth="1"/>
    <col min="12571" max="12572" width="11.140625" style="22" bestFit="1" customWidth="1"/>
    <col min="12573" max="12800" width="11.42578125" style="22"/>
    <col min="12801" max="12801" width="37.7109375" style="22" customWidth="1"/>
    <col min="12802" max="12802" width="21" style="22" customWidth="1"/>
    <col min="12803" max="12803" width="19.5703125" style="22" customWidth="1"/>
    <col min="12804" max="12804" width="19" style="22" customWidth="1"/>
    <col min="12805" max="12820" width="17.7109375" style="22" customWidth="1"/>
    <col min="12821" max="12821" width="18.7109375" style="22" bestFit="1" customWidth="1"/>
    <col min="12822" max="12822" width="17.7109375" style="22" customWidth="1"/>
    <col min="12823" max="12823" width="18.140625" style="22" customWidth="1"/>
    <col min="12824" max="12824" width="17.28515625" style="22" customWidth="1"/>
    <col min="12825" max="12825" width="18.7109375" style="22" customWidth="1"/>
    <col min="12826" max="12826" width="17.7109375" style="22" customWidth="1"/>
    <col min="12827" max="12828" width="11.140625" style="22" bestFit="1" customWidth="1"/>
    <col min="12829" max="13056" width="11.42578125" style="22"/>
    <col min="13057" max="13057" width="37.7109375" style="22" customWidth="1"/>
    <col min="13058" max="13058" width="21" style="22" customWidth="1"/>
    <col min="13059" max="13059" width="19.5703125" style="22" customWidth="1"/>
    <col min="13060" max="13060" width="19" style="22" customWidth="1"/>
    <col min="13061" max="13076" width="17.7109375" style="22" customWidth="1"/>
    <col min="13077" max="13077" width="18.7109375" style="22" bestFit="1" customWidth="1"/>
    <col min="13078" max="13078" width="17.7109375" style="22" customWidth="1"/>
    <col min="13079" max="13079" width="18.140625" style="22" customWidth="1"/>
    <col min="13080" max="13080" width="17.28515625" style="22" customWidth="1"/>
    <col min="13081" max="13081" width="18.7109375" style="22" customWidth="1"/>
    <col min="13082" max="13082" width="17.7109375" style="22" customWidth="1"/>
    <col min="13083" max="13084" width="11.140625" style="22" bestFit="1" customWidth="1"/>
    <col min="13085" max="13312" width="11.42578125" style="22"/>
    <col min="13313" max="13313" width="37.7109375" style="22" customWidth="1"/>
    <col min="13314" max="13314" width="21" style="22" customWidth="1"/>
    <col min="13315" max="13315" width="19.5703125" style="22" customWidth="1"/>
    <col min="13316" max="13316" width="19" style="22" customWidth="1"/>
    <col min="13317" max="13332" width="17.7109375" style="22" customWidth="1"/>
    <col min="13333" max="13333" width="18.7109375" style="22" bestFit="1" customWidth="1"/>
    <col min="13334" max="13334" width="17.7109375" style="22" customWidth="1"/>
    <col min="13335" max="13335" width="18.140625" style="22" customWidth="1"/>
    <col min="13336" max="13336" width="17.28515625" style="22" customWidth="1"/>
    <col min="13337" max="13337" width="18.7109375" style="22" customWidth="1"/>
    <col min="13338" max="13338" width="17.7109375" style="22" customWidth="1"/>
    <col min="13339" max="13340" width="11.140625" style="22" bestFit="1" customWidth="1"/>
    <col min="13341" max="13568" width="11.42578125" style="22"/>
    <col min="13569" max="13569" width="37.7109375" style="22" customWidth="1"/>
    <col min="13570" max="13570" width="21" style="22" customWidth="1"/>
    <col min="13571" max="13571" width="19.5703125" style="22" customWidth="1"/>
    <col min="13572" max="13572" width="19" style="22" customWidth="1"/>
    <col min="13573" max="13588" width="17.7109375" style="22" customWidth="1"/>
    <col min="13589" max="13589" width="18.7109375" style="22" bestFit="1" customWidth="1"/>
    <col min="13590" max="13590" width="17.7109375" style="22" customWidth="1"/>
    <col min="13591" max="13591" width="18.140625" style="22" customWidth="1"/>
    <col min="13592" max="13592" width="17.28515625" style="22" customWidth="1"/>
    <col min="13593" max="13593" width="18.7109375" style="22" customWidth="1"/>
    <col min="13594" max="13594" width="17.7109375" style="22" customWidth="1"/>
    <col min="13595" max="13596" width="11.140625" style="22" bestFit="1" customWidth="1"/>
    <col min="13597" max="13824" width="11.42578125" style="22"/>
    <col min="13825" max="13825" width="37.7109375" style="22" customWidth="1"/>
    <col min="13826" max="13826" width="21" style="22" customWidth="1"/>
    <col min="13827" max="13827" width="19.5703125" style="22" customWidth="1"/>
    <col min="13828" max="13828" width="19" style="22" customWidth="1"/>
    <col min="13829" max="13844" width="17.7109375" style="22" customWidth="1"/>
    <col min="13845" max="13845" width="18.7109375" style="22" bestFit="1" customWidth="1"/>
    <col min="13846" max="13846" width="17.7109375" style="22" customWidth="1"/>
    <col min="13847" max="13847" width="18.140625" style="22" customWidth="1"/>
    <col min="13848" max="13848" width="17.28515625" style="22" customWidth="1"/>
    <col min="13849" max="13849" width="18.7109375" style="22" customWidth="1"/>
    <col min="13850" max="13850" width="17.7109375" style="22" customWidth="1"/>
    <col min="13851" max="13852" width="11.140625" style="22" bestFit="1" customWidth="1"/>
    <col min="13853" max="14080" width="11.42578125" style="22"/>
    <col min="14081" max="14081" width="37.7109375" style="22" customWidth="1"/>
    <col min="14082" max="14082" width="21" style="22" customWidth="1"/>
    <col min="14083" max="14083" width="19.5703125" style="22" customWidth="1"/>
    <col min="14084" max="14084" width="19" style="22" customWidth="1"/>
    <col min="14085" max="14100" width="17.7109375" style="22" customWidth="1"/>
    <col min="14101" max="14101" width="18.7109375" style="22" bestFit="1" customWidth="1"/>
    <col min="14102" max="14102" width="17.7109375" style="22" customWidth="1"/>
    <col min="14103" max="14103" width="18.140625" style="22" customWidth="1"/>
    <col min="14104" max="14104" width="17.28515625" style="22" customWidth="1"/>
    <col min="14105" max="14105" width="18.7109375" style="22" customWidth="1"/>
    <col min="14106" max="14106" width="17.7109375" style="22" customWidth="1"/>
    <col min="14107" max="14108" width="11.140625" style="22" bestFit="1" customWidth="1"/>
    <col min="14109" max="14336" width="11.42578125" style="22"/>
    <col min="14337" max="14337" width="37.7109375" style="22" customWidth="1"/>
    <col min="14338" max="14338" width="21" style="22" customWidth="1"/>
    <col min="14339" max="14339" width="19.5703125" style="22" customWidth="1"/>
    <col min="14340" max="14340" width="19" style="22" customWidth="1"/>
    <col min="14341" max="14356" width="17.7109375" style="22" customWidth="1"/>
    <col min="14357" max="14357" width="18.7109375" style="22" bestFit="1" customWidth="1"/>
    <col min="14358" max="14358" width="17.7109375" style="22" customWidth="1"/>
    <col min="14359" max="14359" width="18.140625" style="22" customWidth="1"/>
    <col min="14360" max="14360" width="17.28515625" style="22" customWidth="1"/>
    <col min="14361" max="14361" width="18.7109375" style="22" customWidth="1"/>
    <col min="14362" max="14362" width="17.7109375" style="22" customWidth="1"/>
    <col min="14363" max="14364" width="11.140625" style="22" bestFit="1" customWidth="1"/>
    <col min="14365" max="14592" width="11.42578125" style="22"/>
    <col min="14593" max="14593" width="37.7109375" style="22" customWidth="1"/>
    <col min="14594" max="14594" width="21" style="22" customWidth="1"/>
    <col min="14595" max="14595" width="19.5703125" style="22" customWidth="1"/>
    <col min="14596" max="14596" width="19" style="22" customWidth="1"/>
    <col min="14597" max="14612" width="17.7109375" style="22" customWidth="1"/>
    <col min="14613" max="14613" width="18.7109375" style="22" bestFit="1" customWidth="1"/>
    <col min="14614" max="14614" width="17.7109375" style="22" customWidth="1"/>
    <col min="14615" max="14615" width="18.140625" style="22" customWidth="1"/>
    <col min="14616" max="14616" width="17.28515625" style="22" customWidth="1"/>
    <col min="14617" max="14617" width="18.7109375" style="22" customWidth="1"/>
    <col min="14618" max="14618" width="17.7109375" style="22" customWidth="1"/>
    <col min="14619" max="14620" width="11.140625" style="22" bestFit="1" customWidth="1"/>
    <col min="14621" max="14848" width="11.42578125" style="22"/>
    <col min="14849" max="14849" width="37.7109375" style="22" customWidth="1"/>
    <col min="14850" max="14850" width="21" style="22" customWidth="1"/>
    <col min="14851" max="14851" width="19.5703125" style="22" customWidth="1"/>
    <col min="14852" max="14852" width="19" style="22" customWidth="1"/>
    <col min="14853" max="14868" width="17.7109375" style="22" customWidth="1"/>
    <col min="14869" max="14869" width="18.7109375" style="22" bestFit="1" customWidth="1"/>
    <col min="14870" max="14870" width="17.7109375" style="22" customWidth="1"/>
    <col min="14871" max="14871" width="18.140625" style="22" customWidth="1"/>
    <col min="14872" max="14872" width="17.28515625" style="22" customWidth="1"/>
    <col min="14873" max="14873" width="18.7109375" style="22" customWidth="1"/>
    <col min="14874" max="14874" width="17.7109375" style="22" customWidth="1"/>
    <col min="14875" max="14876" width="11.140625" style="22" bestFit="1" customWidth="1"/>
    <col min="14877" max="15104" width="11.42578125" style="22"/>
    <col min="15105" max="15105" width="37.7109375" style="22" customWidth="1"/>
    <col min="15106" max="15106" width="21" style="22" customWidth="1"/>
    <col min="15107" max="15107" width="19.5703125" style="22" customWidth="1"/>
    <col min="15108" max="15108" width="19" style="22" customWidth="1"/>
    <col min="15109" max="15124" width="17.7109375" style="22" customWidth="1"/>
    <col min="15125" max="15125" width="18.7109375" style="22" bestFit="1" customWidth="1"/>
    <col min="15126" max="15126" width="17.7109375" style="22" customWidth="1"/>
    <col min="15127" max="15127" width="18.140625" style="22" customWidth="1"/>
    <col min="15128" max="15128" width="17.28515625" style="22" customWidth="1"/>
    <col min="15129" max="15129" width="18.7109375" style="22" customWidth="1"/>
    <col min="15130" max="15130" width="17.7109375" style="22" customWidth="1"/>
    <col min="15131" max="15132" width="11.140625" style="22" bestFit="1" customWidth="1"/>
    <col min="15133" max="15360" width="11.42578125" style="22"/>
    <col min="15361" max="15361" width="37.7109375" style="22" customWidth="1"/>
    <col min="15362" max="15362" width="21" style="22" customWidth="1"/>
    <col min="15363" max="15363" width="19.5703125" style="22" customWidth="1"/>
    <col min="15364" max="15364" width="19" style="22" customWidth="1"/>
    <col min="15365" max="15380" width="17.7109375" style="22" customWidth="1"/>
    <col min="15381" max="15381" width="18.7109375" style="22" bestFit="1" customWidth="1"/>
    <col min="15382" max="15382" width="17.7109375" style="22" customWidth="1"/>
    <col min="15383" max="15383" width="18.140625" style="22" customWidth="1"/>
    <col min="15384" max="15384" width="17.28515625" style="22" customWidth="1"/>
    <col min="15385" max="15385" width="18.7109375" style="22" customWidth="1"/>
    <col min="15386" max="15386" width="17.7109375" style="22" customWidth="1"/>
    <col min="15387" max="15388" width="11.140625" style="22" bestFit="1" customWidth="1"/>
    <col min="15389" max="15616" width="11.42578125" style="22"/>
    <col min="15617" max="15617" width="37.7109375" style="22" customWidth="1"/>
    <col min="15618" max="15618" width="21" style="22" customWidth="1"/>
    <col min="15619" max="15619" width="19.5703125" style="22" customWidth="1"/>
    <col min="15620" max="15620" width="19" style="22" customWidth="1"/>
    <col min="15621" max="15636" width="17.7109375" style="22" customWidth="1"/>
    <col min="15637" max="15637" width="18.7109375" style="22" bestFit="1" customWidth="1"/>
    <col min="15638" max="15638" width="17.7109375" style="22" customWidth="1"/>
    <col min="15639" max="15639" width="18.140625" style="22" customWidth="1"/>
    <col min="15640" max="15640" width="17.28515625" style="22" customWidth="1"/>
    <col min="15641" max="15641" width="18.7109375" style="22" customWidth="1"/>
    <col min="15642" max="15642" width="17.7109375" style="22" customWidth="1"/>
    <col min="15643" max="15644" width="11.140625" style="22" bestFit="1" customWidth="1"/>
    <col min="15645" max="15872" width="11.42578125" style="22"/>
    <col min="15873" max="15873" width="37.7109375" style="22" customWidth="1"/>
    <col min="15874" max="15874" width="21" style="22" customWidth="1"/>
    <col min="15875" max="15875" width="19.5703125" style="22" customWidth="1"/>
    <col min="15876" max="15876" width="19" style="22" customWidth="1"/>
    <col min="15877" max="15892" width="17.7109375" style="22" customWidth="1"/>
    <col min="15893" max="15893" width="18.7109375" style="22" bestFit="1" customWidth="1"/>
    <col min="15894" max="15894" width="17.7109375" style="22" customWidth="1"/>
    <col min="15895" max="15895" width="18.140625" style="22" customWidth="1"/>
    <col min="15896" max="15896" width="17.28515625" style="22" customWidth="1"/>
    <col min="15897" max="15897" width="18.7109375" style="22" customWidth="1"/>
    <col min="15898" max="15898" width="17.7109375" style="22" customWidth="1"/>
    <col min="15899" max="15900" width="11.140625" style="22" bestFit="1" customWidth="1"/>
    <col min="15901" max="16128" width="11.42578125" style="22"/>
    <col min="16129" max="16129" width="37.7109375" style="22" customWidth="1"/>
    <col min="16130" max="16130" width="21" style="22" customWidth="1"/>
    <col min="16131" max="16131" width="19.5703125" style="22" customWidth="1"/>
    <col min="16132" max="16132" width="19" style="22" customWidth="1"/>
    <col min="16133" max="16148" width="17.7109375" style="22" customWidth="1"/>
    <col min="16149" max="16149" width="18.7109375" style="22" bestFit="1" customWidth="1"/>
    <col min="16150" max="16150" width="17.7109375" style="22" customWidth="1"/>
    <col min="16151" max="16151" width="18.140625" style="22" customWidth="1"/>
    <col min="16152" max="16152" width="17.28515625" style="22" customWidth="1"/>
    <col min="16153" max="16153" width="18.7109375" style="22" customWidth="1"/>
    <col min="16154" max="16154" width="17.7109375" style="22" customWidth="1"/>
    <col min="16155" max="16156" width="11.140625" style="22" bestFit="1" customWidth="1"/>
    <col min="16157" max="16384" width="11.42578125" style="22"/>
  </cols>
  <sheetData>
    <row r="1" spans="1:27" ht="63.75" thickBot="1" x14ac:dyDescent="0.25">
      <c r="A1" s="19"/>
      <c r="B1" s="20" t="s">
        <v>126</v>
      </c>
      <c r="C1" s="20" t="s">
        <v>127</v>
      </c>
      <c r="D1" s="20" t="s">
        <v>128</v>
      </c>
      <c r="E1" s="20" t="s">
        <v>129</v>
      </c>
      <c r="F1" s="20" t="s">
        <v>130</v>
      </c>
      <c r="G1" s="20" t="s">
        <v>131</v>
      </c>
      <c r="H1" s="20" t="s">
        <v>132</v>
      </c>
      <c r="I1" s="20" t="s">
        <v>133</v>
      </c>
      <c r="J1" s="20" t="s">
        <v>134</v>
      </c>
      <c r="K1" s="20" t="s">
        <v>135</v>
      </c>
      <c r="L1" s="20" t="s">
        <v>136</v>
      </c>
      <c r="M1" s="20" t="s">
        <v>137</v>
      </c>
      <c r="N1" s="20" t="s">
        <v>138</v>
      </c>
      <c r="O1" s="20" t="s">
        <v>139</v>
      </c>
      <c r="P1" s="20" t="s">
        <v>140</v>
      </c>
      <c r="Q1" s="20" t="s">
        <v>141</v>
      </c>
      <c r="R1" s="20" t="s">
        <v>142</v>
      </c>
      <c r="S1" s="20" t="s">
        <v>143</v>
      </c>
      <c r="T1" s="20" t="s">
        <v>144</v>
      </c>
      <c r="U1" s="20" t="s">
        <v>145</v>
      </c>
      <c r="V1" s="20" t="s">
        <v>146</v>
      </c>
      <c r="W1" s="21" t="s">
        <v>147</v>
      </c>
      <c r="X1" s="21" t="s">
        <v>148</v>
      </c>
      <c r="Z1" s="20" t="s">
        <v>149</v>
      </c>
    </row>
    <row r="2" spans="1:27" ht="17.25" thickTop="1" thickBot="1" x14ac:dyDescent="0.3">
      <c r="A2" s="23" t="s">
        <v>150</v>
      </c>
      <c r="B2" s="24">
        <f>B3+B7+B8+B9+B10+B11+B12</f>
        <v>198700000001</v>
      </c>
      <c r="C2" s="24">
        <f t="shared" ref="C2:M2" si="0">C3+C7+C8+C9+C10+C11+C12</f>
        <v>5399299919.8999987</v>
      </c>
      <c r="D2" s="24">
        <f>D3+D7+D8+D9+D10+D11+D12</f>
        <v>6816388938.6899996</v>
      </c>
      <c r="E2" s="24">
        <f t="shared" si="0"/>
        <v>7584281295.6200018</v>
      </c>
      <c r="F2" s="24">
        <f t="shared" si="0"/>
        <v>19799970154.209999</v>
      </c>
      <c r="G2" s="24">
        <f t="shared" si="0"/>
        <v>11674303316.919998</v>
      </c>
      <c r="H2" s="24">
        <f t="shared" si="0"/>
        <v>6557067819.170001</v>
      </c>
      <c r="I2" s="24">
        <f t="shared" si="0"/>
        <v>8175907460.9599991</v>
      </c>
      <c r="J2" s="24">
        <f t="shared" si="0"/>
        <v>26407278597.050003</v>
      </c>
      <c r="K2" s="24">
        <f t="shared" si="0"/>
        <v>46207248751.260002</v>
      </c>
      <c r="L2" s="24">
        <f t="shared" si="0"/>
        <v>11090993823.33</v>
      </c>
      <c r="M2" s="24">
        <f t="shared" si="0"/>
        <v>6427629518.6900005</v>
      </c>
      <c r="N2" s="24">
        <f>N3+N7+N8+N9+N10+N11+N12</f>
        <v>5302701472.4200001</v>
      </c>
      <c r="O2" s="24">
        <f>L2+M2+N2</f>
        <v>22821324814.440002</v>
      </c>
      <c r="P2" s="24">
        <f>P3+P7+P8+P9+P10+P11+P12</f>
        <v>11469804256.35</v>
      </c>
      <c r="Q2" s="24">
        <f>Q3+Q7+Q8+Q9+Q10+Q11+Q12</f>
        <v>9829289417.4500008</v>
      </c>
      <c r="R2" s="24">
        <f>R3+R7+R8+R9+R10+R11+R12</f>
        <v>8080794203.2599993</v>
      </c>
      <c r="S2" s="24">
        <f>P2+Q2+R2</f>
        <v>29379887877.060001</v>
      </c>
      <c r="T2" s="24">
        <f>O2+S2</f>
        <v>52201212691.5</v>
      </c>
      <c r="U2" s="24">
        <f>K2+T2</f>
        <v>98408461442.76001</v>
      </c>
      <c r="V2" s="24">
        <f>B2-U2</f>
        <v>100291538558.23999</v>
      </c>
      <c r="W2" s="25">
        <f t="shared" ref="W2:W38" si="1">IF(B2&lt;&gt;0,U2/B2,0)</f>
        <v>0.49526150700686838</v>
      </c>
      <c r="X2" s="25">
        <f>U2/Z2-1</f>
        <v>5.0679721950575241E-2</v>
      </c>
      <c r="Z2" s="24">
        <v>93661711924.986801</v>
      </c>
    </row>
    <row r="3" spans="1:27" ht="16.5" thickTop="1" x14ac:dyDescent="0.25">
      <c r="A3" s="26" t="s">
        <v>151</v>
      </c>
      <c r="B3" s="27">
        <f>B4+B5+B6</f>
        <v>89339870695</v>
      </c>
      <c r="C3" s="28">
        <f t="shared" ref="C3:M3" si="2">C4+C5+C6</f>
        <v>5666219119.8999987</v>
      </c>
      <c r="D3" s="28">
        <f t="shared" si="2"/>
        <v>6627283578.0799999</v>
      </c>
      <c r="E3" s="28">
        <f t="shared" si="2"/>
        <v>7170697254.0200014</v>
      </c>
      <c r="F3" s="28">
        <f t="shared" si="2"/>
        <v>19464199952</v>
      </c>
      <c r="G3" s="28">
        <f t="shared" si="2"/>
        <v>7191403071.789999</v>
      </c>
      <c r="H3" s="28">
        <f t="shared" si="2"/>
        <v>6944870269.170001</v>
      </c>
      <c r="I3" s="28">
        <f t="shared" si="2"/>
        <v>7557575628.3499994</v>
      </c>
      <c r="J3" s="28">
        <f t="shared" si="2"/>
        <v>21693848969.310001</v>
      </c>
      <c r="K3" s="28">
        <f t="shared" si="2"/>
        <v>41158048921.310005</v>
      </c>
      <c r="L3" s="28">
        <f t="shared" si="2"/>
        <v>5241581093.0699997</v>
      </c>
      <c r="M3" s="28">
        <f t="shared" si="2"/>
        <v>6334382139.2700005</v>
      </c>
      <c r="N3" s="28">
        <f>N4+N5+N6</f>
        <v>5214347842.4200001</v>
      </c>
      <c r="O3" s="28">
        <f t="shared" ref="O3:O38" si="3">L3+M3+N3</f>
        <v>16790311074.76</v>
      </c>
      <c r="P3" s="28">
        <f>P4+P5+P6</f>
        <v>8653508486.3500004</v>
      </c>
      <c r="Q3" s="28">
        <f>Q4+Q5+Q6</f>
        <v>6796184566.3599997</v>
      </c>
      <c r="R3" s="28">
        <f>R4+R5+R6</f>
        <v>8080794203.2599993</v>
      </c>
      <c r="S3" s="28">
        <f t="shared" ref="S3:S38" si="4">P3+Q3+R3</f>
        <v>23530487255.969997</v>
      </c>
      <c r="T3" s="28">
        <f t="shared" ref="T3:T38" si="5">O3+S3</f>
        <v>40320798330.729996</v>
      </c>
      <c r="U3" s="28">
        <f t="shared" ref="U3:U38" si="6">K3+T3</f>
        <v>81478847252.040009</v>
      </c>
      <c r="V3" s="28">
        <f t="shared" ref="V3:V38" si="7">B3-U3</f>
        <v>7861023442.9599915</v>
      </c>
      <c r="W3" s="29">
        <f>IF(B3&lt;&gt;0,U3/B3,0)</f>
        <v>0.91200990798613346</v>
      </c>
      <c r="X3" s="29">
        <f t="shared" ref="X3:X8" si="8">U3/Z3-1</f>
        <v>6.6902140340239002E-2</v>
      </c>
      <c r="Y3" s="30"/>
      <c r="Z3" s="28">
        <v>76369560216.700012</v>
      </c>
    </row>
    <row r="4" spans="1:27" ht="15.75" x14ac:dyDescent="0.25">
      <c r="A4" s="31" t="s">
        <v>152</v>
      </c>
      <c r="B4" s="32">
        <v>63458305642</v>
      </c>
      <c r="C4" s="32">
        <v>2841920075.0799994</v>
      </c>
      <c r="D4" s="32">
        <v>3228271410.9300003</v>
      </c>
      <c r="E4" s="32">
        <v>4195682642.4300003</v>
      </c>
      <c r="F4" s="32">
        <f>C4+D4+E4</f>
        <v>10265874128.440001</v>
      </c>
      <c r="G4" s="32">
        <v>4290530304.0199995</v>
      </c>
      <c r="H4" s="32">
        <v>4370270439.5600004</v>
      </c>
      <c r="I4" s="32">
        <v>3865983027.3799996</v>
      </c>
      <c r="J4" s="32">
        <f t="shared" ref="J4:J38" si="9">G4+H4+I4</f>
        <v>12526783770.959999</v>
      </c>
      <c r="K4" s="32">
        <f t="shared" ref="K4:K38" si="10">F4+J4</f>
        <v>22792657899.400002</v>
      </c>
      <c r="L4" s="32">
        <v>2685273305.0799999</v>
      </c>
      <c r="M4" s="32">
        <v>2689947686.3400002</v>
      </c>
      <c r="N4" s="32">
        <v>2837619529.8399997</v>
      </c>
      <c r="O4" s="32">
        <f t="shared" si="3"/>
        <v>8212840521.2600002</v>
      </c>
      <c r="P4" s="32">
        <v>3829053036.0999999</v>
      </c>
      <c r="Q4" s="32">
        <v>3629254215.3200002</v>
      </c>
      <c r="R4" s="32">
        <v>4019280016.8899999</v>
      </c>
      <c r="S4" s="32">
        <f t="shared" si="4"/>
        <v>11477587268.309999</v>
      </c>
      <c r="T4" s="32">
        <f t="shared" si="5"/>
        <v>19690427789.57</v>
      </c>
      <c r="U4" s="32">
        <f t="shared" si="6"/>
        <v>42483085688.970001</v>
      </c>
      <c r="V4" s="32">
        <f t="shared" si="7"/>
        <v>20975219953.029999</v>
      </c>
      <c r="W4" s="33">
        <f t="shared" si="1"/>
        <v>0.66946454461986915</v>
      </c>
      <c r="X4" s="33">
        <f t="shared" si="8"/>
        <v>8.2926848471170045E-2</v>
      </c>
      <c r="Z4" s="32">
        <v>39229875728.860001</v>
      </c>
    </row>
    <row r="5" spans="1:27" ht="15.75" x14ac:dyDescent="0.25">
      <c r="A5" s="31" t="s">
        <v>153</v>
      </c>
      <c r="B5" s="32">
        <v>25881565053</v>
      </c>
      <c r="C5" s="32">
        <v>2823980294.8199992</v>
      </c>
      <c r="D5" s="32">
        <v>3336874993.75</v>
      </c>
      <c r="E5" s="32">
        <v>2882829912.730001</v>
      </c>
      <c r="F5" s="32">
        <f>C5+D5+E5</f>
        <v>9043685201.3000011</v>
      </c>
      <c r="G5" s="32">
        <v>2898645684.4099998</v>
      </c>
      <c r="H5" s="32">
        <v>2569923360.1400003</v>
      </c>
      <c r="I5" s="32">
        <v>3628983877.8200002</v>
      </c>
      <c r="J5" s="32">
        <f t="shared" si="9"/>
        <v>9097552922.3700008</v>
      </c>
      <c r="K5" s="32">
        <f t="shared" si="10"/>
        <v>18141238123.670002</v>
      </c>
      <c r="L5" s="32">
        <v>2555428321.9899998</v>
      </c>
      <c r="M5" s="32">
        <v>3643884182.9299998</v>
      </c>
      <c r="N5" s="32">
        <v>2274764391.9099998</v>
      </c>
      <c r="O5" s="32">
        <f t="shared" si="3"/>
        <v>8474076896.8299999</v>
      </c>
      <c r="P5" s="32">
        <v>4572036791.7399998</v>
      </c>
      <c r="Q5" s="32">
        <v>3162571633.6800003</v>
      </c>
      <c r="R5" s="32">
        <v>3906632795.0099998</v>
      </c>
      <c r="S5" s="32">
        <f t="shared" si="4"/>
        <v>11641241220.43</v>
      </c>
      <c r="T5" s="32">
        <f t="shared" si="5"/>
        <v>20115318117.260002</v>
      </c>
      <c r="U5" s="32">
        <f t="shared" si="6"/>
        <v>38256556240.930008</v>
      </c>
      <c r="V5" s="32">
        <f t="shared" si="7"/>
        <v>-12374991187.930008</v>
      </c>
      <c r="W5" s="33">
        <f t="shared" si="1"/>
        <v>1.4781392146336061</v>
      </c>
      <c r="X5" s="33">
        <f t="shared" si="8"/>
        <v>3.7781858514660538E-2</v>
      </c>
      <c r="Z5" s="32">
        <v>36863774334.699997</v>
      </c>
    </row>
    <row r="6" spans="1:27" ht="15.75" x14ac:dyDescent="0.25">
      <c r="A6" s="31" t="s">
        <v>154</v>
      </c>
      <c r="B6" s="32">
        <v>0</v>
      </c>
      <c r="C6" s="32">
        <v>318750</v>
      </c>
      <c r="D6" s="32">
        <v>62137173.399999999</v>
      </c>
      <c r="E6" s="32">
        <v>92184698.859999999</v>
      </c>
      <c r="F6" s="32">
        <f>C6+D6+E6</f>
        <v>154640622.25999999</v>
      </c>
      <c r="G6" s="32">
        <v>2227083.36</v>
      </c>
      <c r="H6" s="32">
        <v>4676469.47</v>
      </c>
      <c r="I6" s="32">
        <v>62608723.150000006</v>
      </c>
      <c r="J6" s="32">
        <f t="shared" si="9"/>
        <v>69512275.980000004</v>
      </c>
      <c r="K6" s="32">
        <f t="shared" si="10"/>
        <v>224152898.24000001</v>
      </c>
      <c r="L6" s="32">
        <v>879466</v>
      </c>
      <c r="M6" s="32">
        <v>550270</v>
      </c>
      <c r="N6" s="32">
        <v>101963920.66999999</v>
      </c>
      <c r="O6" s="32">
        <f t="shared" si="3"/>
        <v>103393656.66999999</v>
      </c>
      <c r="P6" s="32">
        <v>252418658.50999999</v>
      </c>
      <c r="Q6" s="32">
        <v>4358717.3600000003</v>
      </c>
      <c r="R6" s="32">
        <v>154881391.36000001</v>
      </c>
      <c r="S6" s="32">
        <f t="shared" si="4"/>
        <v>411658767.23000002</v>
      </c>
      <c r="T6" s="32">
        <f t="shared" si="5"/>
        <v>515052423.89999998</v>
      </c>
      <c r="U6" s="32">
        <f t="shared" si="6"/>
        <v>739205322.13999999</v>
      </c>
      <c r="V6" s="32">
        <f t="shared" si="7"/>
        <v>-739205322.13999999</v>
      </c>
      <c r="W6" s="34">
        <f t="shared" si="1"/>
        <v>0</v>
      </c>
      <c r="X6" s="34">
        <f t="shared" si="8"/>
        <v>1.6791523027603796</v>
      </c>
      <c r="Z6" s="32">
        <v>275910153.13999999</v>
      </c>
    </row>
    <row r="7" spans="1:27" ht="15.75" x14ac:dyDescent="0.25">
      <c r="A7" s="35" t="s">
        <v>155</v>
      </c>
      <c r="B7" s="32">
        <v>17959108982</v>
      </c>
      <c r="C7" s="36">
        <v>0</v>
      </c>
      <c r="D7" s="36">
        <v>0</v>
      </c>
      <c r="E7" s="36">
        <v>0</v>
      </c>
      <c r="F7" s="37">
        <f t="shared" ref="F7:F12" si="11">C7+D7+E7</f>
        <v>0</v>
      </c>
      <c r="G7" s="37"/>
      <c r="H7" s="37"/>
      <c r="I7" s="37"/>
      <c r="J7" s="37">
        <f t="shared" si="9"/>
        <v>0</v>
      </c>
      <c r="K7" s="37">
        <f t="shared" si="10"/>
        <v>0</v>
      </c>
      <c r="L7" s="37"/>
      <c r="M7" s="37"/>
      <c r="N7" s="37"/>
      <c r="O7" s="37">
        <f t="shared" si="3"/>
        <v>0</v>
      </c>
      <c r="P7" s="37"/>
      <c r="Q7" s="37"/>
      <c r="R7" s="37"/>
      <c r="S7" s="32">
        <f t="shared" si="4"/>
        <v>0</v>
      </c>
      <c r="T7" s="32">
        <f t="shared" si="5"/>
        <v>0</v>
      </c>
      <c r="U7" s="32">
        <f t="shared" si="6"/>
        <v>0</v>
      </c>
      <c r="V7" s="32">
        <f t="shared" si="7"/>
        <v>17959108982</v>
      </c>
      <c r="W7" s="34">
        <f t="shared" si="1"/>
        <v>0</v>
      </c>
      <c r="X7" s="34"/>
      <c r="Z7" s="32">
        <v>0</v>
      </c>
    </row>
    <row r="8" spans="1:27" ht="15.75" x14ac:dyDescent="0.25">
      <c r="A8" s="38" t="s">
        <v>156</v>
      </c>
      <c r="B8" s="32">
        <v>2569252757</v>
      </c>
      <c r="C8" s="36">
        <v>0</v>
      </c>
      <c r="D8" s="36">
        <v>0</v>
      </c>
      <c r="E8" s="36">
        <v>0</v>
      </c>
      <c r="F8" s="37">
        <f>C8+D8+E8</f>
        <v>0</v>
      </c>
      <c r="G8" s="36">
        <v>0</v>
      </c>
      <c r="H8" s="36">
        <v>0</v>
      </c>
      <c r="I8" s="36">
        <v>0</v>
      </c>
      <c r="J8" s="37">
        <f t="shared" si="9"/>
        <v>0</v>
      </c>
      <c r="K8" s="37">
        <f t="shared" si="10"/>
        <v>0</v>
      </c>
      <c r="L8" s="36">
        <v>0</v>
      </c>
      <c r="M8" s="36">
        <v>0</v>
      </c>
      <c r="N8" s="36">
        <v>0</v>
      </c>
      <c r="O8" s="36">
        <f t="shared" si="3"/>
        <v>0</v>
      </c>
      <c r="P8" s="36">
        <v>0</v>
      </c>
      <c r="Q8" s="36">
        <v>0</v>
      </c>
      <c r="R8" s="39">
        <v>0</v>
      </c>
      <c r="S8" s="39">
        <f t="shared" si="4"/>
        <v>0</v>
      </c>
      <c r="T8" s="39">
        <f t="shared" si="5"/>
        <v>0</v>
      </c>
      <c r="U8" s="39">
        <f t="shared" si="6"/>
        <v>0</v>
      </c>
      <c r="V8" s="39">
        <f t="shared" si="7"/>
        <v>2569252757</v>
      </c>
      <c r="W8" s="40">
        <f t="shared" si="1"/>
        <v>0</v>
      </c>
      <c r="X8" s="40">
        <f t="shared" si="8"/>
        <v>-1</v>
      </c>
      <c r="Y8" s="30"/>
      <c r="Z8" s="39">
        <v>1249264344.4000001</v>
      </c>
      <c r="AA8" s="41"/>
    </row>
    <row r="9" spans="1:27" ht="15.75" x14ac:dyDescent="0.25">
      <c r="A9" s="38" t="s">
        <v>157</v>
      </c>
      <c r="B9" s="32">
        <v>4095447244</v>
      </c>
      <c r="C9" s="36">
        <v>0</v>
      </c>
      <c r="D9" s="39">
        <v>555776610.61000001</v>
      </c>
      <c r="E9" s="39">
        <v>390273441.60000002</v>
      </c>
      <c r="F9" s="32">
        <f t="shared" si="11"/>
        <v>946050052.21000004</v>
      </c>
      <c r="G9" s="39">
        <v>119239345.13000001</v>
      </c>
      <c r="H9" s="36">
        <v>0</v>
      </c>
      <c r="I9" s="39">
        <v>201461832.60999998</v>
      </c>
      <c r="J9" s="32">
        <f t="shared" si="9"/>
        <v>320701177.74000001</v>
      </c>
      <c r="K9" s="32">
        <f t="shared" si="10"/>
        <v>1266751229.95</v>
      </c>
      <c r="L9" s="39">
        <v>543417430.25999999</v>
      </c>
      <c r="M9" s="39">
        <v>305503659.42000002</v>
      </c>
      <c r="N9" s="39">
        <v>6472670</v>
      </c>
      <c r="O9" s="39">
        <f t="shared" si="3"/>
        <v>855393759.68000007</v>
      </c>
      <c r="P9" s="36">
        <v>0</v>
      </c>
      <c r="Q9" s="39">
        <v>330930111.09000003</v>
      </c>
      <c r="R9" s="39">
        <v>0</v>
      </c>
      <c r="S9" s="39">
        <f t="shared" si="4"/>
        <v>330930111.09000003</v>
      </c>
      <c r="T9" s="39">
        <f t="shared" si="5"/>
        <v>1186323870.77</v>
      </c>
      <c r="U9" s="39">
        <f t="shared" si="6"/>
        <v>2453075100.7200003</v>
      </c>
      <c r="V9" s="39">
        <f t="shared" si="7"/>
        <v>1642372143.2799997</v>
      </c>
      <c r="W9" s="40">
        <f t="shared" si="1"/>
        <v>0.59897612020612812</v>
      </c>
      <c r="X9" s="42"/>
      <c r="Y9" s="43"/>
      <c r="Z9" s="39">
        <v>2051780770.48</v>
      </c>
    </row>
    <row r="10" spans="1:27" ht="15.75" hidden="1" x14ac:dyDescent="0.25">
      <c r="A10" s="38" t="s">
        <v>158</v>
      </c>
      <c r="B10" s="32">
        <v>28785300000</v>
      </c>
      <c r="C10" s="36">
        <v>0</v>
      </c>
      <c r="D10" s="39"/>
      <c r="E10" s="39"/>
      <c r="F10" s="37">
        <f t="shared" si="11"/>
        <v>0</v>
      </c>
      <c r="G10" s="37"/>
      <c r="H10" s="37"/>
      <c r="I10" s="37"/>
      <c r="J10" s="37">
        <f t="shared" si="9"/>
        <v>0</v>
      </c>
      <c r="K10" s="37">
        <f t="shared" si="10"/>
        <v>0</v>
      </c>
      <c r="L10" s="37"/>
      <c r="M10" s="37"/>
      <c r="N10" s="37"/>
      <c r="O10" s="37">
        <f t="shared" si="3"/>
        <v>0</v>
      </c>
      <c r="P10" s="37"/>
      <c r="Q10" s="37"/>
      <c r="R10" s="37"/>
      <c r="S10" s="37">
        <f t="shared" si="4"/>
        <v>0</v>
      </c>
      <c r="T10" s="37">
        <f t="shared" si="5"/>
        <v>0</v>
      </c>
      <c r="U10" s="37">
        <f t="shared" si="6"/>
        <v>0</v>
      </c>
      <c r="V10" s="32">
        <f t="shared" si="7"/>
        <v>28785300000</v>
      </c>
      <c r="W10" s="42">
        <f t="shared" si="1"/>
        <v>0</v>
      </c>
      <c r="X10" s="42"/>
      <c r="Z10" s="39">
        <v>11506541428.256802</v>
      </c>
    </row>
    <row r="11" spans="1:27" ht="15.75" x14ac:dyDescent="0.25">
      <c r="A11" s="44" t="s">
        <v>159</v>
      </c>
      <c r="B11" s="45">
        <v>30180000000</v>
      </c>
      <c r="C11" s="46">
        <v>0</v>
      </c>
      <c r="D11" s="46">
        <v>0</v>
      </c>
      <c r="E11" s="46">
        <v>0</v>
      </c>
      <c r="F11" s="46">
        <f>C11+D11+E11</f>
        <v>0</v>
      </c>
      <c r="G11" s="46">
        <v>0</v>
      </c>
      <c r="H11" s="46">
        <v>0</v>
      </c>
      <c r="I11" s="46">
        <v>0</v>
      </c>
      <c r="J11" s="46">
        <f t="shared" si="9"/>
        <v>0</v>
      </c>
      <c r="K11" s="46">
        <f t="shared" si="10"/>
        <v>0</v>
      </c>
      <c r="L11" s="46">
        <v>0</v>
      </c>
      <c r="M11" s="46">
        <v>0</v>
      </c>
      <c r="N11" s="46">
        <v>0</v>
      </c>
      <c r="O11" s="46">
        <f t="shared" si="3"/>
        <v>0</v>
      </c>
      <c r="P11" s="46">
        <v>0</v>
      </c>
      <c r="Q11" s="46">
        <v>0</v>
      </c>
      <c r="R11" s="45">
        <v>0</v>
      </c>
      <c r="S11" s="45">
        <f t="shared" si="4"/>
        <v>0</v>
      </c>
      <c r="T11" s="45">
        <f t="shared" si="5"/>
        <v>0</v>
      </c>
      <c r="U11" s="45">
        <f t="shared" si="6"/>
        <v>0</v>
      </c>
      <c r="V11" s="45">
        <f t="shared" si="7"/>
        <v>30180000000</v>
      </c>
      <c r="W11" s="47">
        <f t="shared" si="1"/>
        <v>0</v>
      </c>
      <c r="X11" s="47"/>
      <c r="Y11" s="30"/>
      <c r="Z11" s="45">
        <v>0</v>
      </c>
      <c r="AA11" s="41"/>
    </row>
    <row r="12" spans="1:27" ht="16.5" thickBot="1" x14ac:dyDescent="0.3">
      <c r="A12" s="44" t="s">
        <v>160</v>
      </c>
      <c r="B12" s="45">
        <v>25771020323</v>
      </c>
      <c r="C12" s="207">
        <v>-266919200</v>
      </c>
      <c r="D12" s="45">
        <v>-366671250</v>
      </c>
      <c r="E12" s="45">
        <v>23310600</v>
      </c>
      <c r="F12" s="45">
        <f t="shared" si="11"/>
        <v>-610279850</v>
      </c>
      <c r="G12" s="45">
        <v>4363660900</v>
      </c>
      <c r="H12" s="45">
        <v>-387802450</v>
      </c>
      <c r="I12" s="45">
        <v>416870000</v>
      </c>
      <c r="J12" s="45">
        <f t="shared" si="9"/>
        <v>4392728450</v>
      </c>
      <c r="K12" s="45">
        <f t="shared" si="10"/>
        <v>3782448600</v>
      </c>
      <c r="L12" s="45">
        <v>5305995300</v>
      </c>
      <c r="M12" s="45">
        <v>-212256280</v>
      </c>
      <c r="N12" s="45">
        <v>81880960</v>
      </c>
      <c r="O12" s="45">
        <f t="shared" si="3"/>
        <v>5175619980</v>
      </c>
      <c r="P12" s="45">
        <v>2816295770</v>
      </c>
      <c r="Q12" s="45">
        <v>2702174740</v>
      </c>
      <c r="R12" s="45">
        <v>0</v>
      </c>
      <c r="S12" s="45">
        <f t="shared" si="4"/>
        <v>5518470510</v>
      </c>
      <c r="T12" s="45">
        <f t="shared" si="5"/>
        <v>10694090490</v>
      </c>
      <c r="U12" s="45">
        <f t="shared" si="6"/>
        <v>14476539090</v>
      </c>
      <c r="V12" s="45">
        <f t="shared" si="7"/>
        <v>11294481233</v>
      </c>
      <c r="W12" s="48">
        <f t="shared" si="1"/>
        <v>0.56173713374786505</v>
      </c>
      <c r="X12" s="48"/>
      <c r="Z12" s="45">
        <v>2484565165.1500001</v>
      </c>
    </row>
    <row r="13" spans="1:27" ht="17.25" thickTop="1" thickBot="1" x14ac:dyDescent="0.3">
      <c r="A13" s="23" t="s">
        <v>161</v>
      </c>
      <c r="B13" s="24">
        <f>B14+B26-1</f>
        <v>198700000001</v>
      </c>
      <c r="C13" s="24">
        <f t="shared" ref="C13:K13" si="12">C14+C26</f>
        <v>5976049741.25</v>
      </c>
      <c r="D13" s="24">
        <f t="shared" si="12"/>
        <v>10021394651.979998</v>
      </c>
      <c r="E13" s="24">
        <f t="shared" si="12"/>
        <v>15187737463.409998</v>
      </c>
      <c r="F13" s="24">
        <f t="shared" si="12"/>
        <v>31185181856.639999</v>
      </c>
      <c r="G13" s="24">
        <f t="shared" si="12"/>
        <v>9898579262.1799984</v>
      </c>
      <c r="H13" s="24">
        <f t="shared" si="12"/>
        <v>8335498141.4699993</v>
      </c>
      <c r="I13" s="24">
        <f t="shared" si="12"/>
        <v>11218573488.469999</v>
      </c>
      <c r="J13" s="24">
        <f t="shared" si="12"/>
        <v>29452650892.119995</v>
      </c>
      <c r="K13" s="24">
        <f t="shared" si="12"/>
        <v>60637832748.760002</v>
      </c>
      <c r="L13" s="24">
        <f>L14+L26</f>
        <v>11294357567.8592</v>
      </c>
      <c r="M13" s="24">
        <f>M14+M26</f>
        <v>10341419256.928797</v>
      </c>
      <c r="N13" s="24">
        <f>N14+N26</f>
        <v>9757596062.431736</v>
      </c>
      <c r="O13" s="24">
        <f t="shared" si="3"/>
        <v>31393372887.21973</v>
      </c>
      <c r="P13" s="24">
        <f>P14+P26-179000000+179000000</f>
        <v>14466396512.048403</v>
      </c>
      <c r="Q13" s="24">
        <f>Q14+Q26-277883127+277883127</f>
        <v>10493014838.5</v>
      </c>
      <c r="R13" s="24">
        <f>R14+R26</f>
        <v>26421532004.139999</v>
      </c>
      <c r="S13" s="24">
        <f t="shared" si="4"/>
        <v>51380943354.6884</v>
      </c>
      <c r="T13" s="24">
        <f>O13+S13</f>
        <v>82774316241.908127</v>
      </c>
      <c r="U13" s="24">
        <f>K13+T13</f>
        <v>143412148990.66812</v>
      </c>
      <c r="V13" s="24">
        <f>B13-U13</f>
        <v>55287851010.331879</v>
      </c>
      <c r="W13" s="25">
        <f t="shared" si="1"/>
        <v>0.72175213381955894</v>
      </c>
      <c r="X13" s="25">
        <f>U13/Z13-1</f>
        <v>0.43371120758255133</v>
      </c>
      <c r="Z13" s="24">
        <v>100028616803.85562</v>
      </c>
    </row>
    <row r="14" spans="1:27" ht="16.5" thickTop="1" x14ac:dyDescent="0.25">
      <c r="A14" s="49" t="s">
        <v>162</v>
      </c>
      <c r="B14" s="50">
        <f>B15+B16+B19+B23</f>
        <v>121145226097</v>
      </c>
      <c r="C14" s="50">
        <f t="shared" ref="C14:M14" si="13">C15+C16+C19+C23</f>
        <v>5531353640.5100002</v>
      </c>
      <c r="D14" s="50">
        <f t="shared" si="13"/>
        <v>7776754669.8399982</v>
      </c>
      <c r="E14" s="50">
        <f t="shared" si="13"/>
        <v>13229895387.849998</v>
      </c>
      <c r="F14" s="50">
        <f t="shared" si="13"/>
        <v>26538003698.199997</v>
      </c>
      <c r="G14" s="50">
        <f t="shared" si="13"/>
        <v>7804179411.4499979</v>
      </c>
      <c r="H14" s="50">
        <f t="shared" si="13"/>
        <v>6979776551.1199999</v>
      </c>
      <c r="I14" s="50">
        <f t="shared" si="13"/>
        <v>7962353913.5599995</v>
      </c>
      <c r="J14" s="50">
        <f t="shared" si="13"/>
        <v>22746309876.129997</v>
      </c>
      <c r="K14" s="50">
        <f t="shared" si="13"/>
        <v>49284313574.330002</v>
      </c>
      <c r="L14" s="50">
        <f t="shared" si="13"/>
        <v>8322197697.4348001</v>
      </c>
      <c r="M14" s="50">
        <f t="shared" si="13"/>
        <v>6829513177.1699972</v>
      </c>
      <c r="N14" s="50">
        <f>N15+N16+N19+N23</f>
        <v>8796943971.1102982</v>
      </c>
      <c r="O14" s="50">
        <f t="shared" si="3"/>
        <v>23948654845.715096</v>
      </c>
      <c r="P14" s="50">
        <f>P15+P16+P19+P23</f>
        <v>12279919119.038403</v>
      </c>
      <c r="Q14" s="50">
        <f>Q15+Q16+Q19+Q23</f>
        <v>9026089100.6399994</v>
      </c>
      <c r="R14" s="50">
        <f>R15+R16+R19+R23</f>
        <v>13994617515.319998</v>
      </c>
      <c r="S14" s="50">
        <f t="shared" si="4"/>
        <v>35300625734.998398</v>
      </c>
      <c r="T14" s="50">
        <f t="shared" si="5"/>
        <v>59249280580.713493</v>
      </c>
      <c r="U14" s="50">
        <f t="shared" si="6"/>
        <v>108533594155.04349</v>
      </c>
      <c r="V14" s="50">
        <f t="shared" si="7"/>
        <v>12611631941.956512</v>
      </c>
      <c r="W14" s="51">
        <f t="shared" si="1"/>
        <v>0.89589658339604339</v>
      </c>
      <c r="X14" s="51">
        <f t="shared" ref="X14:X29" si="14">U14/Z14-1</f>
        <v>0.47862780884052114</v>
      </c>
      <c r="Y14" s="30"/>
      <c r="Z14" s="50">
        <v>73401564278.809998</v>
      </c>
      <c r="AA14" s="41"/>
    </row>
    <row r="15" spans="1:27" ht="15.75" x14ac:dyDescent="0.25">
      <c r="A15" s="52" t="s">
        <v>163</v>
      </c>
      <c r="B15" s="53">
        <v>47516281910</v>
      </c>
      <c r="C15" s="53">
        <v>2720830889.2500005</v>
      </c>
      <c r="D15" s="53">
        <v>4083441398.7599993</v>
      </c>
      <c r="E15" s="53">
        <v>6045423616.0399981</v>
      </c>
      <c r="F15" s="53">
        <f>C15+D15+E15</f>
        <v>12849695904.049999</v>
      </c>
      <c r="G15" s="53">
        <v>3422849239.0699978</v>
      </c>
      <c r="H15" s="53">
        <v>2985650731.7299991</v>
      </c>
      <c r="I15" s="53">
        <v>3469988872.6399984</v>
      </c>
      <c r="J15" s="53">
        <f t="shared" si="9"/>
        <v>9878488843.4399948</v>
      </c>
      <c r="K15" s="53">
        <f t="shared" si="10"/>
        <v>22728184747.489994</v>
      </c>
      <c r="L15" s="53">
        <v>3677314680.6699996</v>
      </c>
      <c r="M15" s="53">
        <v>3189081080.3399987</v>
      </c>
      <c r="N15" s="53">
        <v>3632862882.0399985</v>
      </c>
      <c r="O15" s="53">
        <f t="shared" si="3"/>
        <v>10499258643.049997</v>
      </c>
      <c r="P15" s="53">
        <v>3001956795.9599986</v>
      </c>
      <c r="Q15" s="53">
        <v>4125884571.1999984</v>
      </c>
      <c r="R15" s="53">
        <v>6763443245.8899975</v>
      </c>
      <c r="S15" s="53">
        <f t="shared" si="4"/>
        <v>13891284613.049995</v>
      </c>
      <c r="T15" s="53">
        <f t="shared" si="5"/>
        <v>24390543256.099991</v>
      </c>
      <c r="U15" s="53">
        <f t="shared" si="6"/>
        <v>47118728003.589981</v>
      </c>
      <c r="V15" s="53">
        <f t="shared" si="7"/>
        <v>397553906.41001892</v>
      </c>
      <c r="W15" s="54">
        <f t="shared" si="1"/>
        <v>0.99163331198423688</v>
      </c>
      <c r="X15" s="54">
        <f t="shared" si="14"/>
        <v>0.13875403237405126</v>
      </c>
      <c r="Y15" s="30"/>
      <c r="Z15" s="53">
        <v>41377441189.259995</v>
      </c>
    </row>
    <row r="16" spans="1:27" ht="15.75" x14ac:dyDescent="0.25">
      <c r="A16" s="52" t="s">
        <v>164</v>
      </c>
      <c r="B16" s="53">
        <f>B17+B18</f>
        <v>33032102538</v>
      </c>
      <c r="C16" s="53">
        <f t="shared" ref="C16:M16" si="15">C17+C18</f>
        <v>897907281.52999973</v>
      </c>
      <c r="D16" s="53">
        <f t="shared" si="15"/>
        <v>1403848381.2599998</v>
      </c>
      <c r="E16" s="53">
        <f t="shared" si="15"/>
        <v>2619653766.4700003</v>
      </c>
      <c r="F16" s="53">
        <f t="shared" si="15"/>
        <v>4921409429.2600002</v>
      </c>
      <c r="G16" s="53">
        <f t="shared" si="15"/>
        <v>1997104974.5199995</v>
      </c>
      <c r="H16" s="53">
        <f t="shared" si="15"/>
        <v>1708302834.1700001</v>
      </c>
      <c r="I16" s="53">
        <f t="shared" si="15"/>
        <v>2880338160.4699998</v>
      </c>
      <c r="J16" s="53">
        <f t="shared" si="15"/>
        <v>6585745969.1599998</v>
      </c>
      <c r="K16" s="53">
        <f t="shared" si="15"/>
        <v>11507155398.42</v>
      </c>
      <c r="L16" s="53">
        <f t="shared" si="15"/>
        <v>2098285175.1800003</v>
      </c>
      <c r="M16" s="53">
        <f t="shared" si="15"/>
        <v>2019585905.9799995</v>
      </c>
      <c r="N16" s="53">
        <f>N17+N18</f>
        <v>2282092220.6300001</v>
      </c>
      <c r="O16" s="53">
        <f t="shared" si="3"/>
        <v>6399963301.79</v>
      </c>
      <c r="P16" s="53">
        <f>P17+P18</f>
        <v>3996067181.3999996</v>
      </c>
      <c r="Q16" s="53">
        <f>Q17+Q18</f>
        <v>4049585313.7600007</v>
      </c>
      <c r="R16" s="53">
        <f>R17+R18</f>
        <v>6230596362.8400002</v>
      </c>
      <c r="S16" s="53">
        <f t="shared" si="4"/>
        <v>14276248858</v>
      </c>
      <c r="T16" s="53">
        <f t="shared" si="5"/>
        <v>20676212159.790001</v>
      </c>
      <c r="U16" s="53">
        <f t="shared" si="6"/>
        <v>32183367558.209999</v>
      </c>
      <c r="V16" s="53">
        <f t="shared" si="7"/>
        <v>848734979.79000092</v>
      </c>
      <c r="W16" s="54">
        <f t="shared" si="1"/>
        <v>0.9743057536584715</v>
      </c>
      <c r="X16" s="54">
        <f t="shared" si="14"/>
        <v>0.3979116685152102</v>
      </c>
      <c r="Y16" s="30"/>
      <c r="Z16" s="53">
        <v>23022461492.43</v>
      </c>
      <c r="AA16" s="41"/>
    </row>
    <row r="17" spans="1:28" ht="15.75" x14ac:dyDescent="0.25">
      <c r="A17" s="55" t="s">
        <v>165</v>
      </c>
      <c r="B17" s="56">
        <v>21747834297</v>
      </c>
      <c r="C17" s="56">
        <v>533257728.52999973</v>
      </c>
      <c r="D17" s="56">
        <v>785330748.25999975</v>
      </c>
      <c r="E17" s="56">
        <v>2222513830.4700003</v>
      </c>
      <c r="F17" s="56">
        <f>C17+D17+E17</f>
        <v>3541102307.2599998</v>
      </c>
      <c r="G17" s="56">
        <v>1643743237.5199995</v>
      </c>
      <c r="H17" s="56">
        <v>1382666591.1700001</v>
      </c>
      <c r="I17" s="56">
        <v>2227924552.4699998</v>
      </c>
      <c r="J17" s="56">
        <f t="shared" si="9"/>
        <v>5254334381.1599998</v>
      </c>
      <c r="K17" s="56">
        <f t="shared" si="10"/>
        <v>8795436688.4200001</v>
      </c>
      <c r="L17" s="56">
        <v>1218062289.1800003</v>
      </c>
      <c r="M17" s="56">
        <v>1046199690.9799995</v>
      </c>
      <c r="N17" s="56">
        <v>1108556026.6300001</v>
      </c>
      <c r="O17" s="56">
        <f t="shared" si="3"/>
        <v>3372818006.79</v>
      </c>
      <c r="P17" s="56">
        <v>2401840217.3999996</v>
      </c>
      <c r="Q17" s="56">
        <v>2106105601.7600007</v>
      </c>
      <c r="R17" s="56">
        <v>4496369484.8400002</v>
      </c>
      <c r="S17" s="56">
        <f t="shared" si="4"/>
        <v>9004315304</v>
      </c>
      <c r="T17" s="56">
        <f t="shared" si="5"/>
        <v>12377133310.790001</v>
      </c>
      <c r="U17" s="56">
        <f t="shared" si="6"/>
        <v>21172569999.209999</v>
      </c>
      <c r="V17" s="56">
        <f t="shared" si="7"/>
        <v>575264297.79000092</v>
      </c>
      <c r="W17" s="57">
        <f t="shared" si="1"/>
        <v>0.97354843291824433</v>
      </c>
      <c r="X17" s="57">
        <f t="shared" si="14"/>
        <v>0.13235098815229263</v>
      </c>
      <c r="Z17" s="56">
        <v>18697886274.43</v>
      </c>
    </row>
    <row r="18" spans="1:28" ht="15.75" x14ac:dyDescent="0.25">
      <c r="A18" s="55" t="s">
        <v>166</v>
      </c>
      <c r="B18" s="56">
        <v>11284268241</v>
      </c>
      <c r="C18" s="56">
        <v>364649553</v>
      </c>
      <c r="D18" s="56">
        <v>618517633</v>
      </c>
      <c r="E18" s="56">
        <v>397139936</v>
      </c>
      <c r="F18" s="56">
        <f>C18+D18+E18</f>
        <v>1380307122</v>
      </c>
      <c r="G18" s="56">
        <v>353361737</v>
      </c>
      <c r="H18" s="56">
        <v>325636243</v>
      </c>
      <c r="I18" s="56">
        <v>652413608</v>
      </c>
      <c r="J18" s="56">
        <f t="shared" si="9"/>
        <v>1331411588</v>
      </c>
      <c r="K18" s="56">
        <f t="shared" si="10"/>
        <v>2711718710</v>
      </c>
      <c r="L18" s="56">
        <v>880222886</v>
      </c>
      <c r="M18" s="56">
        <v>973386215</v>
      </c>
      <c r="N18" s="56">
        <v>1173536194</v>
      </c>
      <c r="O18" s="56">
        <f t="shared" si="3"/>
        <v>3027145295</v>
      </c>
      <c r="P18" s="56">
        <v>1594226964</v>
      </c>
      <c r="Q18" s="56">
        <v>1943479712</v>
      </c>
      <c r="R18" s="56">
        <v>1734226878</v>
      </c>
      <c r="S18" s="56">
        <f t="shared" si="4"/>
        <v>5271933554</v>
      </c>
      <c r="T18" s="56">
        <f t="shared" si="5"/>
        <v>8299078849</v>
      </c>
      <c r="U18" s="56">
        <f t="shared" si="6"/>
        <v>11010797559</v>
      </c>
      <c r="V18" s="56">
        <f t="shared" si="7"/>
        <v>273470682</v>
      </c>
      <c r="W18" s="57">
        <f t="shared" si="1"/>
        <v>0.97576531537894695</v>
      </c>
      <c r="X18" s="57">
        <f t="shared" si="14"/>
        <v>1.5460992129747715</v>
      </c>
      <c r="Z18" s="56">
        <v>4324575218</v>
      </c>
    </row>
    <row r="19" spans="1:28" ht="15.75" x14ac:dyDescent="0.25">
      <c r="A19" s="52" t="s">
        <v>167</v>
      </c>
      <c r="B19" s="53">
        <f t="shared" ref="B19:N19" si="16">B20+B21+B22</f>
        <v>37934507545</v>
      </c>
      <c r="C19" s="53">
        <f t="shared" si="16"/>
        <v>1911618299.5699999</v>
      </c>
      <c r="D19" s="53">
        <f t="shared" si="16"/>
        <v>1944080782.3299999</v>
      </c>
      <c r="E19" s="53">
        <f t="shared" si="16"/>
        <v>4434474406.3099995</v>
      </c>
      <c r="F19" s="53">
        <f t="shared" si="16"/>
        <v>8290173488.2099991</v>
      </c>
      <c r="G19" s="53">
        <f t="shared" si="16"/>
        <v>2247266571.9700003</v>
      </c>
      <c r="H19" s="53">
        <f t="shared" si="16"/>
        <v>2171106759.8800001</v>
      </c>
      <c r="I19" s="53">
        <f t="shared" si="16"/>
        <v>1423014430.8900001</v>
      </c>
      <c r="J19" s="53">
        <f t="shared" si="16"/>
        <v>5841387762.7399998</v>
      </c>
      <c r="K19" s="53">
        <f t="shared" si="16"/>
        <v>14131561250.950001</v>
      </c>
      <c r="L19" s="53">
        <f t="shared" si="16"/>
        <v>2546597841.5847998</v>
      </c>
      <c r="M19" s="53">
        <f t="shared" si="16"/>
        <v>1295483284.53</v>
      </c>
      <c r="N19" s="53">
        <f t="shared" si="16"/>
        <v>2881988868.4403</v>
      </c>
      <c r="O19" s="53">
        <f>L19+M19+N19</f>
        <v>6724069994.5550995</v>
      </c>
      <c r="P19" s="53">
        <f>P20+P21+P22</f>
        <v>5259123032.9684038</v>
      </c>
      <c r="Q19" s="53">
        <f>Q20+Q21+Q22</f>
        <v>850619215.67999995</v>
      </c>
      <c r="R19" s="53">
        <f>R20+R22+R21</f>
        <v>548776027.51999998</v>
      </c>
      <c r="S19" s="53">
        <f t="shared" si="4"/>
        <v>6658518276.1684036</v>
      </c>
      <c r="T19" s="53">
        <f t="shared" si="5"/>
        <v>13382588270.723503</v>
      </c>
      <c r="U19" s="53">
        <f>K19+T19</f>
        <v>27514149521.673504</v>
      </c>
      <c r="V19" s="53">
        <f t="shared" si="7"/>
        <v>10420358023.326496</v>
      </c>
      <c r="W19" s="54">
        <f t="shared" si="1"/>
        <v>0.72530662192028472</v>
      </c>
      <c r="X19" s="54">
        <f t="shared" si="14"/>
        <v>3.0667001655535602</v>
      </c>
      <c r="Y19" s="30"/>
      <c r="Z19" s="53">
        <v>6765718740.3999996</v>
      </c>
      <c r="AA19" s="41"/>
    </row>
    <row r="20" spans="1:28" x14ac:dyDescent="0.25">
      <c r="A20" s="58" t="s">
        <v>168</v>
      </c>
      <c r="B20" s="59">
        <v>3140751602.7296066</v>
      </c>
      <c r="C20" s="59">
        <v>4250000</v>
      </c>
      <c r="D20" s="59">
        <v>39767305.120000005</v>
      </c>
      <c r="E20" s="59">
        <v>132324045.45000005</v>
      </c>
      <c r="F20" s="59">
        <f>C20+D20+E20</f>
        <v>176341350.57000005</v>
      </c>
      <c r="G20" s="59">
        <v>89525207.420000076</v>
      </c>
      <c r="H20" s="59">
        <v>36979240.5</v>
      </c>
      <c r="I20" s="59">
        <v>38450104.290000081</v>
      </c>
      <c r="J20" s="59">
        <f t="shared" si="9"/>
        <v>164954552.21000016</v>
      </c>
      <c r="K20" s="59">
        <f t="shared" si="10"/>
        <v>341295902.78000021</v>
      </c>
      <c r="L20" s="59">
        <v>34978543.00999999</v>
      </c>
      <c r="M20" s="59">
        <v>24883422.230000019</v>
      </c>
      <c r="N20" s="59">
        <v>35405911.330000043</v>
      </c>
      <c r="O20" s="59">
        <f t="shared" si="3"/>
        <v>95267876.570000052</v>
      </c>
      <c r="P20" s="59">
        <v>53479508.450000048</v>
      </c>
      <c r="Q20" s="59">
        <v>14905999.569999933</v>
      </c>
      <c r="R20" s="59">
        <v>322662271.51999998</v>
      </c>
      <c r="S20" s="59">
        <f t="shared" si="4"/>
        <v>391047779.53999996</v>
      </c>
      <c r="T20" s="59">
        <f t="shared" si="5"/>
        <v>486315656.11000001</v>
      </c>
      <c r="U20" s="59">
        <f t="shared" si="6"/>
        <v>827611558.89000022</v>
      </c>
      <c r="V20" s="59">
        <f t="shared" si="7"/>
        <v>2313140043.8396063</v>
      </c>
      <c r="W20" s="60">
        <f t="shared" si="1"/>
        <v>0.26350748596951395</v>
      </c>
      <c r="X20" s="60">
        <f t="shared" si="14"/>
        <v>-0.37146095498587617</v>
      </c>
      <c r="Z20" s="59">
        <v>1316722589.3999999</v>
      </c>
    </row>
    <row r="21" spans="1:28" x14ac:dyDescent="0.25">
      <c r="A21" s="58" t="s">
        <v>169</v>
      </c>
      <c r="B21" s="59">
        <v>9095555942</v>
      </c>
      <c r="C21" s="59">
        <v>219297988</v>
      </c>
      <c r="D21" s="59">
        <v>757768732</v>
      </c>
      <c r="E21" s="59">
        <v>1827400753</v>
      </c>
      <c r="F21" s="59">
        <f>C21+D21+E21</f>
        <v>2804467473</v>
      </c>
      <c r="G21" s="59">
        <v>1510373866</v>
      </c>
      <c r="H21" s="59">
        <v>1310441628</v>
      </c>
      <c r="I21" s="59">
        <v>1034371332</v>
      </c>
      <c r="J21" s="59">
        <f t="shared" si="9"/>
        <v>3855186826</v>
      </c>
      <c r="K21" s="59">
        <f t="shared" si="10"/>
        <v>6659654299</v>
      </c>
      <c r="L21" s="59">
        <v>628936116</v>
      </c>
      <c r="M21" s="59">
        <v>1252111069</v>
      </c>
      <c r="N21" s="59">
        <v>723882139</v>
      </c>
      <c r="O21" s="59">
        <f t="shared" si="3"/>
        <v>2604929324</v>
      </c>
      <c r="P21" s="59">
        <v>1324139094</v>
      </c>
      <c r="Q21" s="59">
        <v>557830089</v>
      </c>
      <c r="R21" s="59">
        <v>226113756</v>
      </c>
      <c r="S21" s="59">
        <f t="shared" si="4"/>
        <v>2108082939</v>
      </c>
      <c r="T21" s="59">
        <f t="shared" si="5"/>
        <v>4713012263</v>
      </c>
      <c r="U21" s="59">
        <f t="shared" si="6"/>
        <v>11372666562</v>
      </c>
      <c r="V21" s="59">
        <f t="shared" si="7"/>
        <v>-2277110620</v>
      </c>
      <c r="W21" s="60">
        <f t="shared" si="1"/>
        <v>1.2503541987450293</v>
      </c>
      <c r="X21" s="60"/>
      <c r="Z21" s="59">
        <v>5448996151</v>
      </c>
    </row>
    <row r="22" spans="1:28" x14ac:dyDescent="0.25">
      <c r="A22" s="61" t="s">
        <v>170</v>
      </c>
      <c r="B22" s="62">
        <v>25698200000.270393</v>
      </c>
      <c r="C22" s="62">
        <v>1688070311.5699999</v>
      </c>
      <c r="D22" s="62">
        <v>1146544745.21</v>
      </c>
      <c r="E22" s="62">
        <v>2474749607.8599997</v>
      </c>
      <c r="F22" s="59">
        <f>C22+D22+E22</f>
        <v>5309364664.6399994</v>
      </c>
      <c r="G22" s="62">
        <v>647367498.55000007</v>
      </c>
      <c r="H22" s="62">
        <v>823685891.38</v>
      </c>
      <c r="I22" s="62">
        <v>350192994.60000002</v>
      </c>
      <c r="J22" s="59">
        <f t="shared" si="9"/>
        <v>1821246384.5300002</v>
      </c>
      <c r="K22" s="59">
        <f>F22+J22</f>
        <v>7130611049.1700001</v>
      </c>
      <c r="L22" s="62">
        <v>1882683182.5748</v>
      </c>
      <c r="M22" s="62">
        <v>18488793.300000001</v>
      </c>
      <c r="N22" s="62">
        <v>2122700818.1103001</v>
      </c>
      <c r="O22" s="59">
        <f t="shared" si="3"/>
        <v>4023872793.9850998</v>
      </c>
      <c r="P22" s="62">
        <v>3881504430.5184035</v>
      </c>
      <c r="Q22" s="62">
        <v>277883127.11000001</v>
      </c>
      <c r="R22" s="62">
        <v>0</v>
      </c>
      <c r="S22" s="59">
        <f t="shared" si="4"/>
        <v>4159387557.6284037</v>
      </c>
      <c r="T22" s="59">
        <f t="shared" si="5"/>
        <v>8183260351.6135035</v>
      </c>
      <c r="U22" s="59">
        <f t="shared" si="6"/>
        <v>15313871400.783504</v>
      </c>
      <c r="V22" s="59">
        <f t="shared" si="7"/>
        <v>10384328599.486889</v>
      </c>
      <c r="W22" s="60">
        <f t="shared" si="1"/>
        <v>0.59591221955710416</v>
      </c>
      <c r="X22" s="60"/>
      <c r="Z22" s="62"/>
    </row>
    <row r="23" spans="1:28" ht="15.75" x14ac:dyDescent="0.25">
      <c r="A23" s="52" t="s">
        <v>171</v>
      </c>
      <c r="B23" s="53">
        <f>B24+B25</f>
        <v>2662334104</v>
      </c>
      <c r="C23" s="53">
        <f t="shared" ref="C23:M23" si="17">C24+C25</f>
        <v>997170.16</v>
      </c>
      <c r="D23" s="53">
        <f t="shared" si="17"/>
        <v>345384107.49000001</v>
      </c>
      <c r="E23" s="53">
        <f t="shared" si="17"/>
        <v>130343599.03</v>
      </c>
      <c r="F23" s="53">
        <f t="shared" si="17"/>
        <v>476724876.68000001</v>
      </c>
      <c r="G23" s="53">
        <f t="shared" si="17"/>
        <v>136958625.88999999</v>
      </c>
      <c r="H23" s="53">
        <f t="shared" si="17"/>
        <v>114716225.34</v>
      </c>
      <c r="I23" s="53">
        <f t="shared" si="17"/>
        <v>189012449.56</v>
      </c>
      <c r="J23" s="53">
        <f t="shared" si="17"/>
        <v>440687300.79000008</v>
      </c>
      <c r="K23" s="53">
        <f t="shared" si="17"/>
        <v>917412177.47000003</v>
      </c>
      <c r="L23" s="53">
        <f t="shared" si="17"/>
        <v>0</v>
      </c>
      <c r="M23" s="53">
        <f t="shared" si="17"/>
        <v>325362906.31999999</v>
      </c>
      <c r="N23" s="53">
        <f>N24+N25</f>
        <v>0</v>
      </c>
      <c r="O23" s="53">
        <f t="shared" si="3"/>
        <v>325362906.31999999</v>
      </c>
      <c r="P23" s="53">
        <f>P24+P25</f>
        <v>22772108.710000001</v>
      </c>
      <c r="Q23" s="53">
        <f>Q24+Q25</f>
        <v>0</v>
      </c>
      <c r="R23" s="53">
        <f>R24+R25</f>
        <v>451801879.06999999</v>
      </c>
      <c r="S23" s="53">
        <f t="shared" si="4"/>
        <v>474573987.77999997</v>
      </c>
      <c r="T23" s="53">
        <f t="shared" si="5"/>
        <v>799936894.0999999</v>
      </c>
      <c r="U23" s="53">
        <f t="shared" si="6"/>
        <v>1717349071.5699999</v>
      </c>
      <c r="V23" s="53">
        <f t="shared" si="7"/>
        <v>944985032.43000007</v>
      </c>
      <c r="W23" s="54">
        <f t="shared" si="1"/>
        <v>0.64505392805124806</v>
      </c>
      <c r="X23" s="54">
        <f t="shared" si="14"/>
        <v>-0.2319351693588213</v>
      </c>
      <c r="Y23" s="30"/>
      <c r="Z23" s="53">
        <v>2235942856.7199998</v>
      </c>
    </row>
    <row r="24" spans="1:28" x14ac:dyDescent="0.25">
      <c r="A24" s="58" t="s">
        <v>172</v>
      </c>
      <c r="B24" s="62">
        <v>914756827</v>
      </c>
      <c r="C24" s="62">
        <v>997170.16</v>
      </c>
      <c r="D24" s="62">
        <v>22098085.73</v>
      </c>
      <c r="E24" s="62">
        <v>4371257.66</v>
      </c>
      <c r="F24" s="62">
        <f>C24+D24+E24</f>
        <v>27466513.550000001</v>
      </c>
      <c r="G24" s="62">
        <v>3797853.28</v>
      </c>
      <c r="H24" s="62">
        <v>3858879.59</v>
      </c>
      <c r="I24" s="62">
        <v>5356232.0999999996</v>
      </c>
      <c r="J24" s="62">
        <f t="shared" si="9"/>
        <v>13012964.969999999</v>
      </c>
      <c r="K24" s="62">
        <f t="shared" si="10"/>
        <v>40479478.519999996</v>
      </c>
      <c r="L24" s="62">
        <v>0</v>
      </c>
      <c r="M24" s="62">
        <v>0</v>
      </c>
      <c r="N24" s="62">
        <v>0</v>
      </c>
      <c r="O24" s="62">
        <f t="shared" si="3"/>
        <v>0</v>
      </c>
      <c r="P24" s="62">
        <v>0</v>
      </c>
      <c r="Q24" s="62">
        <v>0</v>
      </c>
      <c r="R24" s="62">
        <v>0</v>
      </c>
      <c r="S24" s="62">
        <f t="shared" si="4"/>
        <v>0</v>
      </c>
      <c r="T24" s="62">
        <f t="shared" si="5"/>
        <v>0</v>
      </c>
      <c r="U24" s="62">
        <f t="shared" si="6"/>
        <v>40479478.519999996</v>
      </c>
      <c r="V24" s="62">
        <f t="shared" si="7"/>
        <v>874277348.48000002</v>
      </c>
      <c r="W24" s="63">
        <f t="shared" si="1"/>
        <v>4.4251627673285457E-2</v>
      </c>
      <c r="X24" s="63">
        <f t="shared" si="14"/>
        <v>-0.92841737122692836</v>
      </c>
      <c r="Z24" s="62">
        <v>565493042.28999996</v>
      </c>
    </row>
    <row r="25" spans="1:28" x14ac:dyDescent="0.25">
      <c r="A25" s="58" t="s">
        <v>173</v>
      </c>
      <c r="B25" s="62">
        <v>1747577277</v>
      </c>
      <c r="C25" s="62">
        <v>0</v>
      </c>
      <c r="D25" s="62">
        <v>323286021.75999999</v>
      </c>
      <c r="E25" s="62">
        <v>125972341.37</v>
      </c>
      <c r="F25" s="62">
        <f>C25+D25+E25</f>
        <v>449258363.13</v>
      </c>
      <c r="G25" s="62">
        <v>133160772.61</v>
      </c>
      <c r="H25" s="62">
        <v>110857345.75</v>
      </c>
      <c r="I25" s="62">
        <v>183656217.46000001</v>
      </c>
      <c r="J25" s="62">
        <f t="shared" si="9"/>
        <v>427674335.82000005</v>
      </c>
      <c r="K25" s="62">
        <f t="shared" si="10"/>
        <v>876932698.95000005</v>
      </c>
      <c r="L25" s="62">
        <v>0</v>
      </c>
      <c r="M25" s="62">
        <v>325362906.31999999</v>
      </c>
      <c r="N25" s="62">
        <v>0</v>
      </c>
      <c r="O25" s="62">
        <f t="shared" si="3"/>
        <v>325362906.31999999</v>
      </c>
      <c r="P25" s="62">
        <v>22772108.710000001</v>
      </c>
      <c r="Q25" s="62">
        <v>0</v>
      </c>
      <c r="R25" s="62">
        <v>451801879.06999999</v>
      </c>
      <c r="S25" s="62">
        <f t="shared" si="4"/>
        <v>474573987.77999997</v>
      </c>
      <c r="T25" s="62">
        <f t="shared" si="5"/>
        <v>799936894.0999999</v>
      </c>
      <c r="U25" s="62">
        <f t="shared" si="6"/>
        <v>1676869593.05</v>
      </c>
      <c r="V25" s="62">
        <f t="shared" si="7"/>
        <v>70707683.950000048</v>
      </c>
      <c r="W25" s="63">
        <f t="shared" si="1"/>
        <v>0.95953959525533472</v>
      </c>
      <c r="X25" s="63">
        <f t="shared" si="14"/>
        <v>3.8431436637864635E-3</v>
      </c>
      <c r="Z25" s="62">
        <v>1670449814.4300001</v>
      </c>
    </row>
    <row r="26" spans="1:28" ht="15.75" x14ac:dyDescent="0.25">
      <c r="A26" s="64" t="s">
        <v>174</v>
      </c>
      <c r="B26" s="65">
        <f>SUM(B27,B33,B36)</f>
        <v>77554773905</v>
      </c>
      <c r="C26" s="65">
        <f t="shared" ref="C26:M26" si="18">SUM(C27,C33,C36)</f>
        <v>444696100.74000001</v>
      </c>
      <c r="D26" s="65">
        <f t="shared" si="18"/>
        <v>2244639982.1399999</v>
      </c>
      <c r="E26" s="65">
        <f t="shared" si="18"/>
        <v>1957842075.5599999</v>
      </c>
      <c r="F26" s="65">
        <f t="shared" si="18"/>
        <v>4647178158.4400005</v>
      </c>
      <c r="G26" s="65">
        <f t="shared" si="18"/>
        <v>2094399850.73</v>
      </c>
      <c r="H26" s="65">
        <f t="shared" si="18"/>
        <v>1355721590.3499999</v>
      </c>
      <c r="I26" s="65">
        <f t="shared" si="18"/>
        <v>3256219574.9099998</v>
      </c>
      <c r="J26" s="65">
        <f t="shared" si="18"/>
        <v>6706341015.9899998</v>
      </c>
      <c r="K26" s="65">
        <f t="shared" si="18"/>
        <v>11353519174.43</v>
      </c>
      <c r="L26" s="65">
        <f t="shared" si="18"/>
        <v>2972159870.4244003</v>
      </c>
      <c r="M26" s="65">
        <f t="shared" si="18"/>
        <v>3511906079.7588</v>
      </c>
      <c r="N26" s="65">
        <f>SUM(N27,N33,N36)</f>
        <v>960652091.321437</v>
      </c>
      <c r="O26" s="65">
        <f t="shared" si="3"/>
        <v>7444718041.5046377</v>
      </c>
      <c r="P26" s="65">
        <f>SUM(P27,P33,P36)</f>
        <v>2186477393.0099998</v>
      </c>
      <c r="Q26" s="65">
        <f>SUM(Q27,Q33,Q36)</f>
        <v>1466925737.8600001</v>
      </c>
      <c r="R26" s="65">
        <f>SUM(R27,R33,R36)</f>
        <v>12426914488.82</v>
      </c>
      <c r="S26" s="65">
        <f t="shared" si="4"/>
        <v>16080317619.689999</v>
      </c>
      <c r="T26" s="65">
        <f t="shared" si="5"/>
        <v>23525035661.194637</v>
      </c>
      <c r="U26" s="65">
        <f t="shared" si="6"/>
        <v>34878554835.624634</v>
      </c>
      <c r="V26" s="65">
        <f t="shared" si="7"/>
        <v>42676219069.375366</v>
      </c>
      <c r="W26" s="66">
        <f t="shared" si="1"/>
        <v>0.4497280190430159</v>
      </c>
      <c r="X26" s="66">
        <f t="shared" si="14"/>
        <v>0.30989169014548557</v>
      </c>
      <c r="Y26" s="30"/>
      <c r="Z26" s="65">
        <v>26627052525.045624</v>
      </c>
      <c r="AA26" s="30"/>
    </row>
    <row r="27" spans="1:28" ht="15.75" x14ac:dyDescent="0.25">
      <c r="A27" s="67" t="s">
        <v>175</v>
      </c>
      <c r="B27" s="68">
        <f>SUM(B28:B32)</f>
        <v>59340000001</v>
      </c>
      <c r="C27" s="69">
        <f t="shared" ref="C27:M27" si="19">SUM(C28:C32)</f>
        <v>0</v>
      </c>
      <c r="D27" s="70">
        <f t="shared" si="19"/>
        <v>240412148</v>
      </c>
      <c r="E27" s="70">
        <f t="shared" si="19"/>
        <v>987904247.33000004</v>
      </c>
      <c r="F27" s="70">
        <f t="shared" si="19"/>
        <v>1228316395.3299999</v>
      </c>
      <c r="G27" s="70">
        <f t="shared" si="19"/>
        <v>765203374.82999992</v>
      </c>
      <c r="H27" s="70">
        <f t="shared" si="19"/>
        <v>276911381.13</v>
      </c>
      <c r="I27" s="70">
        <f t="shared" si="19"/>
        <v>2049771309.0999999</v>
      </c>
      <c r="J27" s="70">
        <f t="shared" si="19"/>
        <v>3091886065.0599999</v>
      </c>
      <c r="K27" s="70">
        <f t="shared" si="19"/>
        <v>4320202460.3899994</v>
      </c>
      <c r="L27" s="70">
        <f t="shared" si="19"/>
        <v>1792187464.9744</v>
      </c>
      <c r="M27" s="70">
        <f t="shared" si="19"/>
        <v>1829337749.2588</v>
      </c>
      <c r="N27" s="70">
        <f>SUM(N28:N32)</f>
        <v>791452047.93143702</v>
      </c>
      <c r="O27" s="70">
        <f t="shared" si="3"/>
        <v>4412977262.1646366</v>
      </c>
      <c r="P27" s="70">
        <f>SUM(P28:P32)</f>
        <v>205751703</v>
      </c>
      <c r="Q27" s="70">
        <f>SUM(Q28:Q32)</f>
        <v>1293959540.6800001</v>
      </c>
      <c r="R27" s="70">
        <f>SUM(R28:R32)</f>
        <v>10274932728</v>
      </c>
      <c r="S27" s="70">
        <f t="shared" si="4"/>
        <v>11774643971.68</v>
      </c>
      <c r="T27" s="70">
        <f t="shared" si="5"/>
        <v>16187621233.844637</v>
      </c>
      <c r="U27" s="70">
        <f t="shared" si="6"/>
        <v>20507823694.234634</v>
      </c>
      <c r="V27" s="70">
        <f t="shared" si="7"/>
        <v>38832176306.765366</v>
      </c>
      <c r="W27" s="71">
        <f t="shared" si="1"/>
        <v>0.34559864667827833</v>
      </c>
      <c r="X27" s="71">
        <f t="shared" si="14"/>
        <v>0.39796893642854769</v>
      </c>
      <c r="Y27" s="30"/>
      <c r="Z27" s="70">
        <v>14669727745.615627</v>
      </c>
    </row>
    <row r="28" spans="1:28" ht="15.75" x14ac:dyDescent="0.25">
      <c r="A28" s="72" t="s">
        <v>176</v>
      </c>
      <c r="B28" s="73">
        <v>23890000000</v>
      </c>
      <c r="C28" s="74">
        <v>0</v>
      </c>
      <c r="D28" s="73">
        <v>240412148</v>
      </c>
      <c r="E28" s="73">
        <v>206009446</v>
      </c>
      <c r="F28" s="73">
        <f>C28+D28+E28</f>
        <v>446421594</v>
      </c>
      <c r="G28" s="73">
        <v>455744845</v>
      </c>
      <c r="H28" s="73">
        <v>136212036</v>
      </c>
      <c r="I28" s="73">
        <v>2049771309.0999999</v>
      </c>
      <c r="J28" s="73">
        <f t="shared" si="9"/>
        <v>2641728190.0999999</v>
      </c>
      <c r="K28" s="73">
        <f t="shared" si="10"/>
        <v>3088149784.0999999</v>
      </c>
      <c r="L28" s="73">
        <v>1627444264.9744</v>
      </c>
      <c r="M28" s="73">
        <v>1639784713.2588</v>
      </c>
      <c r="N28" s="73">
        <v>791452047.93143702</v>
      </c>
      <c r="O28" s="73">
        <f t="shared" si="3"/>
        <v>4058681026.1646371</v>
      </c>
      <c r="P28" s="73">
        <v>205751703</v>
      </c>
      <c r="Q28" s="73">
        <v>445038451</v>
      </c>
      <c r="R28" s="75">
        <v>10080764486.639999</v>
      </c>
      <c r="S28" s="73">
        <f t="shared" si="4"/>
        <v>10731554640.639999</v>
      </c>
      <c r="T28" s="73">
        <f t="shared" si="5"/>
        <v>14790235666.804636</v>
      </c>
      <c r="U28" s="73">
        <f t="shared" si="6"/>
        <v>17878385450.904636</v>
      </c>
      <c r="V28" s="73">
        <f t="shared" si="7"/>
        <v>6011614549.0953636</v>
      </c>
      <c r="W28" s="63">
        <f t="shared" si="1"/>
        <v>0.74836272293447614</v>
      </c>
      <c r="X28" s="63">
        <f t="shared" si="14"/>
        <v>5.7585462599530723</v>
      </c>
      <c r="Z28" s="73">
        <v>2645300448.2399998</v>
      </c>
    </row>
    <row r="29" spans="1:28" ht="15.75" x14ac:dyDescent="0.25">
      <c r="A29" s="72" t="s">
        <v>177</v>
      </c>
      <c r="B29" s="73">
        <v>2569252757</v>
      </c>
      <c r="C29" s="74">
        <v>0</v>
      </c>
      <c r="D29" s="74">
        <v>0</v>
      </c>
      <c r="E29" s="74">
        <v>0</v>
      </c>
      <c r="F29" s="74">
        <f>C29+D29+E29</f>
        <v>0</v>
      </c>
      <c r="G29" s="74">
        <v>0</v>
      </c>
      <c r="H29" s="74">
        <v>0</v>
      </c>
      <c r="I29" s="74">
        <v>0</v>
      </c>
      <c r="J29" s="74">
        <f t="shared" si="9"/>
        <v>0</v>
      </c>
      <c r="K29" s="74">
        <f t="shared" si="10"/>
        <v>0</v>
      </c>
      <c r="L29" s="74">
        <v>0</v>
      </c>
      <c r="M29" s="74">
        <v>0</v>
      </c>
      <c r="N29" s="74">
        <v>0</v>
      </c>
      <c r="O29" s="74">
        <f t="shared" si="3"/>
        <v>0</v>
      </c>
      <c r="P29" s="74">
        <v>0</v>
      </c>
      <c r="Q29" s="74">
        <v>0</v>
      </c>
      <c r="R29" s="73">
        <v>0</v>
      </c>
      <c r="S29" s="73">
        <f t="shared" si="4"/>
        <v>0</v>
      </c>
      <c r="T29" s="73">
        <f t="shared" si="5"/>
        <v>0</v>
      </c>
      <c r="U29" s="73">
        <f t="shared" si="6"/>
        <v>0</v>
      </c>
      <c r="V29" s="73">
        <f t="shared" si="7"/>
        <v>2569252757</v>
      </c>
      <c r="W29" s="76">
        <f t="shared" si="1"/>
        <v>0</v>
      </c>
      <c r="X29" s="76">
        <f t="shared" si="14"/>
        <v>-1</v>
      </c>
      <c r="Z29" s="73">
        <v>1249264344.4000001</v>
      </c>
    </row>
    <row r="30" spans="1:28" ht="15.75" x14ac:dyDescent="0.25">
      <c r="A30" s="72" t="s">
        <v>178</v>
      </c>
      <c r="B30" s="73">
        <v>4095447244</v>
      </c>
      <c r="C30" s="77">
        <v>0</v>
      </c>
      <c r="D30" s="74">
        <v>0</v>
      </c>
      <c r="E30" s="73">
        <v>781894801.33000004</v>
      </c>
      <c r="F30" s="73">
        <f>C30+D30+E30</f>
        <v>781894801.33000004</v>
      </c>
      <c r="G30" s="73">
        <v>309458529.82999998</v>
      </c>
      <c r="H30" s="73">
        <v>140699345.13000003</v>
      </c>
      <c r="I30" s="74">
        <v>0</v>
      </c>
      <c r="J30" s="73">
        <f t="shared" si="9"/>
        <v>450157874.96000004</v>
      </c>
      <c r="K30" s="73">
        <f t="shared" si="10"/>
        <v>1232052676.29</v>
      </c>
      <c r="L30" s="73">
        <v>164743200</v>
      </c>
      <c r="M30" s="73">
        <v>189553036</v>
      </c>
      <c r="N30" s="74">
        <v>0</v>
      </c>
      <c r="O30" s="73">
        <f t="shared" si="3"/>
        <v>354296236</v>
      </c>
      <c r="P30" s="74">
        <v>0</v>
      </c>
      <c r="Q30" s="73">
        <v>848921089.68000007</v>
      </c>
      <c r="R30" s="73">
        <v>194168241.35999998</v>
      </c>
      <c r="S30" s="73">
        <f t="shared" si="4"/>
        <v>1043089331.0400001</v>
      </c>
      <c r="T30" s="73">
        <f t="shared" si="5"/>
        <v>1397385567.04</v>
      </c>
      <c r="U30" s="73">
        <f t="shared" si="6"/>
        <v>2629438243.3299999</v>
      </c>
      <c r="V30" s="73">
        <f t="shared" si="7"/>
        <v>1466009000.6700001</v>
      </c>
      <c r="W30" s="76">
        <f t="shared" si="1"/>
        <v>0.64203933945974667</v>
      </c>
      <c r="X30" s="76">
        <f>U30/Z30-1</f>
        <v>0.52488536254082252</v>
      </c>
      <c r="Z30" s="73">
        <v>1724351422.0300004</v>
      </c>
    </row>
    <row r="31" spans="1:28" ht="15.75" hidden="1" x14ac:dyDescent="0.25">
      <c r="A31" s="72" t="s">
        <v>179</v>
      </c>
      <c r="B31" s="73">
        <v>28785300000</v>
      </c>
      <c r="C31" s="74">
        <v>0</v>
      </c>
      <c r="D31" s="74">
        <v>0</v>
      </c>
      <c r="E31" s="74"/>
      <c r="F31" s="74">
        <f>C31+D31+E31</f>
        <v>0</v>
      </c>
      <c r="G31" s="74"/>
      <c r="H31" s="74"/>
      <c r="I31" s="74"/>
      <c r="J31" s="74">
        <f t="shared" si="9"/>
        <v>0</v>
      </c>
      <c r="K31" s="74">
        <f t="shared" si="10"/>
        <v>0</v>
      </c>
      <c r="L31" s="74"/>
      <c r="M31" s="74"/>
      <c r="N31" s="74"/>
      <c r="O31" s="74">
        <f t="shared" si="3"/>
        <v>0</v>
      </c>
      <c r="P31" s="74"/>
      <c r="Q31" s="74"/>
      <c r="R31" s="74"/>
      <c r="S31" s="74">
        <f t="shared" si="4"/>
        <v>0</v>
      </c>
      <c r="T31" s="74">
        <f t="shared" si="5"/>
        <v>0</v>
      </c>
      <c r="U31" s="74">
        <f t="shared" si="6"/>
        <v>0</v>
      </c>
      <c r="V31" s="73">
        <f t="shared" si="7"/>
        <v>28785300000</v>
      </c>
      <c r="W31" s="78">
        <f t="shared" si="1"/>
        <v>0</v>
      </c>
      <c r="X31" s="78"/>
      <c r="Z31" s="73">
        <v>9050811530.9456272</v>
      </c>
      <c r="AB31" s="41"/>
    </row>
    <row r="32" spans="1:28" ht="15.75" x14ac:dyDescent="0.25">
      <c r="A32" s="72" t="s">
        <v>180</v>
      </c>
      <c r="B32" s="74">
        <v>0</v>
      </c>
      <c r="C32" s="74">
        <v>0</v>
      </c>
      <c r="D32" s="74">
        <v>0</v>
      </c>
      <c r="E32" s="74">
        <v>0</v>
      </c>
      <c r="F32" s="74">
        <f>C32+D32+E32</f>
        <v>0</v>
      </c>
      <c r="G32" s="74">
        <v>0</v>
      </c>
      <c r="H32" s="74">
        <v>0</v>
      </c>
      <c r="I32" s="74">
        <v>0</v>
      </c>
      <c r="J32" s="74">
        <f t="shared" si="9"/>
        <v>0</v>
      </c>
      <c r="K32" s="74">
        <f t="shared" si="10"/>
        <v>0</v>
      </c>
      <c r="L32" s="74">
        <v>0</v>
      </c>
      <c r="M32" s="74">
        <v>0</v>
      </c>
      <c r="N32" s="74">
        <v>0</v>
      </c>
      <c r="O32" s="74">
        <f t="shared" si="3"/>
        <v>0</v>
      </c>
      <c r="P32" s="74">
        <v>0</v>
      </c>
      <c r="Q32" s="74">
        <v>0</v>
      </c>
      <c r="R32" s="73">
        <v>0</v>
      </c>
      <c r="S32" s="73">
        <f t="shared" si="4"/>
        <v>0</v>
      </c>
      <c r="T32" s="73">
        <f t="shared" si="5"/>
        <v>0</v>
      </c>
      <c r="U32" s="73">
        <f t="shared" si="6"/>
        <v>0</v>
      </c>
      <c r="V32" s="73">
        <f t="shared" si="7"/>
        <v>0</v>
      </c>
      <c r="W32" s="76">
        <f t="shared" si="1"/>
        <v>0</v>
      </c>
      <c r="X32" s="76"/>
      <c r="Z32" s="73">
        <v>0</v>
      </c>
    </row>
    <row r="33" spans="1:28" ht="15.75" x14ac:dyDescent="0.25">
      <c r="A33" s="79" t="s">
        <v>181</v>
      </c>
      <c r="B33" s="80">
        <f>B34+B35</f>
        <v>812741230</v>
      </c>
      <c r="C33" s="80">
        <f t="shared" ref="C33:M33" si="20">C34+C35</f>
        <v>31010325.77</v>
      </c>
      <c r="D33" s="80">
        <f t="shared" si="20"/>
        <v>19254882.190000001</v>
      </c>
      <c r="E33" s="80">
        <f t="shared" si="20"/>
        <v>77146557.25999999</v>
      </c>
      <c r="F33" s="80">
        <f t="shared" si="20"/>
        <v>127411765.22</v>
      </c>
      <c r="G33" s="80">
        <f t="shared" si="20"/>
        <v>114615480.67</v>
      </c>
      <c r="H33" s="80">
        <f t="shared" si="20"/>
        <v>64679671.149999999</v>
      </c>
      <c r="I33" s="80">
        <f t="shared" si="20"/>
        <v>111933137.02000001</v>
      </c>
      <c r="J33" s="80">
        <f t="shared" si="20"/>
        <v>291228288.84000003</v>
      </c>
      <c r="K33" s="80">
        <f t="shared" si="20"/>
        <v>418640054.06</v>
      </c>
      <c r="L33" s="80">
        <f t="shared" si="20"/>
        <v>120277057.02</v>
      </c>
      <c r="M33" s="80">
        <f t="shared" si="20"/>
        <v>39313479.749999993</v>
      </c>
      <c r="N33" s="80">
        <f>N34+N35</f>
        <v>43114546.420000002</v>
      </c>
      <c r="O33" s="80">
        <f t="shared" si="3"/>
        <v>202705083.19</v>
      </c>
      <c r="P33" s="80">
        <f>P34+P35</f>
        <v>62026104.18</v>
      </c>
      <c r="Q33" s="80">
        <f>Q34+Q35</f>
        <v>48430835.380000003</v>
      </c>
      <c r="R33" s="80">
        <f>R34+R35</f>
        <v>143767078.15999997</v>
      </c>
      <c r="S33" s="80">
        <f t="shared" si="4"/>
        <v>254224017.71999997</v>
      </c>
      <c r="T33" s="80">
        <f t="shared" si="5"/>
        <v>456929100.90999997</v>
      </c>
      <c r="U33" s="80">
        <f t="shared" si="6"/>
        <v>875569154.97000003</v>
      </c>
      <c r="V33" s="80">
        <f t="shared" si="7"/>
        <v>-62827924.970000029</v>
      </c>
      <c r="W33" s="81">
        <f t="shared" si="1"/>
        <v>1.0773037255289732</v>
      </c>
      <c r="X33" s="81">
        <f t="shared" ref="X33:X38" si="21">U33/Z33-1</f>
        <v>7.3877479308965155E-2</v>
      </c>
      <c r="Y33" s="30"/>
      <c r="Z33" s="80">
        <v>815334311.25999999</v>
      </c>
      <c r="AB33" s="41"/>
    </row>
    <row r="34" spans="1:28" x14ac:dyDescent="0.25">
      <c r="A34" s="58" t="s">
        <v>165</v>
      </c>
      <c r="B34" s="59">
        <v>780022326</v>
      </c>
      <c r="C34" s="59">
        <v>15360332</v>
      </c>
      <c r="D34" s="59">
        <v>19254882.190000001</v>
      </c>
      <c r="E34" s="59">
        <v>60077646.959999993</v>
      </c>
      <c r="F34" s="59">
        <f>C34+D34+E34</f>
        <v>94692861.149999991</v>
      </c>
      <c r="G34" s="59">
        <v>114615480.67</v>
      </c>
      <c r="H34" s="59">
        <v>64679671.149999999</v>
      </c>
      <c r="I34" s="59">
        <v>111933137.02000001</v>
      </c>
      <c r="J34" s="59">
        <f t="shared" si="9"/>
        <v>291228288.84000003</v>
      </c>
      <c r="K34" s="59">
        <f t="shared" si="10"/>
        <v>385921149.99000001</v>
      </c>
      <c r="L34" s="59">
        <v>120277057.02</v>
      </c>
      <c r="M34" s="59">
        <v>39313479.749999993</v>
      </c>
      <c r="N34" s="59">
        <v>43114546.420000002</v>
      </c>
      <c r="O34" s="59">
        <f t="shared" si="3"/>
        <v>202705083.19</v>
      </c>
      <c r="P34" s="59">
        <v>62026104.18</v>
      </c>
      <c r="Q34" s="59">
        <v>48430835.380000003</v>
      </c>
      <c r="R34" s="59">
        <v>143767078.15999997</v>
      </c>
      <c r="S34" s="59">
        <f t="shared" si="4"/>
        <v>254224017.71999997</v>
      </c>
      <c r="T34" s="59">
        <f t="shared" si="5"/>
        <v>456929100.90999997</v>
      </c>
      <c r="U34" s="59">
        <f t="shared" si="6"/>
        <v>842850250.89999998</v>
      </c>
      <c r="V34" s="59">
        <f t="shared" si="7"/>
        <v>-62827924.899999976</v>
      </c>
      <c r="W34" s="60">
        <f t="shared" si="1"/>
        <v>1.0805463161832627</v>
      </c>
      <c r="X34" s="60">
        <f t="shared" si="21"/>
        <v>5.3475492015931714E-2</v>
      </c>
      <c r="Z34" s="59">
        <v>800066311.25999999</v>
      </c>
    </row>
    <row r="35" spans="1:28" x14ac:dyDescent="0.25">
      <c r="A35" s="58" t="s">
        <v>166</v>
      </c>
      <c r="B35" s="59">
        <v>32718904</v>
      </c>
      <c r="C35" s="82">
        <v>15649993.77</v>
      </c>
      <c r="D35" s="82">
        <v>0</v>
      </c>
      <c r="E35" s="82">
        <v>17068910.300000001</v>
      </c>
      <c r="F35" s="82">
        <f>C35+D35+E35</f>
        <v>32718904.07</v>
      </c>
      <c r="G35" s="82">
        <v>0</v>
      </c>
      <c r="H35" s="82">
        <v>0</v>
      </c>
      <c r="I35" s="82">
        <v>0</v>
      </c>
      <c r="J35" s="82">
        <f t="shared" si="9"/>
        <v>0</v>
      </c>
      <c r="K35" s="82">
        <f t="shared" si="10"/>
        <v>32718904.07</v>
      </c>
      <c r="L35" s="82">
        <v>0</v>
      </c>
      <c r="M35" s="82">
        <v>0</v>
      </c>
      <c r="N35" s="82">
        <v>0</v>
      </c>
      <c r="O35" s="82">
        <f t="shared" si="3"/>
        <v>0</v>
      </c>
      <c r="P35" s="82">
        <v>0</v>
      </c>
      <c r="Q35" s="82">
        <v>0</v>
      </c>
      <c r="R35" s="59">
        <v>0</v>
      </c>
      <c r="S35" s="59">
        <f t="shared" si="4"/>
        <v>0</v>
      </c>
      <c r="T35" s="59">
        <f t="shared" si="5"/>
        <v>0</v>
      </c>
      <c r="U35" s="59">
        <f t="shared" si="6"/>
        <v>32718904.07</v>
      </c>
      <c r="V35" s="59">
        <f t="shared" si="7"/>
        <v>-7.0000000298023224E-2</v>
      </c>
      <c r="W35" s="60">
        <f t="shared" si="1"/>
        <v>1.000000002139436</v>
      </c>
      <c r="X35" s="60">
        <f t="shared" si="21"/>
        <v>1.1429724960702123</v>
      </c>
      <c r="Z35" s="59">
        <v>15268000</v>
      </c>
    </row>
    <row r="36" spans="1:28" ht="15.75" x14ac:dyDescent="0.25">
      <c r="A36" s="79" t="s">
        <v>182</v>
      </c>
      <c r="B36" s="53">
        <f>B37+B38</f>
        <v>17402032674</v>
      </c>
      <c r="C36" s="53">
        <f t="shared" ref="C36:M36" si="22">C37+C38</f>
        <v>413685774.97000003</v>
      </c>
      <c r="D36" s="53">
        <f t="shared" si="22"/>
        <v>1984972951.95</v>
      </c>
      <c r="E36" s="53">
        <f t="shared" si="22"/>
        <v>892791270.97000003</v>
      </c>
      <c r="F36" s="53">
        <f t="shared" si="22"/>
        <v>3291449997.8900003</v>
      </c>
      <c r="G36" s="53">
        <f t="shared" si="22"/>
        <v>1214580995.23</v>
      </c>
      <c r="H36" s="53">
        <f t="shared" si="22"/>
        <v>1014130538.0699999</v>
      </c>
      <c r="I36" s="53">
        <f t="shared" si="22"/>
        <v>1094515128.79</v>
      </c>
      <c r="J36" s="53">
        <f t="shared" si="22"/>
        <v>3323226662.0900002</v>
      </c>
      <c r="K36" s="53">
        <f t="shared" si="22"/>
        <v>6614676659.9800005</v>
      </c>
      <c r="L36" s="53">
        <f t="shared" si="22"/>
        <v>1059695348.4300001</v>
      </c>
      <c r="M36" s="53">
        <f t="shared" si="22"/>
        <v>1643254850.75</v>
      </c>
      <c r="N36" s="53">
        <f>N37+N38</f>
        <v>126085496.97</v>
      </c>
      <c r="O36" s="53">
        <f t="shared" si="3"/>
        <v>2829035696.1500001</v>
      </c>
      <c r="P36" s="53">
        <f>P37+P38</f>
        <v>1918699585.8299999</v>
      </c>
      <c r="Q36" s="53">
        <f>Q37+Q38</f>
        <v>124535361.8</v>
      </c>
      <c r="R36" s="53">
        <f>R37+R38</f>
        <v>2008214682.6599998</v>
      </c>
      <c r="S36" s="53">
        <f t="shared" si="4"/>
        <v>4051449630.29</v>
      </c>
      <c r="T36" s="53">
        <f t="shared" si="5"/>
        <v>6880485326.4400005</v>
      </c>
      <c r="U36" s="53">
        <f t="shared" si="6"/>
        <v>13495161986.420002</v>
      </c>
      <c r="V36" s="53">
        <f t="shared" si="7"/>
        <v>3906870687.579998</v>
      </c>
      <c r="W36" s="54">
        <f t="shared" si="1"/>
        <v>0.77549342879828231</v>
      </c>
      <c r="X36" s="54">
        <f t="shared" si="21"/>
        <v>0.21119848603105962</v>
      </c>
      <c r="Y36" s="30"/>
      <c r="Z36" s="53">
        <v>11141990468.17</v>
      </c>
    </row>
    <row r="37" spans="1:28" x14ac:dyDescent="0.25">
      <c r="A37" s="58" t="s">
        <v>183</v>
      </c>
      <c r="B37" s="59">
        <v>9959121358</v>
      </c>
      <c r="C37" s="59">
        <v>413685774.97000003</v>
      </c>
      <c r="D37" s="59">
        <v>783617764.97000003</v>
      </c>
      <c r="E37" s="59">
        <v>324747830.89999998</v>
      </c>
      <c r="F37" s="59">
        <f>C37+D37+E37</f>
        <v>1522051370.8400002</v>
      </c>
      <c r="G37" s="59">
        <v>584464944.15999997</v>
      </c>
      <c r="H37" s="59">
        <v>466290147.94</v>
      </c>
      <c r="I37" s="59">
        <v>249089585.06</v>
      </c>
      <c r="J37" s="59">
        <f t="shared" si="9"/>
        <v>1299844677.1599998</v>
      </c>
      <c r="K37" s="59">
        <f t="shared" si="10"/>
        <v>2821896048</v>
      </c>
      <c r="L37" s="59">
        <v>996024819.23000002</v>
      </c>
      <c r="M37" s="59">
        <v>178269910.5</v>
      </c>
      <c r="N37" s="59">
        <v>126085496.97</v>
      </c>
      <c r="O37" s="59">
        <f t="shared" si="3"/>
        <v>1300380226.7</v>
      </c>
      <c r="P37" s="59">
        <v>396913551.80000001</v>
      </c>
      <c r="Q37" s="59">
        <v>124535361.8</v>
      </c>
      <c r="R37" s="59">
        <v>780468547.67999995</v>
      </c>
      <c r="S37" s="59">
        <f t="shared" si="4"/>
        <v>1301917461.28</v>
      </c>
      <c r="T37" s="59">
        <f t="shared" si="5"/>
        <v>2602297687.98</v>
      </c>
      <c r="U37" s="59">
        <f t="shared" si="6"/>
        <v>5424193735.9799995</v>
      </c>
      <c r="V37" s="59">
        <f t="shared" si="7"/>
        <v>4534927622.0200005</v>
      </c>
      <c r="W37" s="60">
        <f t="shared" si="1"/>
        <v>0.544645811713383</v>
      </c>
      <c r="X37" s="60">
        <f t="shared" si="21"/>
        <v>0.31464872027395296</v>
      </c>
      <c r="Z37" s="59">
        <v>4125964337.3400002</v>
      </c>
      <c r="AB37" s="41"/>
    </row>
    <row r="38" spans="1:28" x14ac:dyDescent="0.25">
      <c r="A38" s="58" t="s">
        <v>184</v>
      </c>
      <c r="B38" s="59">
        <v>7442911316</v>
      </c>
      <c r="C38" s="83">
        <v>0</v>
      </c>
      <c r="D38" s="84">
        <v>1201355186.98</v>
      </c>
      <c r="E38" s="84">
        <v>568043440.07000005</v>
      </c>
      <c r="F38" s="59">
        <f>C38+D38+E38</f>
        <v>1769398627.0500002</v>
      </c>
      <c r="G38" s="84">
        <v>630116051.07000005</v>
      </c>
      <c r="H38" s="84">
        <v>547840390.13</v>
      </c>
      <c r="I38" s="84">
        <v>845425543.73000002</v>
      </c>
      <c r="J38" s="59">
        <f t="shared" si="9"/>
        <v>2023381984.9300001</v>
      </c>
      <c r="K38" s="59">
        <f t="shared" si="10"/>
        <v>3792780611.9800005</v>
      </c>
      <c r="L38" s="84">
        <v>63670529.200000003</v>
      </c>
      <c r="M38" s="84">
        <v>1464984940.25</v>
      </c>
      <c r="N38" s="83">
        <v>0</v>
      </c>
      <c r="O38" s="84">
        <f t="shared" si="3"/>
        <v>1528655469.45</v>
      </c>
      <c r="P38" s="84">
        <v>1521786034.03</v>
      </c>
      <c r="Q38" s="83">
        <v>0</v>
      </c>
      <c r="R38" s="84">
        <v>1227746134.98</v>
      </c>
      <c r="S38" s="84">
        <f t="shared" si="4"/>
        <v>2749532169.0100002</v>
      </c>
      <c r="T38" s="84">
        <f t="shared" si="5"/>
        <v>4278187638.46</v>
      </c>
      <c r="U38" s="84">
        <f t="shared" si="6"/>
        <v>8070968250.4400005</v>
      </c>
      <c r="V38" s="84">
        <f t="shared" si="7"/>
        <v>-628056934.44000053</v>
      </c>
      <c r="W38" s="85">
        <f t="shared" si="1"/>
        <v>1.0843832349701479</v>
      </c>
      <c r="X38" s="85">
        <f t="shared" si="21"/>
        <v>0.15036177174060783</v>
      </c>
      <c r="Z38" s="84">
        <v>7016026130.8299999</v>
      </c>
    </row>
    <row r="39" spans="1:28" ht="16.5" thickBot="1" x14ac:dyDescent="0.3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66"/>
      <c r="Z39" s="65"/>
    </row>
    <row r="40" spans="1:28" ht="17.25" thickTop="1" thickBot="1" x14ac:dyDescent="0.3">
      <c r="A40" s="23" t="s">
        <v>146</v>
      </c>
      <c r="B40" s="86">
        <f>B2-B13</f>
        <v>0</v>
      </c>
      <c r="C40" s="24">
        <f t="shared" ref="C40:N40" si="23">C2-C13</f>
        <v>-576749821.35000134</v>
      </c>
      <c r="D40" s="24">
        <f t="shared" si="23"/>
        <v>-3205005713.2899981</v>
      </c>
      <c r="E40" s="24">
        <f t="shared" si="23"/>
        <v>-7603456167.7899961</v>
      </c>
      <c r="F40" s="24">
        <f t="shared" si="23"/>
        <v>-11385211702.43</v>
      </c>
      <c r="G40" s="24">
        <f t="shared" si="23"/>
        <v>1775724054.7399998</v>
      </c>
      <c r="H40" s="24">
        <f t="shared" si="23"/>
        <v>-1778430322.2999983</v>
      </c>
      <c r="I40" s="24">
        <f t="shared" si="23"/>
        <v>-3042666027.5100002</v>
      </c>
      <c r="J40" s="24">
        <f t="shared" si="23"/>
        <v>-3045372295.0699921</v>
      </c>
      <c r="K40" s="24">
        <f t="shared" si="23"/>
        <v>-14430583997.5</v>
      </c>
      <c r="L40" s="24">
        <f t="shared" si="23"/>
        <v>-203363744.5291996</v>
      </c>
      <c r="M40" s="24">
        <f t="shared" si="23"/>
        <v>-3913789738.2387962</v>
      </c>
      <c r="N40" s="24">
        <f t="shared" si="23"/>
        <v>-4454894590.0117359</v>
      </c>
      <c r="O40" s="24">
        <f t="shared" ref="O40:V40" si="24">O2-O13</f>
        <v>-8572048072.7797279</v>
      </c>
      <c r="P40" s="24">
        <f t="shared" si="24"/>
        <v>-2996592255.6984024</v>
      </c>
      <c r="Q40" s="24">
        <f t="shared" si="24"/>
        <v>-663725421.04999924</v>
      </c>
      <c r="R40" s="24">
        <f t="shared" si="24"/>
        <v>-18340737800.880001</v>
      </c>
      <c r="S40" s="24">
        <f t="shared" si="24"/>
        <v>-22001055477.628399</v>
      </c>
      <c r="T40" s="24">
        <f t="shared" si="24"/>
        <v>-30573103550.408127</v>
      </c>
      <c r="U40" s="24">
        <f t="shared" si="24"/>
        <v>-45003687547.908112</v>
      </c>
      <c r="V40" s="24">
        <f t="shared" si="24"/>
        <v>45003687547.908112</v>
      </c>
      <c r="W40" s="25"/>
      <c r="X40" s="25">
        <f>U40/Z40-1</f>
        <v>6.0683775561452578</v>
      </c>
      <c r="Z40" s="24">
        <v>-6366904878.8688202</v>
      </c>
    </row>
    <row r="41" spans="1:28" ht="16.5" thickTop="1" x14ac:dyDescent="0.25">
      <c r="A41" s="87"/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90"/>
      <c r="X41" s="90"/>
      <c r="Z41" s="89"/>
    </row>
    <row r="42" spans="1:28" ht="15.75" x14ac:dyDescent="0.25">
      <c r="A42" s="91"/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0"/>
      <c r="X42" s="90"/>
      <c r="Z42" s="93"/>
    </row>
    <row r="43" spans="1:28" ht="15.75" x14ac:dyDescent="0.25">
      <c r="A43" s="94" t="s">
        <v>169</v>
      </c>
      <c r="B43" s="95">
        <f>SUM(B18,B21,B35)</f>
        <v>20412543087</v>
      </c>
      <c r="C43" s="95">
        <f t="shared" ref="C43:Q43" si="25">SUM(C18,C21,C35)</f>
        <v>599597534.76999998</v>
      </c>
      <c r="D43" s="95">
        <f t="shared" si="25"/>
        <v>1376286365</v>
      </c>
      <c r="E43" s="95">
        <f t="shared" si="25"/>
        <v>2241609599.3000002</v>
      </c>
      <c r="F43" s="95">
        <f t="shared" si="25"/>
        <v>4217493499.0700002</v>
      </c>
      <c r="G43" s="95">
        <f t="shared" si="25"/>
        <v>1863735603</v>
      </c>
      <c r="H43" s="95">
        <f t="shared" si="25"/>
        <v>1636077871</v>
      </c>
      <c r="I43" s="95">
        <f t="shared" si="25"/>
        <v>1686784940</v>
      </c>
      <c r="J43" s="95">
        <f t="shared" si="25"/>
        <v>5186598414</v>
      </c>
      <c r="K43" s="95">
        <f t="shared" si="25"/>
        <v>9404091913.0699997</v>
      </c>
      <c r="L43" s="95">
        <f t="shared" si="25"/>
        <v>1509159002</v>
      </c>
      <c r="M43" s="95">
        <f t="shared" si="25"/>
        <v>2225497284</v>
      </c>
      <c r="N43" s="95">
        <f t="shared" si="25"/>
        <v>1897418333</v>
      </c>
      <c r="O43" s="95">
        <f t="shared" si="25"/>
        <v>5632074619</v>
      </c>
      <c r="P43" s="95">
        <f t="shared" si="25"/>
        <v>2918366058</v>
      </c>
      <c r="Q43" s="95">
        <f t="shared" si="25"/>
        <v>2501309801</v>
      </c>
      <c r="R43" s="95">
        <f>SUM(R18,R21,R35)</f>
        <v>1960340634</v>
      </c>
      <c r="S43" s="95">
        <f>SUM(S18,S21,S35)</f>
        <v>7380016493</v>
      </c>
      <c r="T43" s="95">
        <f>SUM(T18,T21,T35)</f>
        <v>13012091112</v>
      </c>
      <c r="U43" s="95">
        <f>SUM(U18,U21,U35)</f>
        <v>22416183025.07</v>
      </c>
      <c r="V43" s="95">
        <f>SUM(V18,V21,V35)</f>
        <v>-2003639938.0699999</v>
      </c>
      <c r="W43" s="96">
        <f>IF(B43&lt;&gt;0,U43/B43,0)</f>
        <v>1.0981572913051703</v>
      </c>
      <c r="X43" s="96">
        <f>U43/Z43-1</f>
        <v>1.2899735280220432</v>
      </c>
      <c r="Z43" s="95">
        <v>9788839369</v>
      </c>
    </row>
    <row r="44" spans="1:28" ht="15.75" x14ac:dyDescent="0.2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  <c r="X44" s="99"/>
      <c r="Z44" s="98"/>
    </row>
    <row r="45" spans="1:28" ht="32.25" thickBot="1" x14ac:dyDescent="0.3">
      <c r="A45" s="100" t="s">
        <v>185</v>
      </c>
      <c r="B45" s="101">
        <f>+B13-B27</f>
        <v>139360000000</v>
      </c>
      <c r="C45" s="101">
        <f>+C13-C27</f>
        <v>5976049741.25</v>
      </c>
      <c r="D45" s="101">
        <f>+D13-D27</f>
        <v>9780982503.9799976</v>
      </c>
      <c r="E45" s="101">
        <f t="shared" ref="E45:M45" si="26">+E13-E27</f>
        <v>14199833216.079998</v>
      </c>
      <c r="F45" s="101">
        <f t="shared" si="26"/>
        <v>29956865461.309998</v>
      </c>
      <c r="G45" s="101">
        <f t="shared" si="26"/>
        <v>9133375887.3499985</v>
      </c>
      <c r="H45" s="101">
        <f>+H13-H27</f>
        <v>8058586760.3399992</v>
      </c>
      <c r="I45" s="101">
        <f t="shared" si="26"/>
        <v>9168802179.3699989</v>
      </c>
      <c r="J45" s="101">
        <f t="shared" si="26"/>
        <v>26360764827.059994</v>
      </c>
      <c r="K45" s="101">
        <f t="shared" si="26"/>
        <v>56317630288.370003</v>
      </c>
      <c r="L45" s="101">
        <f t="shared" si="26"/>
        <v>9502170102.8848</v>
      </c>
      <c r="M45" s="101">
        <f t="shared" si="26"/>
        <v>8512081507.6699963</v>
      </c>
      <c r="N45" s="101">
        <f t="shared" ref="N45:V45" si="27">+N13-N27</f>
        <v>8966144014.5002995</v>
      </c>
      <c r="O45" s="101">
        <f t="shared" si="27"/>
        <v>26980395625.055092</v>
      </c>
      <c r="P45" s="101">
        <f t="shared" si="27"/>
        <v>14260644809.048403</v>
      </c>
      <c r="Q45" s="101">
        <f t="shared" si="27"/>
        <v>9199055297.8199997</v>
      </c>
      <c r="R45" s="101">
        <f t="shared" si="27"/>
        <v>16146599276.139999</v>
      </c>
      <c r="S45" s="101">
        <f t="shared" si="27"/>
        <v>39606299383.0084</v>
      </c>
      <c r="T45" s="101">
        <f t="shared" si="27"/>
        <v>66586695008.063492</v>
      </c>
      <c r="U45" s="101">
        <f t="shared" si="27"/>
        <v>122904325296.43349</v>
      </c>
      <c r="V45" s="101">
        <f t="shared" si="27"/>
        <v>16455674703.566513</v>
      </c>
      <c r="W45" s="102">
        <f>IF(B45&lt;&gt;0,U45/B45,0)</f>
        <v>0.88191967061160659</v>
      </c>
      <c r="X45" s="102">
        <f>U45/Z45-1</f>
        <v>0.43985385297805846</v>
      </c>
      <c r="Z45" s="101">
        <v>85358889058.23999</v>
      </c>
    </row>
    <row r="46" spans="1:28" x14ac:dyDescent="0.25">
      <c r="A46" s="103" t="s">
        <v>186</v>
      </c>
      <c r="D46" s="104"/>
      <c r="P46" s="41"/>
      <c r="Q46" s="41"/>
      <c r="U46" s="41"/>
    </row>
    <row r="47" spans="1:28" x14ac:dyDescent="0.25">
      <c r="U47" s="41"/>
      <c r="Z47" s="106"/>
    </row>
    <row r="48" spans="1:28" x14ac:dyDescent="0.25">
      <c r="C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104"/>
      <c r="V48" s="41"/>
      <c r="Z48" s="107"/>
    </row>
    <row r="49" spans="17:26" x14ac:dyDescent="0.25">
      <c r="Q49" s="108"/>
      <c r="U49" s="41"/>
      <c r="Z49" s="106"/>
    </row>
    <row r="50" spans="17:26" x14ac:dyDescent="0.25">
      <c r="Q50" s="108"/>
      <c r="R50" s="108"/>
      <c r="U50" s="41"/>
      <c r="Z50" s="106"/>
    </row>
    <row r="51" spans="17:26" x14ac:dyDescent="0.25">
      <c r="Q51" s="108"/>
    </row>
    <row r="52" spans="17:26" x14ac:dyDescent="0.25">
      <c r="U52" s="41"/>
      <c r="Z52" s="106"/>
    </row>
    <row r="426" spans="7:7" x14ac:dyDescent="0.25">
      <c r="G426" s="22">
        <v>264473005</v>
      </c>
    </row>
  </sheetData>
  <printOptions horizontalCentered="1"/>
  <pageMargins left="0.2" right="0.2" top="1.1499999999999999" bottom="0.75" header="0.38" footer="0.3"/>
  <pageSetup paperSize="5" scale="55" orientation="landscape" horizontalDpi="300" verticalDpi="300" r:id="rId1"/>
  <headerFooter>
    <oddHeader xml:space="preserve">&amp;C&amp;"Arial,Bold"&amp;12MINISTERE DE L'ECONOMIE ET DES FINANCES
DIRECTION GENERALE DU BUDGET
TABLEAU DES RECETTES ENCAISSEES ET DES DEPENSES AUTORISEES
EXERCICE 2019-2020
Du 1er octobre au 30 aeptembre&amp;"Arial,Regular"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6">
    <tabColor indexed="40"/>
  </sheetPr>
  <dimension ref="A3:IR191"/>
  <sheetViews>
    <sheetView view="pageBreakPreview" zoomScale="55" zoomScaleNormal="60" zoomScaleSheetLayoutView="55" workbookViewId="0">
      <pane xSplit="3" ySplit="4" topLeftCell="J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8" x14ac:dyDescent="0.25"/>
  <cols>
    <col min="1" max="1" width="21.42578125" style="1" customWidth="1"/>
    <col min="2" max="2" width="20.85546875" style="2" customWidth="1"/>
    <col min="3" max="3" width="61" style="111" customWidth="1"/>
    <col min="4" max="4" width="29" style="17" bestFit="1" customWidth="1"/>
    <col min="5" max="5" width="28.140625" style="17" bestFit="1" customWidth="1"/>
    <col min="6" max="6" width="29" style="17" bestFit="1" customWidth="1"/>
    <col min="7" max="7" width="29.42578125" style="17" bestFit="1" customWidth="1"/>
    <col min="8" max="8" width="28.140625" style="17" bestFit="1" customWidth="1"/>
    <col min="9" max="9" width="27.7109375" style="17" bestFit="1" customWidth="1"/>
    <col min="10" max="10" width="28.140625" style="17" bestFit="1" customWidth="1"/>
    <col min="11" max="11" width="30.28515625" style="17" bestFit="1" customWidth="1"/>
    <col min="12" max="12" width="31.28515625" style="17" bestFit="1" customWidth="1"/>
    <col min="13" max="13" width="29" style="17" bestFit="1" customWidth="1"/>
    <col min="14" max="14" width="28.140625" style="17" bestFit="1" customWidth="1"/>
    <col min="15" max="15" width="29" style="17" bestFit="1" customWidth="1"/>
    <col min="16" max="16" width="28.140625" style="17" bestFit="1" customWidth="1"/>
    <col min="17" max="17" width="27.7109375" style="17" bestFit="1" customWidth="1"/>
    <col min="18" max="18" width="24.5703125" style="17" bestFit="1" customWidth="1"/>
    <col min="19" max="19" width="26.42578125" style="17" bestFit="1" customWidth="1"/>
    <col min="20" max="20" width="29" style="17" bestFit="1" customWidth="1"/>
    <col min="21" max="21" width="29.42578125" style="17" bestFit="1" customWidth="1"/>
    <col min="22" max="22" width="25.28515625" style="112" bestFit="1" customWidth="1"/>
    <col min="23" max="23" width="24.28515625" style="2" customWidth="1"/>
    <col min="24" max="253" width="11.42578125" style="2"/>
    <col min="254" max="254" width="61" style="2" customWidth="1"/>
    <col min="255" max="255" width="20.5703125" style="2" customWidth="1"/>
    <col min="256" max="256" width="25.42578125" style="2" customWidth="1"/>
    <col min="257" max="257" width="21.5703125" style="2" customWidth="1"/>
    <col min="258" max="258" width="20.42578125" style="2" customWidth="1"/>
    <col min="259" max="259" width="16.85546875" style="2" customWidth="1"/>
    <col min="260" max="260" width="24.28515625" style="2" customWidth="1"/>
    <col min="261" max="261" width="22.7109375" style="2" customWidth="1"/>
    <col min="262" max="262" width="23" style="2" customWidth="1"/>
    <col min="263" max="263" width="21.42578125" style="2" customWidth="1"/>
    <col min="264" max="264" width="21.85546875" style="2" customWidth="1"/>
    <col min="265" max="265" width="35.42578125" style="2" customWidth="1"/>
    <col min="266" max="266" width="26.7109375" style="2" customWidth="1"/>
    <col min="267" max="267" width="20" style="2" customWidth="1"/>
    <col min="268" max="268" width="26.28515625" style="2" bestFit="1" customWidth="1"/>
    <col min="269" max="509" width="11.42578125" style="2"/>
    <col min="510" max="510" width="61" style="2" customWidth="1"/>
    <col min="511" max="511" width="20.5703125" style="2" customWidth="1"/>
    <col min="512" max="512" width="25.42578125" style="2" customWidth="1"/>
    <col min="513" max="513" width="21.5703125" style="2" customWidth="1"/>
    <col min="514" max="514" width="20.42578125" style="2" customWidth="1"/>
    <col min="515" max="515" width="16.85546875" style="2" customWidth="1"/>
    <col min="516" max="516" width="24.28515625" style="2" customWidth="1"/>
    <col min="517" max="517" width="22.7109375" style="2" customWidth="1"/>
    <col min="518" max="518" width="23" style="2" customWidth="1"/>
    <col min="519" max="519" width="21.42578125" style="2" customWidth="1"/>
    <col min="520" max="520" width="21.85546875" style="2" customWidth="1"/>
    <col min="521" max="521" width="35.42578125" style="2" customWidth="1"/>
    <col min="522" max="522" width="26.7109375" style="2" customWidth="1"/>
    <col min="523" max="523" width="20" style="2" customWidth="1"/>
    <col min="524" max="524" width="26.28515625" style="2" bestFit="1" customWidth="1"/>
    <col min="525" max="765" width="11.42578125" style="2"/>
    <col min="766" max="766" width="61" style="2" customWidth="1"/>
    <col min="767" max="767" width="20.5703125" style="2" customWidth="1"/>
    <col min="768" max="768" width="25.42578125" style="2" customWidth="1"/>
    <col min="769" max="769" width="21.5703125" style="2" customWidth="1"/>
    <col min="770" max="770" width="20.42578125" style="2" customWidth="1"/>
    <col min="771" max="771" width="16.85546875" style="2" customWidth="1"/>
    <col min="772" max="772" width="24.28515625" style="2" customWidth="1"/>
    <col min="773" max="773" width="22.7109375" style="2" customWidth="1"/>
    <col min="774" max="774" width="23" style="2" customWidth="1"/>
    <col min="775" max="775" width="21.42578125" style="2" customWidth="1"/>
    <col min="776" max="776" width="21.85546875" style="2" customWidth="1"/>
    <col min="777" max="777" width="35.42578125" style="2" customWidth="1"/>
    <col min="778" max="778" width="26.7109375" style="2" customWidth="1"/>
    <col min="779" max="779" width="20" style="2" customWidth="1"/>
    <col min="780" max="780" width="26.28515625" style="2" bestFit="1" customWidth="1"/>
    <col min="781" max="1021" width="11.42578125" style="2"/>
    <col min="1022" max="1022" width="61" style="2" customWidth="1"/>
    <col min="1023" max="1023" width="20.5703125" style="2" customWidth="1"/>
    <col min="1024" max="1024" width="25.42578125" style="2" customWidth="1"/>
    <col min="1025" max="1025" width="21.5703125" style="2" customWidth="1"/>
    <col min="1026" max="1026" width="20.42578125" style="2" customWidth="1"/>
    <col min="1027" max="1027" width="16.85546875" style="2" customWidth="1"/>
    <col min="1028" max="1028" width="24.28515625" style="2" customWidth="1"/>
    <col min="1029" max="1029" width="22.7109375" style="2" customWidth="1"/>
    <col min="1030" max="1030" width="23" style="2" customWidth="1"/>
    <col min="1031" max="1031" width="21.42578125" style="2" customWidth="1"/>
    <col min="1032" max="1032" width="21.85546875" style="2" customWidth="1"/>
    <col min="1033" max="1033" width="35.42578125" style="2" customWidth="1"/>
    <col min="1034" max="1034" width="26.7109375" style="2" customWidth="1"/>
    <col min="1035" max="1035" width="20" style="2" customWidth="1"/>
    <col min="1036" max="1036" width="26.28515625" style="2" bestFit="1" customWidth="1"/>
    <col min="1037" max="1277" width="11.42578125" style="2"/>
    <col min="1278" max="1278" width="61" style="2" customWidth="1"/>
    <col min="1279" max="1279" width="20.5703125" style="2" customWidth="1"/>
    <col min="1280" max="1280" width="25.42578125" style="2" customWidth="1"/>
    <col min="1281" max="1281" width="21.5703125" style="2" customWidth="1"/>
    <col min="1282" max="1282" width="20.42578125" style="2" customWidth="1"/>
    <col min="1283" max="1283" width="16.85546875" style="2" customWidth="1"/>
    <col min="1284" max="1284" width="24.28515625" style="2" customWidth="1"/>
    <col min="1285" max="1285" width="22.7109375" style="2" customWidth="1"/>
    <col min="1286" max="1286" width="23" style="2" customWidth="1"/>
    <col min="1287" max="1287" width="21.42578125" style="2" customWidth="1"/>
    <col min="1288" max="1288" width="21.85546875" style="2" customWidth="1"/>
    <col min="1289" max="1289" width="35.42578125" style="2" customWidth="1"/>
    <col min="1290" max="1290" width="26.7109375" style="2" customWidth="1"/>
    <col min="1291" max="1291" width="20" style="2" customWidth="1"/>
    <col min="1292" max="1292" width="26.28515625" style="2" bestFit="1" customWidth="1"/>
    <col min="1293" max="1533" width="11.42578125" style="2"/>
    <col min="1534" max="1534" width="61" style="2" customWidth="1"/>
    <col min="1535" max="1535" width="20.5703125" style="2" customWidth="1"/>
    <col min="1536" max="1536" width="25.42578125" style="2" customWidth="1"/>
    <col min="1537" max="1537" width="21.5703125" style="2" customWidth="1"/>
    <col min="1538" max="1538" width="20.42578125" style="2" customWidth="1"/>
    <col min="1539" max="1539" width="16.85546875" style="2" customWidth="1"/>
    <col min="1540" max="1540" width="24.28515625" style="2" customWidth="1"/>
    <col min="1541" max="1541" width="22.7109375" style="2" customWidth="1"/>
    <col min="1542" max="1542" width="23" style="2" customWidth="1"/>
    <col min="1543" max="1543" width="21.42578125" style="2" customWidth="1"/>
    <col min="1544" max="1544" width="21.85546875" style="2" customWidth="1"/>
    <col min="1545" max="1545" width="35.42578125" style="2" customWidth="1"/>
    <col min="1546" max="1546" width="26.7109375" style="2" customWidth="1"/>
    <col min="1547" max="1547" width="20" style="2" customWidth="1"/>
    <col min="1548" max="1548" width="26.28515625" style="2" bestFit="1" customWidth="1"/>
    <col min="1549" max="1789" width="11.42578125" style="2"/>
    <col min="1790" max="1790" width="61" style="2" customWidth="1"/>
    <col min="1791" max="1791" width="20.5703125" style="2" customWidth="1"/>
    <col min="1792" max="1792" width="25.42578125" style="2" customWidth="1"/>
    <col min="1793" max="1793" width="21.5703125" style="2" customWidth="1"/>
    <col min="1794" max="1794" width="20.42578125" style="2" customWidth="1"/>
    <col min="1795" max="1795" width="16.85546875" style="2" customWidth="1"/>
    <col min="1796" max="1796" width="24.28515625" style="2" customWidth="1"/>
    <col min="1797" max="1797" width="22.7109375" style="2" customWidth="1"/>
    <col min="1798" max="1798" width="23" style="2" customWidth="1"/>
    <col min="1799" max="1799" width="21.42578125" style="2" customWidth="1"/>
    <col min="1800" max="1800" width="21.85546875" style="2" customWidth="1"/>
    <col min="1801" max="1801" width="35.42578125" style="2" customWidth="1"/>
    <col min="1802" max="1802" width="26.7109375" style="2" customWidth="1"/>
    <col min="1803" max="1803" width="20" style="2" customWidth="1"/>
    <col min="1804" max="1804" width="26.28515625" style="2" bestFit="1" customWidth="1"/>
    <col min="1805" max="2045" width="11.42578125" style="2"/>
    <col min="2046" max="2046" width="61" style="2" customWidth="1"/>
    <col min="2047" max="2047" width="20.5703125" style="2" customWidth="1"/>
    <col min="2048" max="2048" width="25.42578125" style="2" customWidth="1"/>
    <col min="2049" max="2049" width="21.5703125" style="2" customWidth="1"/>
    <col min="2050" max="2050" width="20.42578125" style="2" customWidth="1"/>
    <col min="2051" max="2051" width="16.85546875" style="2" customWidth="1"/>
    <col min="2052" max="2052" width="24.28515625" style="2" customWidth="1"/>
    <col min="2053" max="2053" width="22.7109375" style="2" customWidth="1"/>
    <col min="2054" max="2054" width="23" style="2" customWidth="1"/>
    <col min="2055" max="2055" width="21.42578125" style="2" customWidth="1"/>
    <col min="2056" max="2056" width="21.85546875" style="2" customWidth="1"/>
    <col min="2057" max="2057" width="35.42578125" style="2" customWidth="1"/>
    <col min="2058" max="2058" width="26.7109375" style="2" customWidth="1"/>
    <col min="2059" max="2059" width="20" style="2" customWidth="1"/>
    <col min="2060" max="2060" width="26.28515625" style="2" bestFit="1" customWidth="1"/>
    <col min="2061" max="2301" width="11.42578125" style="2"/>
    <col min="2302" max="2302" width="61" style="2" customWidth="1"/>
    <col min="2303" max="2303" width="20.5703125" style="2" customWidth="1"/>
    <col min="2304" max="2304" width="25.42578125" style="2" customWidth="1"/>
    <col min="2305" max="2305" width="21.5703125" style="2" customWidth="1"/>
    <col min="2306" max="2306" width="20.42578125" style="2" customWidth="1"/>
    <col min="2307" max="2307" width="16.85546875" style="2" customWidth="1"/>
    <col min="2308" max="2308" width="24.28515625" style="2" customWidth="1"/>
    <col min="2309" max="2309" width="22.7109375" style="2" customWidth="1"/>
    <col min="2310" max="2310" width="23" style="2" customWidth="1"/>
    <col min="2311" max="2311" width="21.42578125" style="2" customWidth="1"/>
    <col min="2312" max="2312" width="21.85546875" style="2" customWidth="1"/>
    <col min="2313" max="2313" width="35.42578125" style="2" customWidth="1"/>
    <col min="2314" max="2314" width="26.7109375" style="2" customWidth="1"/>
    <col min="2315" max="2315" width="20" style="2" customWidth="1"/>
    <col min="2316" max="2316" width="26.28515625" style="2" bestFit="1" customWidth="1"/>
    <col min="2317" max="2557" width="11.42578125" style="2"/>
    <col min="2558" max="2558" width="61" style="2" customWidth="1"/>
    <col min="2559" max="2559" width="20.5703125" style="2" customWidth="1"/>
    <col min="2560" max="2560" width="25.42578125" style="2" customWidth="1"/>
    <col min="2561" max="2561" width="21.5703125" style="2" customWidth="1"/>
    <col min="2562" max="2562" width="20.42578125" style="2" customWidth="1"/>
    <col min="2563" max="2563" width="16.85546875" style="2" customWidth="1"/>
    <col min="2564" max="2564" width="24.28515625" style="2" customWidth="1"/>
    <col min="2565" max="2565" width="22.7109375" style="2" customWidth="1"/>
    <col min="2566" max="2566" width="23" style="2" customWidth="1"/>
    <col min="2567" max="2567" width="21.42578125" style="2" customWidth="1"/>
    <col min="2568" max="2568" width="21.85546875" style="2" customWidth="1"/>
    <col min="2569" max="2569" width="35.42578125" style="2" customWidth="1"/>
    <col min="2570" max="2570" width="26.7109375" style="2" customWidth="1"/>
    <col min="2571" max="2571" width="20" style="2" customWidth="1"/>
    <col min="2572" max="2572" width="26.28515625" style="2" bestFit="1" customWidth="1"/>
    <col min="2573" max="2813" width="11.42578125" style="2"/>
    <col min="2814" max="2814" width="61" style="2" customWidth="1"/>
    <col min="2815" max="2815" width="20.5703125" style="2" customWidth="1"/>
    <col min="2816" max="2816" width="25.42578125" style="2" customWidth="1"/>
    <col min="2817" max="2817" width="21.5703125" style="2" customWidth="1"/>
    <col min="2818" max="2818" width="20.42578125" style="2" customWidth="1"/>
    <col min="2819" max="2819" width="16.85546875" style="2" customWidth="1"/>
    <col min="2820" max="2820" width="24.28515625" style="2" customWidth="1"/>
    <col min="2821" max="2821" width="22.7109375" style="2" customWidth="1"/>
    <col min="2822" max="2822" width="23" style="2" customWidth="1"/>
    <col min="2823" max="2823" width="21.42578125" style="2" customWidth="1"/>
    <col min="2824" max="2824" width="21.85546875" style="2" customWidth="1"/>
    <col min="2825" max="2825" width="35.42578125" style="2" customWidth="1"/>
    <col min="2826" max="2826" width="26.7109375" style="2" customWidth="1"/>
    <col min="2827" max="2827" width="20" style="2" customWidth="1"/>
    <col min="2828" max="2828" width="26.28515625" style="2" bestFit="1" customWidth="1"/>
    <col min="2829" max="3069" width="11.42578125" style="2"/>
    <col min="3070" max="3070" width="61" style="2" customWidth="1"/>
    <col min="3071" max="3071" width="20.5703125" style="2" customWidth="1"/>
    <col min="3072" max="3072" width="25.42578125" style="2" customWidth="1"/>
    <col min="3073" max="3073" width="21.5703125" style="2" customWidth="1"/>
    <col min="3074" max="3074" width="20.42578125" style="2" customWidth="1"/>
    <col min="3075" max="3075" width="16.85546875" style="2" customWidth="1"/>
    <col min="3076" max="3076" width="24.28515625" style="2" customWidth="1"/>
    <col min="3077" max="3077" width="22.7109375" style="2" customWidth="1"/>
    <col min="3078" max="3078" width="23" style="2" customWidth="1"/>
    <col min="3079" max="3079" width="21.42578125" style="2" customWidth="1"/>
    <col min="3080" max="3080" width="21.85546875" style="2" customWidth="1"/>
    <col min="3081" max="3081" width="35.42578125" style="2" customWidth="1"/>
    <col min="3082" max="3082" width="26.7109375" style="2" customWidth="1"/>
    <col min="3083" max="3083" width="20" style="2" customWidth="1"/>
    <col min="3084" max="3084" width="26.28515625" style="2" bestFit="1" customWidth="1"/>
    <col min="3085" max="3325" width="11.42578125" style="2"/>
    <col min="3326" max="3326" width="61" style="2" customWidth="1"/>
    <col min="3327" max="3327" width="20.5703125" style="2" customWidth="1"/>
    <col min="3328" max="3328" width="25.42578125" style="2" customWidth="1"/>
    <col min="3329" max="3329" width="21.5703125" style="2" customWidth="1"/>
    <col min="3330" max="3330" width="20.42578125" style="2" customWidth="1"/>
    <col min="3331" max="3331" width="16.85546875" style="2" customWidth="1"/>
    <col min="3332" max="3332" width="24.28515625" style="2" customWidth="1"/>
    <col min="3333" max="3333" width="22.7109375" style="2" customWidth="1"/>
    <col min="3334" max="3334" width="23" style="2" customWidth="1"/>
    <col min="3335" max="3335" width="21.42578125" style="2" customWidth="1"/>
    <col min="3336" max="3336" width="21.85546875" style="2" customWidth="1"/>
    <col min="3337" max="3337" width="35.42578125" style="2" customWidth="1"/>
    <col min="3338" max="3338" width="26.7109375" style="2" customWidth="1"/>
    <col min="3339" max="3339" width="20" style="2" customWidth="1"/>
    <col min="3340" max="3340" width="26.28515625" style="2" bestFit="1" customWidth="1"/>
    <col min="3341" max="3581" width="11.42578125" style="2"/>
    <col min="3582" max="3582" width="61" style="2" customWidth="1"/>
    <col min="3583" max="3583" width="20.5703125" style="2" customWidth="1"/>
    <col min="3584" max="3584" width="25.42578125" style="2" customWidth="1"/>
    <col min="3585" max="3585" width="21.5703125" style="2" customWidth="1"/>
    <col min="3586" max="3586" width="20.42578125" style="2" customWidth="1"/>
    <col min="3587" max="3587" width="16.85546875" style="2" customWidth="1"/>
    <col min="3588" max="3588" width="24.28515625" style="2" customWidth="1"/>
    <col min="3589" max="3589" width="22.7109375" style="2" customWidth="1"/>
    <col min="3590" max="3590" width="23" style="2" customWidth="1"/>
    <col min="3591" max="3591" width="21.42578125" style="2" customWidth="1"/>
    <col min="3592" max="3592" width="21.85546875" style="2" customWidth="1"/>
    <col min="3593" max="3593" width="35.42578125" style="2" customWidth="1"/>
    <col min="3594" max="3594" width="26.7109375" style="2" customWidth="1"/>
    <col min="3595" max="3595" width="20" style="2" customWidth="1"/>
    <col min="3596" max="3596" width="26.28515625" style="2" bestFit="1" customWidth="1"/>
    <col min="3597" max="3837" width="11.42578125" style="2"/>
    <col min="3838" max="3838" width="61" style="2" customWidth="1"/>
    <col min="3839" max="3839" width="20.5703125" style="2" customWidth="1"/>
    <col min="3840" max="3840" width="25.42578125" style="2" customWidth="1"/>
    <col min="3841" max="3841" width="21.5703125" style="2" customWidth="1"/>
    <col min="3842" max="3842" width="20.42578125" style="2" customWidth="1"/>
    <col min="3843" max="3843" width="16.85546875" style="2" customWidth="1"/>
    <col min="3844" max="3844" width="24.28515625" style="2" customWidth="1"/>
    <col min="3845" max="3845" width="22.7109375" style="2" customWidth="1"/>
    <col min="3846" max="3846" width="23" style="2" customWidth="1"/>
    <col min="3847" max="3847" width="21.42578125" style="2" customWidth="1"/>
    <col min="3848" max="3848" width="21.85546875" style="2" customWidth="1"/>
    <col min="3849" max="3849" width="35.42578125" style="2" customWidth="1"/>
    <col min="3850" max="3850" width="26.7109375" style="2" customWidth="1"/>
    <col min="3851" max="3851" width="20" style="2" customWidth="1"/>
    <col min="3852" max="3852" width="26.28515625" style="2" bestFit="1" customWidth="1"/>
    <col min="3853" max="4093" width="11.42578125" style="2"/>
    <col min="4094" max="4094" width="61" style="2" customWidth="1"/>
    <col min="4095" max="4095" width="20.5703125" style="2" customWidth="1"/>
    <col min="4096" max="4096" width="25.42578125" style="2" customWidth="1"/>
    <col min="4097" max="4097" width="21.5703125" style="2" customWidth="1"/>
    <col min="4098" max="4098" width="20.42578125" style="2" customWidth="1"/>
    <col min="4099" max="4099" width="16.85546875" style="2" customWidth="1"/>
    <col min="4100" max="4100" width="24.28515625" style="2" customWidth="1"/>
    <col min="4101" max="4101" width="22.7109375" style="2" customWidth="1"/>
    <col min="4102" max="4102" width="23" style="2" customWidth="1"/>
    <col min="4103" max="4103" width="21.42578125" style="2" customWidth="1"/>
    <col min="4104" max="4104" width="21.85546875" style="2" customWidth="1"/>
    <col min="4105" max="4105" width="35.42578125" style="2" customWidth="1"/>
    <col min="4106" max="4106" width="26.7109375" style="2" customWidth="1"/>
    <col min="4107" max="4107" width="20" style="2" customWidth="1"/>
    <col min="4108" max="4108" width="26.28515625" style="2" bestFit="1" customWidth="1"/>
    <col min="4109" max="4349" width="11.42578125" style="2"/>
    <col min="4350" max="4350" width="61" style="2" customWidth="1"/>
    <col min="4351" max="4351" width="20.5703125" style="2" customWidth="1"/>
    <col min="4352" max="4352" width="25.42578125" style="2" customWidth="1"/>
    <col min="4353" max="4353" width="21.5703125" style="2" customWidth="1"/>
    <col min="4354" max="4354" width="20.42578125" style="2" customWidth="1"/>
    <col min="4355" max="4355" width="16.85546875" style="2" customWidth="1"/>
    <col min="4356" max="4356" width="24.28515625" style="2" customWidth="1"/>
    <col min="4357" max="4357" width="22.7109375" style="2" customWidth="1"/>
    <col min="4358" max="4358" width="23" style="2" customWidth="1"/>
    <col min="4359" max="4359" width="21.42578125" style="2" customWidth="1"/>
    <col min="4360" max="4360" width="21.85546875" style="2" customWidth="1"/>
    <col min="4361" max="4361" width="35.42578125" style="2" customWidth="1"/>
    <col min="4362" max="4362" width="26.7109375" style="2" customWidth="1"/>
    <col min="4363" max="4363" width="20" style="2" customWidth="1"/>
    <col min="4364" max="4364" width="26.28515625" style="2" bestFit="1" customWidth="1"/>
    <col min="4365" max="4605" width="11.42578125" style="2"/>
    <col min="4606" max="4606" width="61" style="2" customWidth="1"/>
    <col min="4607" max="4607" width="20.5703125" style="2" customWidth="1"/>
    <col min="4608" max="4608" width="25.42578125" style="2" customWidth="1"/>
    <col min="4609" max="4609" width="21.5703125" style="2" customWidth="1"/>
    <col min="4610" max="4610" width="20.42578125" style="2" customWidth="1"/>
    <col min="4611" max="4611" width="16.85546875" style="2" customWidth="1"/>
    <col min="4612" max="4612" width="24.28515625" style="2" customWidth="1"/>
    <col min="4613" max="4613" width="22.7109375" style="2" customWidth="1"/>
    <col min="4614" max="4614" width="23" style="2" customWidth="1"/>
    <col min="4615" max="4615" width="21.42578125" style="2" customWidth="1"/>
    <col min="4616" max="4616" width="21.85546875" style="2" customWidth="1"/>
    <col min="4617" max="4617" width="35.42578125" style="2" customWidth="1"/>
    <col min="4618" max="4618" width="26.7109375" style="2" customWidth="1"/>
    <col min="4619" max="4619" width="20" style="2" customWidth="1"/>
    <col min="4620" max="4620" width="26.28515625" style="2" bestFit="1" customWidth="1"/>
    <col min="4621" max="4861" width="11.42578125" style="2"/>
    <col min="4862" max="4862" width="61" style="2" customWidth="1"/>
    <col min="4863" max="4863" width="20.5703125" style="2" customWidth="1"/>
    <col min="4864" max="4864" width="25.42578125" style="2" customWidth="1"/>
    <col min="4865" max="4865" width="21.5703125" style="2" customWidth="1"/>
    <col min="4866" max="4866" width="20.42578125" style="2" customWidth="1"/>
    <col min="4867" max="4867" width="16.85546875" style="2" customWidth="1"/>
    <col min="4868" max="4868" width="24.28515625" style="2" customWidth="1"/>
    <col min="4869" max="4869" width="22.7109375" style="2" customWidth="1"/>
    <col min="4870" max="4870" width="23" style="2" customWidth="1"/>
    <col min="4871" max="4871" width="21.42578125" style="2" customWidth="1"/>
    <col min="4872" max="4872" width="21.85546875" style="2" customWidth="1"/>
    <col min="4873" max="4873" width="35.42578125" style="2" customWidth="1"/>
    <col min="4874" max="4874" width="26.7109375" style="2" customWidth="1"/>
    <col min="4875" max="4875" width="20" style="2" customWidth="1"/>
    <col min="4876" max="4876" width="26.28515625" style="2" bestFit="1" customWidth="1"/>
    <col min="4877" max="5117" width="11.42578125" style="2"/>
    <col min="5118" max="5118" width="61" style="2" customWidth="1"/>
    <col min="5119" max="5119" width="20.5703125" style="2" customWidth="1"/>
    <col min="5120" max="5120" width="25.42578125" style="2" customWidth="1"/>
    <col min="5121" max="5121" width="21.5703125" style="2" customWidth="1"/>
    <col min="5122" max="5122" width="20.42578125" style="2" customWidth="1"/>
    <col min="5123" max="5123" width="16.85546875" style="2" customWidth="1"/>
    <col min="5124" max="5124" width="24.28515625" style="2" customWidth="1"/>
    <col min="5125" max="5125" width="22.7109375" style="2" customWidth="1"/>
    <col min="5126" max="5126" width="23" style="2" customWidth="1"/>
    <col min="5127" max="5127" width="21.42578125" style="2" customWidth="1"/>
    <col min="5128" max="5128" width="21.85546875" style="2" customWidth="1"/>
    <col min="5129" max="5129" width="35.42578125" style="2" customWidth="1"/>
    <col min="5130" max="5130" width="26.7109375" style="2" customWidth="1"/>
    <col min="5131" max="5131" width="20" style="2" customWidth="1"/>
    <col min="5132" max="5132" width="26.28515625" style="2" bestFit="1" customWidth="1"/>
    <col min="5133" max="5373" width="11.42578125" style="2"/>
    <col min="5374" max="5374" width="61" style="2" customWidth="1"/>
    <col min="5375" max="5375" width="20.5703125" style="2" customWidth="1"/>
    <col min="5376" max="5376" width="25.42578125" style="2" customWidth="1"/>
    <col min="5377" max="5377" width="21.5703125" style="2" customWidth="1"/>
    <col min="5378" max="5378" width="20.42578125" style="2" customWidth="1"/>
    <col min="5379" max="5379" width="16.85546875" style="2" customWidth="1"/>
    <col min="5380" max="5380" width="24.28515625" style="2" customWidth="1"/>
    <col min="5381" max="5381" width="22.7109375" style="2" customWidth="1"/>
    <col min="5382" max="5382" width="23" style="2" customWidth="1"/>
    <col min="5383" max="5383" width="21.42578125" style="2" customWidth="1"/>
    <col min="5384" max="5384" width="21.85546875" style="2" customWidth="1"/>
    <col min="5385" max="5385" width="35.42578125" style="2" customWidth="1"/>
    <col min="5386" max="5386" width="26.7109375" style="2" customWidth="1"/>
    <col min="5387" max="5387" width="20" style="2" customWidth="1"/>
    <col min="5388" max="5388" width="26.28515625" style="2" bestFit="1" customWidth="1"/>
    <col min="5389" max="5629" width="11.42578125" style="2"/>
    <col min="5630" max="5630" width="61" style="2" customWidth="1"/>
    <col min="5631" max="5631" width="20.5703125" style="2" customWidth="1"/>
    <col min="5632" max="5632" width="25.42578125" style="2" customWidth="1"/>
    <col min="5633" max="5633" width="21.5703125" style="2" customWidth="1"/>
    <col min="5634" max="5634" width="20.42578125" style="2" customWidth="1"/>
    <col min="5635" max="5635" width="16.85546875" style="2" customWidth="1"/>
    <col min="5636" max="5636" width="24.28515625" style="2" customWidth="1"/>
    <col min="5637" max="5637" width="22.7109375" style="2" customWidth="1"/>
    <col min="5638" max="5638" width="23" style="2" customWidth="1"/>
    <col min="5639" max="5639" width="21.42578125" style="2" customWidth="1"/>
    <col min="5640" max="5640" width="21.85546875" style="2" customWidth="1"/>
    <col min="5641" max="5641" width="35.42578125" style="2" customWidth="1"/>
    <col min="5642" max="5642" width="26.7109375" style="2" customWidth="1"/>
    <col min="5643" max="5643" width="20" style="2" customWidth="1"/>
    <col min="5644" max="5644" width="26.28515625" style="2" bestFit="1" customWidth="1"/>
    <col min="5645" max="5885" width="11.42578125" style="2"/>
    <col min="5886" max="5886" width="61" style="2" customWidth="1"/>
    <col min="5887" max="5887" width="20.5703125" style="2" customWidth="1"/>
    <col min="5888" max="5888" width="25.42578125" style="2" customWidth="1"/>
    <col min="5889" max="5889" width="21.5703125" style="2" customWidth="1"/>
    <col min="5890" max="5890" width="20.42578125" style="2" customWidth="1"/>
    <col min="5891" max="5891" width="16.85546875" style="2" customWidth="1"/>
    <col min="5892" max="5892" width="24.28515625" style="2" customWidth="1"/>
    <col min="5893" max="5893" width="22.7109375" style="2" customWidth="1"/>
    <col min="5894" max="5894" width="23" style="2" customWidth="1"/>
    <col min="5895" max="5895" width="21.42578125" style="2" customWidth="1"/>
    <col min="5896" max="5896" width="21.85546875" style="2" customWidth="1"/>
    <col min="5897" max="5897" width="35.42578125" style="2" customWidth="1"/>
    <col min="5898" max="5898" width="26.7109375" style="2" customWidth="1"/>
    <col min="5899" max="5899" width="20" style="2" customWidth="1"/>
    <col min="5900" max="5900" width="26.28515625" style="2" bestFit="1" customWidth="1"/>
    <col min="5901" max="6141" width="11.42578125" style="2"/>
    <col min="6142" max="6142" width="61" style="2" customWidth="1"/>
    <col min="6143" max="6143" width="20.5703125" style="2" customWidth="1"/>
    <col min="6144" max="6144" width="25.42578125" style="2" customWidth="1"/>
    <col min="6145" max="6145" width="21.5703125" style="2" customWidth="1"/>
    <col min="6146" max="6146" width="20.42578125" style="2" customWidth="1"/>
    <col min="6147" max="6147" width="16.85546875" style="2" customWidth="1"/>
    <col min="6148" max="6148" width="24.28515625" style="2" customWidth="1"/>
    <col min="6149" max="6149" width="22.7109375" style="2" customWidth="1"/>
    <col min="6150" max="6150" width="23" style="2" customWidth="1"/>
    <col min="6151" max="6151" width="21.42578125" style="2" customWidth="1"/>
    <col min="6152" max="6152" width="21.85546875" style="2" customWidth="1"/>
    <col min="6153" max="6153" width="35.42578125" style="2" customWidth="1"/>
    <col min="6154" max="6154" width="26.7109375" style="2" customWidth="1"/>
    <col min="6155" max="6155" width="20" style="2" customWidth="1"/>
    <col min="6156" max="6156" width="26.28515625" style="2" bestFit="1" customWidth="1"/>
    <col min="6157" max="6397" width="11.42578125" style="2"/>
    <col min="6398" max="6398" width="61" style="2" customWidth="1"/>
    <col min="6399" max="6399" width="20.5703125" style="2" customWidth="1"/>
    <col min="6400" max="6400" width="25.42578125" style="2" customWidth="1"/>
    <col min="6401" max="6401" width="21.5703125" style="2" customWidth="1"/>
    <col min="6402" max="6402" width="20.42578125" style="2" customWidth="1"/>
    <col min="6403" max="6403" width="16.85546875" style="2" customWidth="1"/>
    <col min="6404" max="6404" width="24.28515625" style="2" customWidth="1"/>
    <col min="6405" max="6405" width="22.7109375" style="2" customWidth="1"/>
    <col min="6406" max="6406" width="23" style="2" customWidth="1"/>
    <col min="6407" max="6407" width="21.42578125" style="2" customWidth="1"/>
    <col min="6408" max="6408" width="21.85546875" style="2" customWidth="1"/>
    <col min="6409" max="6409" width="35.42578125" style="2" customWidth="1"/>
    <col min="6410" max="6410" width="26.7109375" style="2" customWidth="1"/>
    <col min="6411" max="6411" width="20" style="2" customWidth="1"/>
    <col min="6412" max="6412" width="26.28515625" style="2" bestFit="1" customWidth="1"/>
    <col min="6413" max="6653" width="11.42578125" style="2"/>
    <col min="6654" max="6654" width="61" style="2" customWidth="1"/>
    <col min="6655" max="6655" width="20.5703125" style="2" customWidth="1"/>
    <col min="6656" max="6656" width="25.42578125" style="2" customWidth="1"/>
    <col min="6657" max="6657" width="21.5703125" style="2" customWidth="1"/>
    <col min="6658" max="6658" width="20.42578125" style="2" customWidth="1"/>
    <col min="6659" max="6659" width="16.85546875" style="2" customWidth="1"/>
    <col min="6660" max="6660" width="24.28515625" style="2" customWidth="1"/>
    <col min="6661" max="6661" width="22.7109375" style="2" customWidth="1"/>
    <col min="6662" max="6662" width="23" style="2" customWidth="1"/>
    <col min="6663" max="6663" width="21.42578125" style="2" customWidth="1"/>
    <col min="6664" max="6664" width="21.85546875" style="2" customWidth="1"/>
    <col min="6665" max="6665" width="35.42578125" style="2" customWidth="1"/>
    <col min="6666" max="6666" width="26.7109375" style="2" customWidth="1"/>
    <col min="6667" max="6667" width="20" style="2" customWidth="1"/>
    <col min="6668" max="6668" width="26.28515625" style="2" bestFit="1" customWidth="1"/>
    <col min="6669" max="6909" width="11.42578125" style="2"/>
    <col min="6910" max="6910" width="61" style="2" customWidth="1"/>
    <col min="6911" max="6911" width="20.5703125" style="2" customWidth="1"/>
    <col min="6912" max="6912" width="25.42578125" style="2" customWidth="1"/>
    <col min="6913" max="6913" width="21.5703125" style="2" customWidth="1"/>
    <col min="6914" max="6914" width="20.42578125" style="2" customWidth="1"/>
    <col min="6915" max="6915" width="16.85546875" style="2" customWidth="1"/>
    <col min="6916" max="6916" width="24.28515625" style="2" customWidth="1"/>
    <col min="6917" max="6917" width="22.7109375" style="2" customWidth="1"/>
    <col min="6918" max="6918" width="23" style="2" customWidth="1"/>
    <col min="6919" max="6919" width="21.42578125" style="2" customWidth="1"/>
    <col min="6920" max="6920" width="21.85546875" style="2" customWidth="1"/>
    <col min="6921" max="6921" width="35.42578125" style="2" customWidth="1"/>
    <col min="6922" max="6922" width="26.7109375" style="2" customWidth="1"/>
    <col min="6923" max="6923" width="20" style="2" customWidth="1"/>
    <col min="6924" max="6924" width="26.28515625" style="2" bestFit="1" customWidth="1"/>
    <col min="6925" max="7165" width="11.42578125" style="2"/>
    <col min="7166" max="7166" width="61" style="2" customWidth="1"/>
    <col min="7167" max="7167" width="20.5703125" style="2" customWidth="1"/>
    <col min="7168" max="7168" width="25.42578125" style="2" customWidth="1"/>
    <col min="7169" max="7169" width="21.5703125" style="2" customWidth="1"/>
    <col min="7170" max="7170" width="20.42578125" style="2" customWidth="1"/>
    <col min="7171" max="7171" width="16.85546875" style="2" customWidth="1"/>
    <col min="7172" max="7172" width="24.28515625" style="2" customWidth="1"/>
    <col min="7173" max="7173" width="22.7109375" style="2" customWidth="1"/>
    <col min="7174" max="7174" width="23" style="2" customWidth="1"/>
    <col min="7175" max="7175" width="21.42578125" style="2" customWidth="1"/>
    <col min="7176" max="7176" width="21.85546875" style="2" customWidth="1"/>
    <col min="7177" max="7177" width="35.42578125" style="2" customWidth="1"/>
    <col min="7178" max="7178" width="26.7109375" style="2" customWidth="1"/>
    <col min="7179" max="7179" width="20" style="2" customWidth="1"/>
    <col min="7180" max="7180" width="26.28515625" style="2" bestFit="1" customWidth="1"/>
    <col min="7181" max="7421" width="11.42578125" style="2"/>
    <col min="7422" max="7422" width="61" style="2" customWidth="1"/>
    <col min="7423" max="7423" width="20.5703125" style="2" customWidth="1"/>
    <col min="7424" max="7424" width="25.42578125" style="2" customWidth="1"/>
    <col min="7425" max="7425" width="21.5703125" style="2" customWidth="1"/>
    <col min="7426" max="7426" width="20.42578125" style="2" customWidth="1"/>
    <col min="7427" max="7427" width="16.85546875" style="2" customWidth="1"/>
    <col min="7428" max="7428" width="24.28515625" style="2" customWidth="1"/>
    <col min="7429" max="7429" width="22.7109375" style="2" customWidth="1"/>
    <col min="7430" max="7430" width="23" style="2" customWidth="1"/>
    <col min="7431" max="7431" width="21.42578125" style="2" customWidth="1"/>
    <col min="7432" max="7432" width="21.85546875" style="2" customWidth="1"/>
    <col min="7433" max="7433" width="35.42578125" style="2" customWidth="1"/>
    <col min="7434" max="7434" width="26.7109375" style="2" customWidth="1"/>
    <col min="7435" max="7435" width="20" style="2" customWidth="1"/>
    <col min="7436" max="7436" width="26.28515625" style="2" bestFit="1" customWidth="1"/>
    <col min="7437" max="7677" width="11.42578125" style="2"/>
    <col min="7678" max="7678" width="61" style="2" customWidth="1"/>
    <col min="7679" max="7679" width="20.5703125" style="2" customWidth="1"/>
    <col min="7680" max="7680" width="25.42578125" style="2" customWidth="1"/>
    <col min="7681" max="7681" width="21.5703125" style="2" customWidth="1"/>
    <col min="7682" max="7682" width="20.42578125" style="2" customWidth="1"/>
    <col min="7683" max="7683" width="16.85546875" style="2" customWidth="1"/>
    <col min="7684" max="7684" width="24.28515625" style="2" customWidth="1"/>
    <col min="7685" max="7685" width="22.7109375" style="2" customWidth="1"/>
    <col min="7686" max="7686" width="23" style="2" customWidth="1"/>
    <col min="7687" max="7687" width="21.42578125" style="2" customWidth="1"/>
    <col min="7688" max="7688" width="21.85546875" style="2" customWidth="1"/>
    <col min="7689" max="7689" width="35.42578125" style="2" customWidth="1"/>
    <col min="7690" max="7690" width="26.7109375" style="2" customWidth="1"/>
    <col min="7691" max="7691" width="20" style="2" customWidth="1"/>
    <col min="7692" max="7692" width="26.28515625" style="2" bestFit="1" customWidth="1"/>
    <col min="7693" max="7933" width="11.42578125" style="2"/>
    <col min="7934" max="7934" width="61" style="2" customWidth="1"/>
    <col min="7935" max="7935" width="20.5703125" style="2" customWidth="1"/>
    <col min="7936" max="7936" width="25.42578125" style="2" customWidth="1"/>
    <col min="7937" max="7937" width="21.5703125" style="2" customWidth="1"/>
    <col min="7938" max="7938" width="20.42578125" style="2" customWidth="1"/>
    <col min="7939" max="7939" width="16.85546875" style="2" customWidth="1"/>
    <col min="7940" max="7940" width="24.28515625" style="2" customWidth="1"/>
    <col min="7941" max="7941" width="22.7109375" style="2" customWidth="1"/>
    <col min="7942" max="7942" width="23" style="2" customWidth="1"/>
    <col min="7943" max="7943" width="21.42578125" style="2" customWidth="1"/>
    <col min="7944" max="7944" width="21.85546875" style="2" customWidth="1"/>
    <col min="7945" max="7945" width="35.42578125" style="2" customWidth="1"/>
    <col min="7946" max="7946" width="26.7109375" style="2" customWidth="1"/>
    <col min="7947" max="7947" width="20" style="2" customWidth="1"/>
    <col min="7948" max="7948" width="26.28515625" style="2" bestFit="1" customWidth="1"/>
    <col min="7949" max="8189" width="11.42578125" style="2"/>
    <col min="8190" max="8190" width="61" style="2" customWidth="1"/>
    <col min="8191" max="8191" width="20.5703125" style="2" customWidth="1"/>
    <col min="8192" max="8192" width="25.42578125" style="2" customWidth="1"/>
    <col min="8193" max="8193" width="21.5703125" style="2" customWidth="1"/>
    <col min="8194" max="8194" width="20.42578125" style="2" customWidth="1"/>
    <col min="8195" max="8195" width="16.85546875" style="2" customWidth="1"/>
    <col min="8196" max="8196" width="24.28515625" style="2" customWidth="1"/>
    <col min="8197" max="8197" width="22.7109375" style="2" customWidth="1"/>
    <col min="8198" max="8198" width="23" style="2" customWidth="1"/>
    <col min="8199" max="8199" width="21.42578125" style="2" customWidth="1"/>
    <col min="8200" max="8200" width="21.85546875" style="2" customWidth="1"/>
    <col min="8201" max="8201" width="35.42578125" style="2" customWidth="1"/>
    <col min="8202" max="8202" width="26.7109375" style="2" customWidth="1"/>
    <col min="8203" max="8203" width="20" style="2" customWidth="1"/>
    <col min="8204" max="8204" width="26.28515625" style="2" bestFit="1" customWidth="1"/>
    <col min="8205" max="8445" width="11.42578125" style="2"/>
    <col min="8446" max="8446" width="61" style="2" customWidth="1"/>
    <col min="8447" max="8447" width="20.5703125" style="2" customWidth="1"/>
    <col min="8448" max="8448" width="25.42578125" style="2" customWidth="1"/>
    <col min="8449" max="8449" width="21.5703125" style="2" customWidth="1"/>
    <col min="8450" max="8450" width="20.42578125" style="2" customWidth="1"/>
    <col min="8451" max="8451" width="16.85546875" style="2" customWidth="1"/>
    <col min="8452" max="8452" width="24.28515625" style="2" customWidth="1"/>
    <col min="8453" max="8453" width="22.7109375" style="2" customWidth="1"/>
    <col min="8454" max="8454" width="23" style="2" customWidth="1"/>
    <col min="8455" max="8455" width="21.42578125" style="2" customWidth="1"/>
    <col min="8456" max="8456" width="21.85546875" style="2" customWidth="1"/>
    <col min="8457" max="8457" width="35.42578125" style="2" customWidth="1"/>
    <col min="8458" max="8458" width="26.7109375" style="2" customWidth="1"/>
    <col min="8459" max="8459" width="20" style="2" customWidth="1"/>
    <col min="8460" max="8460" width="26.28515625" style="2" bestFit="1" customWidth="1"/>
    <col min="8461" max="8701" width="11.42578125" style="2"/>
    <col min="8702" max="8702" width="61" style="2" customWidth="1"/>
    <col min="8703" max="8703" width="20.5703125" style="2" customWidth="1"/>
    <col min="8704" max="8704" width="25.42578125" style="2" customWidth="1"/>
    <col min="8705" max="8705" width="21.5703125" style="2" customWidth="1"/>
    <col min="8706" max="8706" width="20.42578125" style="2" customWidth="1"/>
    <col min="8707" max="8707" width="16.85546875" style="2" customWidth="1"/>
    <col min="8708" max="8708" width="24.28515625" style="2" customWidth="1"/>
    <col min="8709" max="8709" width="22.7109375" style="2" customWidth="1"/>
    <col min="8710" max="8710" width="23" style="2" customWidth="1"/>
    <col min="8711" max="8711" width="21.42578125" style="2" customWidth="1"/>
    <col min="8712" max="8712" width="21.85546875" style="2" customWidth="1"/>
    <col min="8713" max="8713" width="35.42578125" style="2" customWidth="1"/>
    <col min="8714" max="8714" width="26.7109375" style="2" customWidth="1"/>
    <col min="8715" max="8715" width="20" style="2" customWidth="1"/>
    <col min="8716" max="8716" width="26.28515625" style="2" bestFit="1" customWidth="1"/>
    <col min="8717" max="8957" width="11.42578125" style="2"/>
    <col min="8958" max="8958" width="61" style="2" customWidth="1"/>
    <col min="8959" max="8959" width="20.5703125" style="2" customWidth="1"/>
    <col min="8960" max="8960" width="25.42578125" style="2" customWidth="1"/>
    <col min="8961" max="8961" width="21.5703125" style="2" customWidth="1"/>
    <col min="8962" max="8962" width="20.42578125" style="2" customWidth="1"/>
    <col min="8963" max="8963" width="16.85546875" style="2" customWidth="1"/>
    <col min="8964" max="8964" width="24.28515625" style="2" customWidth="1"/>
    <col min="8965" max="8965" width="22.7109375" style="2" customWidth="1"/>
    <col min="8966" max="8966" width="23" style="2" customWidth="1"/>
    <col min="8967" max="8967" width="21.42578125" style="2" customWidth="1"/>
    <col min="8968" max="8968" width="21.85546875" style="2" customWidth="1"/>
    <col min="8969" max="8969" width="35.42578125" style="2" customWidth="1"/>
    <col min="8970" max="8970" width="26.7109375" style="2" customWidth="1"/>
    <col min="8971" max="8971" width="20" style="2" customWidth="1"/>
    <col min="8972" max="8972" width="26.28515625" style="2" bestFit="1" customWidth="1"/>
    <col min="8973" max="9213" width="11.42578125" style="2"/>
    <col min="9214" max="9214" width="61" style="2" customWidth="1"/>
    <col min="9215" max="9215" width="20.5703125" style="2" customWidth="1"/>
    <col min="9216" max="9216" width="25.42578125" style="2" customWidth="1"/>
    <col min="9217" max="9217" width="21.5703125" style="2" customWidth="1"/>
    <col min="9218" max="9218" width="20.42578125" style="2" customWidth="1"/>
    <col min="9219" max="9219" width="16.85546875" style="2" customWidth="1"/>
    <col min="9220" max="9220" width="24.28515625" style="2" customWidth="1"/>
    <col min="9221" max="9221" width="22.7109375" style="2" customWidth="1"/>
    <col min="9222" max="9222" width="23" style="2" customWidth="1"/>
    <col min="9223" max="9223" width="21.42578125" style="2" customWidth="1"/>
    <col min="9224" max="9224" width="21.85546875" style="2" customWidth="1"/>
    <col min="9225" max="9225" width="35.42578125" style="2" customWidth="1"/>
    <col min="9226" max="9226" width="26.7109375" style="2" customWidth="1"/>
    <col min="9227" max="9227" width="20" style="2" customWidth="1"/>
    <col min="9228" max="9228" width="26.28515625" style="2" bestFit="1" customWidth="1"/>
    <col min="9229" max="9469" width="11.42578125" style="2"/>
    <col min="9470" max="9470" width="61" style="2" customWidth="1"/>
    <col min="9471" max="9471" width="20.5703125" style="2" customWidth="1"/>
    <col min="9472" max="9472" width="25.42578125" style="2" customWidth="1"/>
    <col min="9473" max="9473" width="21.5703125" style="2" customWidth="1"/>
    <col min="9474" max="9474" width="20.42578125" style="2" customWidth="1"/>
    <col min="9475" max="9475" width="16.85546875" style="2" customWidth="1"/>
    <col min="9476" max="9476" width="24.28515625" style="2" customWidth="1"/>
    <col min="9477" max="9477" width="22.7109375" style="2" customWidth="1"/>
    <col min="9478" max="9478" width="23" style="2" customWidth="1"/>
    <col min="9479" max="9479" width="21.42578125" style="2" customWidth="1"/>
    <col min="9480" max="9480" width="21.85546875" style="2" customWidth="1"/>
    <col min="9481" max="9481" width="35.42578125" style="2" customWidth="1"/>
    <col min="9482" max="9482" width="26.7109375" style="2" customWidth="1"/>
    <col min="9483" max="9483" width="20" style="2" customWidth="1"/>
    <col min="9484" max="9484" width="26.28515625" style="2" bestFit="1" customWidth="1"/>
    <col min="9485" max="9725" width="11.42578125" style="2"/>
    <col min="9726" max="9726" width="61" style="2" customWidth="1"/>
    <col min="9727" max="9727" width="20.5703125" style="2" customWidth="1"/>
    <col min="9728" max="9728" width="25.42578125" style="2" customWidth="1"/>
    <col min="9729" max="9729" width="21.5703125" style="2" customWidth="1"/>
    <col min="9730" max="9730" width="20.42578125" style="2" customWidth="1"/>
    <col min="9731" max="9731" width="16.85546875" style="2" customWidth="1"/>
    <col min="9732" max="9732" width="24.28515625" style="2" customWidth="1"/>
    <col min="9733" max="9733" width="22.7109375" style="2" customWidth="1"/>
    <col min="9734" max="9734" width="23" style="2" customWidth="1"/>
    <col min="9735" max="9735" width="21.42578125" style="2" customWidth="1"/>
    <col min="9736" max="9736" width="21.85546875" style="2" customWidth="1"/>
    <col min="9737" max="9737" width="35.42578125" style="2" customWidth="1"/>
    <col min="9738" max="9738" width="26.7109375" style="2" customWidth="1"/>
    <col min="9739" max="9739" width="20" style="2" customWidth="1"/>
    <col min="9740" max="9740" width="26.28515625" style="2" bestFit="1" customWidth="1"/>
    <col min="9741" max="9981" width="11.42578125" style="2"/>
    <col min="9982" max="9982" width="61" style="2" customWidth="1"/>
    <col min="9983" max="9983" width="20.5703125" style="2" customWidth="1"/>
    <col min="9984" max="9984" width="25.42578125" style="2" customWidth="1"/>
    <col min="9985" max="9985" width="21.5703125" style="2" customWidth="1"/>
    <col min="9986" max="9986" width="20.42578125" style="2" customWidth="1"/>
    <col min="9987" max="9987" width="16.85546875" style="2" customWidth="1"/>
    <col min="9988" max="9988" width="24.28515625" style="2" customWidth="1"/>
    <col min="9989" max="9989" width="22.7109375" style="2" customWidth="1"/>
    <col min="9990" max="9990" width="23" style="2" customWidth="1"/>
    <col min="9991" max="9991" width="21.42578125" style="2" customWidth="1"/>
    <col min="9992" max="9992" width="21.85546875" style="2" customWidth="1"/>
    <col min="9993" max="9993" width="35.42578125" style="2" customWidth="1"/>
    <col min="9994" max="9994" width="26.7109375" style="2" customWidth="1"/>
    <col min="9995" max="9995" width="20" style="2" customWidth="1"/>
    <col min="9996" max="9996" width="26.28515625" style="2" bestFit="1" customWidth="1"/>
    <col min="9997" max="10237" width="11.42578125" style="2"/>
    <col min="10238" max="10238" width="61" style="2" customWidth="1"/>
    <col min="10239" max="10239" width="20.5703125" style="2" customWidth="1"/>
    <col min="10240" max="10240" width="25.42578125" style="2" customWidth="1"/>
    <col min="10241" max="10241" width="21.5703125" style="2" customWidth="1"/>
    <col min="10242" max="10242" width="20.42578125" style="2" customWidth="1"/>
    <col min="10243" max="10243" width="16.85546875" style="2" customWidth="1"/>
    <col min="10244" max="10244" width="24.28515625" style="2" customWidth="1"/>
    <col min="10245" max="10245" width="22.7109375" style="2" customWidth="1"/>
    <col min="10246" max="10246" width="23" style="2" customWidth="1"/>
    <col min="10247" max="10247" width="21.42578125" style="2" customWidth="1"/>
    <col min="10248" max="10248" width="21.85546875" style="2" customWidth="1"/>
    <col min="10249" max="10249" width="35.42578125" style="2" customWidth="1"/>
    <col min="10250" max="10250" width="26.7109375" style="2" customWidth="1"/>
    <col min="10251" max="10251" width="20" style="2" customWidth="1"/>
    <col min="10252" max="10252" width="26.28515625" style="2" bestFit="1" customWidth="1"/>
    <col min="10253" max="10493" width="11.42578125" style="2"/>
    <col min="10494" max="10494" width="61" style="2" customWidth="1"/>
    <col min="10495" max="10495" width="20.5703125" style="2" customWidth="1"/>
    <col min="10496" max="10496" width="25.42578125" style="2" customWidth="1"/>
    <col min="10497" max="10497" width="21.5703125" style="2" customWidth="1"/>
    <col min="10498" max="10498" width="20.42578125" style="2" customWidth="1"/>
    <col min="10499" max="10499" width="16.85546875" style="2" customWidth="1"/>
    <col min="10500" max="10500" width="24.28515625" style="2" customWidth="1"/>
    <col min="10501" max="10501" width="22.7109375" style="2" customWidth="1"/>
    <col min="10502" max="10502" width="23" style="2" customWidth="1"/>
    <col min="10503" max="10503" width="21.42578125" style="2" customWidth="1"/>
    <col min="10504" max="10504" width="21.85546875" style="2" customWidth="1"/>
    <col min="10505" max="10505" width="35.42578125" style="2" customWidth="1"/>
    <col min="10506" max="10506" width="26.7109375" style="2" customWidth="1"/>
    <col min="10507" max="10507" width="20" style="2" customWidth="1"/>
    <col min="10508" max="10508" width="26.28515625" style="2" bestFit="1" customWidth="1"/>
    <col min="10509" max="10749" width="11.42578125" style="2"/>
    <col min="10750" max="10750" width="61" style="2" customWidth="1"/>
    <col min="10751" max="10751" width="20.5703125" style="2" customWidth="1"/>
    <col min="10752" max="10752" width="25.42578125" style="2" customWidth="1"/>
    <col min="10753" max="10753" width="21.5703125" style="2" customWidth="1"/>
    <col min="10754" max="10754" width="20.42578125" style="2" customWidth="1"/>
    <col min="10755" max="10755" width="16.85546875" style="2" customWidth="1"/>
    <col min="10756" max="10756" width="24.28515625" style="2" customWidth="1"/>
    <col min="10757" max="10757" width="22.7109375" style="2" customWidth="1"/>
    <col min="10758" max="10758" width="23" style="2" customWidth="1"/>
    <col min="10759" max="10759" width="21.42578125" style="2" customWidth="1"/>
    <col min="10760" max="10760" width="21.85546875" style="2" customWidth="1"/>
    <col min="10761" max="10761" width="35.42578125" style="2" customWidth="1"/>
    <col min="10762" max="10762" width="26.7109375" style="2" customWidth="1"/>
    <col min="10763" max="10763" width="20" style="2" customWidth="1"/>
    <col min="10764" max="10764" width="26.28515625" style="2" bestFit="1" customWidth="1"/>
    <col min="10765" max="11005" width="11.42578125" style="2"/>
    <col min="11006" max="11006" width="61" style="2" customWidth="1"/>
    <col min="11007" max="11007" width="20.5703125" style="2" customWidth="1"/>
    <col min="11008" max="11008" width="25.42578125" style="2" customWidth="1"/>
    <col min="11009" max="11009" width="21.5703125" style="2" customWidth="1"/>
    <col min="11010" max="11010" width="20.42578125" style="2" customWidth="1"/>
    <col min="11011" max="11011" width="16.85546875" style="2" customWidth="1"/>
    <col min="11012" max="11012" width="24.28515625" style="2" customWidth="1"/>
    <col min="11013" max="11013" width="22.7109375" style="2" customWidth="1"/>
    <col min="11014" max="11014" width="23" style="2" customWidth="1"/>
    <col min="11015" max="11015" width="21.42578125" style="2" customWidth="1"/>
    <col min="11016" max="11016" width="21.85546875" style="2" customWidth="1"/>
    <col min="11017" max="11017" width="35.42578125" style="2" customWidth="1"/>
    <col min="11018" max="11018" width="26.7109375" style="2" customWidth="1"/>
    <col min="11019" max="11019" width="20" style="2" customWidth="1"/>
    <col min="11020" max="11020" width="26.28515625" style="2" bestFit="1" customWidth="1"/>
    <col min="11021" max="11261" width="11.42578125" style="2"/>
    <col min="11262" max="11262" width="61" style="2" customWidth="1"/>
    <col min="11263" max="11263" width="20.5703125" style="2" customWidth="1"/>
    <col min="11264" max="11264" width="25.42578125" style="2" customWidth="1"/>
    <col min="11265" max="11265" width="21.5703125" style="2" customWidth="1"/>
    <col min="11266" max="11266" width="20.42578125" style="2" customWidth="1"/>
    <col min="11267" max="11267" width="16.85546875" style="2" customWidth="1"/>
    <col min="11268" max="11268" width="24.28515625" style="2" customWidth="1"/>
    <col min="11269" max="11269" width="22.7109375" style="2" customWidth="1"/>
    <col min="11270" max="11270" width="23" style="2" customWidth="1"/>
    <col min="11271" max="11271" width="21.42578125" style="2" customWidth="1"/>
    <col min="11272" max="11272" width="21.85546875" style="2" customWidth="1"/>
    <col min="11273" max="11273" width="35.42578125" style="2" customWidth="1"/>
    <col min="11274" max="11274" width="26.7109375" style="2" customWidth="1"/>
    <col min="11275" max="11275" width="20" style="2" customWidth="1"/>
    <col min="11276" max="11276" width="26.28515625" style="2" bestFit="1" customWidth="1"/>
    <col min="11277" max="11517" width="11.42578125" style="2"/>
    <col min="11518" max="11518" width="61" style="2" customWidth="1"/>
    <col min="11519" max="11519" width="20.5703125" style="2" customWidth="1"/>
    <col min="11520" max="11520" width="25.42578125" style="2" customWidth="1"/>
    <col min="11521" max="11521" width="21.5703125" style="2" customWidth="1"/>
    <col min="11522" max="11522" width="20.42578125" style="2" customWidth="1"/>
    <col min="11523" max="11523" width="16.85546875" style="2" customWidth="1"/>
    <col min="11524" max="11524" width="24.28515625" style="2" customWidth="1"/>
    <col min="11525" max="11525" width="22.7109375" style="2" customWidth="1"/>
    <col min="11526" max="11526" width="23" style="2" customWidth="1"/>
    <col min="11527" max="11527" width="21.42578125" style="2" customWidth="1"/>
    <col min="11528" max="11528" width="21.85546875" style="2" customWidth="1"/>
    <col min="11529" max="11529" width="35.42578125" style="2" customWidth="1"/>
    <col min="11530" max="11530" width="26.7109375" style="2" customWidth="1"/>
    <col min="11531" max="11531" width="20" style="2" customWidth="1"/>
    <col min="11532" max="11532" width="26.28515625" style="2" bestFit="1" customWidth="1"/>
    <col min="11533" max="11773" width="11.42578125" style="2"/>
    <col min="11774" max="11774" width="61" style="2" customWidth="1"/>
    <col min="11775" max="11775" width="20.5703125" style="2" customWidth="1"/>
    <col min="11776" max="11776" width="25.42578125" style="2" customWidth="1"/>
    <col min="11777" max="11777" width="21.5703125" style="2" customWidth="1"/>
    <col min="11778" max="11778" width="20.42578125" style="2" customWidth="1"/>
    <col min="11779" max="11779" width="16.85546875" style="2" customWidth="1"/>
    <col min="11780" max="11780" width="24.28515625" style="2" customWidth="1"/>
    <col min="11781" max="11781" width="22.7109375" style="2" customWidth="1"/>
    <col min="11782" max="11782" width="23" style="2" customWidth="1"/>
    <col min="11783" max="11783" width="21.42578125" style="2" customWidth="1"/>
    <col min="11784" max="11784" width="21.85546875" style="2" customWidth="1"/>
    <col min="11785" max="11785" width="35.42578125" style="2" customWidth="1"/>
    <col min="11786" max="11786" width="26.7109375" style="2" customWidth="1"/>
    <col min="11787" max="11787" width="20" style="2" customWidth="1"/>
    <col min="11788" max="11788" width="26.28515625" style="2" bestFit="1" customWidth="1"/>
    <col min="11789" max="12029" width="11.42578125" style="2"/>
    <col min="12030" max="12030" width="61" style="2" customWidth="1"/>
    <col min="12031" max="12031" width="20.5703125" style="2" customWidth="1"/>
    <col min="12032" max="12032" width="25.42578125" style="2" customWidth="1"/>
    <col min="12033" max="12033" width="21.5703125" style="2" customWidth="1"/>
    <col min="12034" max="12034" width="20.42578125" style="2" customWidth="1"/>
    <col min="12035" max="12035" width="16.85546875" style="2" customWidth="1"/>
    <col min="12036" max="12036" width="24.28515625" style="2" customWidth="1"/>
    <col min="12037" max="12037" width="22.7109375" style="2" customWidth="1"/>
    <col min="12038" max="12038" width="23" style="2" customWidth="1"/>
    <col min="12039" max="12039" width="21.42578125" style="2" customWidth="1"/>
    <col min="12040" max="12040" width="21.85546875" style="2" customWidth="1"/>
    <col min="12041" max="12041" width="35.42578125" style="2" customWidth="1"/>
    <col min="12042" max="12042" width="26.7109375" style="2" customWidth="1"/>
    <col min="12043" max="12043" width="20" style="2" customWidth="1"/>
    <col min="12044" max="12044" width="26.28515625" style="2" bestFit="1" customWidth="1"/>
    <col min="12045" max="12285" width="11.42578125" style="2"/>
    <col min="12286" max="12286" width="61" style="2" customWidth="1"/>
    <col min="12287" max="12287" width="20.5703125" style="2" customWidth="1"/>
    <col min="12288" max="12288" width="25.42578125" style="2" customWidth="1"/>
    <col min="12289" max="12289" width="21.5703125" style="2" customWidth="1"/>
    <col min="12290" max="12290" width="20.42578125" style="2" customWidth="1"/>
    <col min="12291" max="12291" width="16.85546875" style="2" customWidth="1"/>
    <col min="12292" max="12292" width="24.28515625" style="2" customWidth="1"/>
    <col min="12293" max="12293" width="22.7109375" style="2" customWidth="1"/>
    <col min="12294" max="12294" width="23" style="2" customWidth="1"/>
    <col min="12295" max="12295" width="21.42578125" style="2" customWidth="1"/>
    <col min="12296" max="12296" width="21.85546875" style="2" customWidth="1"/>
    <col min="12297" max="12297" width="35.42578125" style="2" customWidth="1"/>
    <col min="12298" max="12298" width="26.7109375" style="2" customWidth="1"/>
    <col min="12299" max="12299" width="20" style="2" customWidth="1"/>
    <col min="12300" max="12300" width="26.28515625" style="2" bestFit="1" customWidth="1"/>
    <col min="12301" max="12541" width="11.42578125" style="2"/>
    <col min="12542" max="12542" width="61" style="2" customWidth="1"/>
    <col min="12543" max="12543" width="20.5703125" style="2" customWidth="1"/>
    <col min="12544" max="12544" width="25.42578125" style="2" customWidth="1"/>
    <col min="12545" max="12545" width="21.5703125" style="2" customWidth="1"/>
    <col min="12546" max="12546" width="20.42578125" style="2" customWidth="1"/>
    <col min="12547" max="12547" width="16.85546875" style="2" customWidth="1"/>
    <col min="12548" max="12548" width="24.28515625" style="2" customWidth="1"/>
    <col min="12549" max="12549" width="22.7109375" style="2" customWidth="1"/>
    <col min="12550" max="12550" width="23" style="2" customWidth="1"/>
    <col min="12551" max="12551" width="21.42578125" style="2" customWidth="1"/>
    <col min="12552" max="12552" width="21.85546875" style="2" customWidth="1"/>
    <col min="12553" max="12553" width="35.42578125" style="2" customWidth="1"/>
    <col min="12554" max="12554" width="26.7109375" style="2" customWidth="1"/>
    <col min="12555" max="12555" width="20" style="2" customWidth="1"/>
    <col min="12556" max="12556" width="26.28515625" style="2" bestFit="1" customWidth="1"/>
    <col min="12557" max="12797" width="11.42578125" style="2"/>
    <col min="12798" max="12798" width="61" style="2" customWidth="1"/>
    <col min="12799" max="12799" width="20.5703125" style="2" customWidth="1"/>
    <col min="12800" max="12800" width="25.42578125" style="2" customWidth="1"/>
    <col min="12801" max="12801" width="21.5703125" style="2" customWidth="1"/>
    <col min="12802" max="12802" width="20.42578125" style="2" customWidth="1"/>
    <col min="12803" max="12803" width="16.85546875" style="2" customWidth="1"/>
    <col min="12804" max="12804" width="24.28515625" style="2" customWidth="1"/>
    <col min="12805" max="12805" width="22.7109375" style="2" customWidth="1"/>
    <col min="12806" max="12806" width="23" style="2" customWidth="1"/>
    <col min="12807" max="12807" width="21.42578125" style="2" customWidth="1"/>
    <col min="12808" max="12808" width="21.85546875" style="2" customWidth="1"/>
    <col min="12809" max="12809" width="35.42578125" style="2" customWidth="1"/>
    <col min="12810" max="12810" width="26.7109375" style="2" customWidth="1"/>
    <col min="12811" max="12811" width="20" style="2" customWidth="1"/>
    <col min="12812" max="12812" width="26.28515625" style="2" bestFit="1" customWidth="1"/>
    <col min="12813" max="13053" width="11.42578125" style="2"/>
    <col min="13054" max="13054" width="61" style="2" customWidth="1"/>
    <col min="13055" max="13055" width="20.5703125" style="2" customWidth="1"/>
    <col min="13056" max="13056" width="25.42578125" style="2" customWidth="1"/>
    <col min="13057" max="13057" width="21.5703125" style="2" customWidth="1"/>
    <col min="13058" max="13058" width="20.42578125" style="2" customWidth="1"/>
    <col min="13059" max="13059" width="16.85546875" style="2" customWidth="1"/>
    <col min="13060" max="13060" width="24.28515625" style="2" customWidth="1"/>
    <col min="13061" max="13061" width="22.7109375" style="2" customWidth="1"/>
    <col min="13062" max="13062" width="23" style="2" customWidth="1"/>
    <col min="13063" max="13063" width="21.42578125" style="2" customWidth="1"/>
    <col min="13064" max="13064" width="21.85546875" style="2" customWidth="1"/>
    <col min="13065" max="13065" width="35.42578125" style="2" customWidth="1"/>
    <col min="13066" max="13066" width="26.7109375" style="2" customWidth="1"/>
    <col min="13067" max="13067" width="20" style="2" customWidth="1"/>
    <col min="13068" max="13068" width="26.28515625" style="2" bestFit="1" customWidth="1"/>
    <col min="13069" max="13309" width="11.42578125" style="2"/>
    <col min="13310" max="13310" width="61" style="2" customWidth="1"/>
    <col min="13311" max="13311" width="20.5703125" style="2" customWidth="1"/>
    <col min="13312" max="13312" width="25.42578125" style="2" customWidth="1"/>
    <col min="13313" max="13313" width="21.5703125" style="2" customWidth="1"/>
    <col min="13314" max="13314" width="20.42578125" style="2" customWidth="1"/>
    <col min="13315" max="13315" width="16.85546875" style="2" customWidth="1"/>
    <col min="13316" max="13316" width="24.28515625" style="2" customWidth="1"/>
    <col min="13317" max="13317" width="22.7109375" style="2" customWidth="1"/>
    <col min="13318" max="13318" width="23" style="2" customWidth="1"/>
    <col min="13319" max="13319" width="21.42578125" style="2" customWidth="1"/>
    <col min="13320" max="13320" width="21.85546875" style="2" customWidth="1"/>
    <col min="13321" max="13321" width="35.42578125" style="2" customWidth="1"/>
    <col min="13322" max="13322" width="26.7109375" style="2" customWidth="1"/>
    <col min="13323" max="13323" width="20" style="2" customWidth="1"/>
    <col min="13324" max="13324" width="26.28515625" style="2" bestFit="1" customWidth="1"/>
    <col min="13325" max="13565" width="11.42578125" style="2"/>
    <col min="13566" max="13566" width="61" style="2" customWidth="1"/>
    <col min="13567" max="13567" width="20.5703125" style="2" customWidth="1"/>
    <col min="13568" max="13568" width="25.42578125" style="2" customWidth="1"/>
    <col min="13569" max="13569" width="21.5703125" style="2" customWidth="1"/>
    <col min="13570" max="13570" width="20.42578125" style="2" customWidth="1"/>
    <col min="13571" max="13571" width="16.85546875" style="2" customWidth="1"/>
    <col min="13572" max="13572" width="24.28515625" style="2" customWidth="1"/>
    <col min="13573" max="13573" width="22.7109375" style="2" customWidth="1"/>
    <col min="13574" max="13574" width="23" style="2" customWidth="1"/>
    <col min="13575" max="13575" width="21.42578125" style="2" customWidth="1"/>
    <col min="13576" max="13576" width="21.85546875" style="2" customWidth="1"/>
    <col min="13577" max="13577" width="35.42578125" style="2" customWidth="1"/>
    <col min="13578" max="13578" width="26.7109375" style="2" customWidth="1"/>
    <col min="13579" max="13579" width="20" style="2" customWidth="1"/>
    <col min="13580" max="13580" width="26.28515625" style="2" bestFit="1" customWidth="1"/>
    <col min="13581" max="13821" width="11.42578125" style="2"/>
    <col min="13822" max="13822" width="61" style="2" customWidth="1"/>
    <col min="13823" max="13823" width="20.5703125" style="2" customWidth="1"/>
    <col min="13824" max="13824" width="25.42578125" style="2" customWidth="1"/>
    <col min="13825" max="13825" width="21.5703125" style="2" customWidth="1"/>
    <col min="13826" max="13826" width="20.42578125" style="2" customWidth="1"/>
    <col min="13827" max="13827" width="16.85546875" style="2" customWidth="1"/>
    <col min="13828" max="13828" width="24.28515625" style="2" customWidth="1"/>
    <col min="13829" max="13829" width="22.7109375" style="2" customWidth="1"/>
    <col min="13830" max="13830" width="23" style="2" customWidth="1"/>
    <col min="13831" max="13831" width="21.42578125" style="2" customWidth="1"/>
    <col min="13832" max="13832" width="21.85546875" style="2" customWidth="1"/>
    <col min="13833" max="13833" width="35.42578125" style="2" customWidth="1"/>
    <col min="13834" max="13834" width="26.7109375" style="2" customWidth="1"/>
    <col min="13835" max="13835" width="20" style="2" customWidth="1"/>
    <col min="13836" max="13836" width="26.28515625" style="2" bestFit="1" customWidth="1"/>
    <col min="13837" max="14077" width="11.42578125" style="2"/>
    <col min="14078" max="14078" width="61" style="2" customWidth="1"/>
    <col min="14079" max="14079" width="20.5703125" style="2" customWidth="1"/>
    <col min="14080" max="14080" width="25.42578125" style="2" customWidth="1"/>
    <col min="14081" max="14081" width="21.5703125" style="2" customWidth="1"/>
    <col min="14082" max="14082" width="20.42578125" style="2" customWidth="1"/>
    <col min="14083" max="14083" width="16.85546875" style="2" customWidth="1"/>
    <col min="14084" max="14084" width="24.28515625" style="2" customWidth="1"/>
    <col min="14085" max="14085" width="22.7109375" style="2" customWidth="1"/>
    <col min="14086" max="14086" width="23" style="2" customWidth="1"/>
    <col min="14087" max="14087" width="21.42578125" style="2" customWidth="1"/>
    <col min="14088" max="14088" width="21.85546875" style="2" customWidth="1"/>
    <col min="14089" max="14089" width="35.42578125" style="2" customWidth="1"/>
    <col min="14090" max="14090" width="26.7109375" style="2" customWidth="1"/>
    <col min="14091" max="14091" width="20" style="2" customWidth="1"/>
    <col min="14092" max="14092" width="26.28515625" style="2" bestFit="1" customWidth="1"/>
    <col min="14093" max="14333" width="11.42578125" style="2"/>
    <col min="14334" max="14334" width="61" style="2" customWidth="1"/>
    <col min="14335" max="14335" width="20.5703125" style="2" customWidth="1"/>
    <col min="14336" max="14336" width="25.42578125" style="2" customWidth="1"/>
    <col min="14337" max="14337" width="21.5703125" style="2" customWidth="1"/>
    <col min="14338" max="14338" width="20.42578125" style="2" customWidth="1"/>
    <col min="14339" max="14339" width="16.85546875" style="2" customWidth="1"/>
    <col min="14340" max="14340" width="24.28515625" style="2" customWidth="1"/>
    <col min="14341" max="14341" width="22.7109375" style="2" customWidth="1"/>
    <col min="14342" max="14342" width="23" style="2" customWidth="1"/>
    <col min="14343" max="14343" width="21.42578125" style="2" customWidth="1"/>
    <col min="14344" max="14344" width="21.85546875" style="2" customWidth="1"/>
    <col min="14345" max="14345" width="35.42578125" style="2" customWidth="1"/>
    <col min="14346" max="14346" width="26.7109375" style="2" customWidth="1"/>
    <col min="14347" max="14347" width="20" style="2" customWidth="1"/>
    <col min="14348" max="14348" width="26.28515625" style="2" bestFit="1" customWidth="1"/>
    <col min="14349" max="14589" width="11.42578125" style="2"/>
    <col min="14590" max="14590" width="61" style="2" customWidth="1"/>
    <col min="14591" max="14591" width="20.5703125" style="2" customWidth="1"/>
    <col min="14592" max="14592" width="25.42578125" style="2" customWidth="1"/>
    <col min="14593" max="14593" width="21.5703125" style="2" customWidth="1"/>
    <col min="14594" max="14594" width="20.42578125" style="2" customWidth="1"/>
    <col min="14595" max="14595" width="16.85546875" style="2" customWidth="1"/>
    <col min="14596" max="14596" width="24.28515625" style="2" customWidth="1"/>
    <col min="14597" max="14597" width="22.7109375" style="2" customWidth="1"/>
    <col min="14598" max="14598" width="23" style="2" customWidth="1"/>
    <col min="14599" max="14599" width="21.42578125" style="2" customWidth="1"/>
    <col min="14600" max="14600" width="21.85546875" style="2" customWidth="1"/>
    <col min="14601" max="14601" width="35.42578125" style="2" customWidth="1"/>
    <col min="14602" max="14602" width="26.7109375" style="2" customWidth="1"/>
    <col min="14603" max="14603" width="20" style="2" customWidth="1"/>
    <col min="14604" max="14604" width="26.28515625" style="2" bestFit="1" customWidth="1"/>
    <col min="14605" max="14845" width="11.42578125" style="2"/>
    <col min="14846" max="14846" width="61" style="2" customWidth="1"/>
    <col min="14847" max="14847" width="20.5703125" style="2" customWidth="1"/>
    <col min="14848" max="14848" width="25.42578125" style="2" customWidth="1"/>
    <col min="14849" max="14849" width="21.5703125" style="2" customWidth="1"/>
    <col min="14850" max="14850" width="20.42578125" style="2" customWidth="1"/>
    <col min="14851" max="14851" width="16.85546875" style="2" customWidth="1"/>
    <col min="14852" max="14852" width="24.28515625" style="2" customWidth="1"/>
    <col min="14853" max="14853" width="22.7109375" style="2" customWidth="1"/>
    <col min="14854" max="14854" width="23" style="2" customWidth="1"/>
    <col min="14855" max="14855" width="21.42578125" style="2" customWidth="1"/>
    <col min="14856" max="14856" width="21.85546875" style="2" customWidth="1"/>
    <col min="14857" max="14857" width="35.42578125" style="2" customWidth="1"/>
    <col min="14858" max="14858" width="26.7109375" style="2" customWidth="1"/>
    <col min="14859" max="14859" width="20" style="2" customWidth="1"/>
    <col min="14860" max="14860" width="26.28515625" style="2" bestFit="1" customWidth="1"/>
    <col min="14861" max="15101" width="11.42578125" style="2"/>
    <col min="15102" max="15102" width="61" style="2" customWidth="1"/>
    <col min="15103" max="15103" width="20.5703125" style="2" customWidth="1"/>
    <col min="15104" max="15104" width="25.42578125" style="2" customWidth="1"/>
    <col min="15105" max="15105" width="21.5703125" style="2" customWidth="1"/>
    <col min="15106" max="15106" width="20.42578125" style="2" customWidth="1"/>
    <col min="15107" max="15107" width="16.85546875" style="2" customWidth="1"/>
    <col min="15108" max="15108" width="24.28515625" style="2" customWidth="1"/>
    <col min="15109" max="15109" width="22.7109375" style="2" customWidth="1"/>
    <col min="15110" max="15110" width="23" style="2" customWidth="1"/>
    <col min="15111" max="15111" width="21.42578125" style="2" customWidth="1"/>
    <col min="15112" max="15112" width="21.85546875" style="2" customWidth="1"/>
    <col min="15113" max="15113" width="35.42578125" style="2" customWidth="1"/>
    <col min="15114" max="15114" width="26.7109375" style="2" customWidth="1"/>
    <col min="15115" max="15115" width="20" style="2" customWidth="1"/>
    <col min="15116" max="15116" width="26.28515625" style="2" bestFit="1" customWidth="1"/>
    <col min="15117" max="15357" width="11.42578125" style="2"/>
    <col min="15358" max="15358" width="61" style="2" customWidth="1"/>
    <col min="15359" max="15359" width="20.5703125" style="2" customWidth="1"/>
    <col min="15360" max="15360" width="25.42578125" style="2" customWidth="1"/>
    <col min="15361" max="15361" width="21.5703125" style="2" customWidth="1"/>
    <col min="15362" max="15362" width="20.42578125" style="2" customWidth="1"/>
    <col min="15363" max="15363" width="16.85546875" style="2" customWidth="1"/>
    <col min="15364" max="15364" width="24.28515625" style="2" customWidth="1"/>
    <col min="15365" max="15365" width="22.7109375" style="2" customWidth="1"/>
    <col min="15366" max="15366" width="23" style="2" customWidth="1"/>
    <col min="15367" max="15367" width="21.42578125" style="2" customWidth="1"/>
    <col min="15368" max="15368" width="21.85546875" style="2" customWidth="1"/>
    <col min="15369" max="15369" width="35.42578125" style="2" customWidth="1"/>
    <col min="15370" max="15370" width="26.7109375" style="2" customWidth="1"/>
    <col min="15371" max="15371" width="20" style="2" customWidth="1"/>
    <col min="15372" max="15372" width="26.28515625" style="2" bestFit="1" customWidth="1"/>
    <col min="15373" max="15613" width="11.42578125" style="2"/>
    <col min="15614" max="15614" width="61" style="2" customWidth="1"/>
    <col min="15615" max="15615" width="20.5703125" style="2" customWidth="1"/>
    <col min="15616" max="15616" width="25.42578125" style="2" customWidth="1"/>
    <col min="15617" max="15617" width="21.5703125" style="2" customWidth="1"/>
    <col min="15618" max="15618" width="20.42578125" style="2" customWidth="1"/>
    <col min="15619" max="15619" width="16.85546875" style="2" customWidth="1"/>
    <col min="15620" max="15620" width="24.28515625" style="2" customWidth="1"/>
    <col min="15621" max="15621" width="22.7109375" style="2" customWidth="1"/>
    <col min="15622" max="15622" width="23" style="2" customWidth="1"/>
    <col min="15623" max="15623" width="21.42578125" style="2" customWidth="1"/>
    <col min="15624" max="15624" width="21.85546875" style="2" customWidth="1"/>
    <col min="15625" max="15625" width="35.42578125" style="2" customWidth="1"/>
    <col min="15626" max="15626" width="26.7109375" style="2" customWidth="1"/>
    <col min="15627" max="15627" width="20" style="2" customWidth="1"/>
    <col min="15628" max="15628" width="26.28515625" style="2" bestFit="1" customWidth="1"/>
    <col min="15629" max="15869" width="11.42578125" style="2"/>
    <col min="15870" max="15870" width="61" style="2" customWidth="1"/>
    <col min="15871" max="15871" width="20.5703125" style="2" customWidth="1"/>
    <col min="15872" max="15872" width="25.42578125" style="2" customWidth="1"/>
    <col min="15873" max="15873" width="21.5703125" style="2" customWidth="1"/>
    <col min="15874" max="15874" width="20.42578125" style="2" customWidth="1"/>
    <col min="15875" max="15875" width="16.85546875" style="2" customWidth="1"/>
    <col min="15876" max="15876" width="24.28515625" style="2" customWidth="1"/>
    <col min="15877" max="15877" width="22.7109375" style="2" customWidth="1"/>
    <col min="15878" max="15878" width="23" style="2" customWidth="1"/>
    <col min="15879" max="15879" width="21.42578125" style="2" customWidth="1"/>
    <col min="15880" max="15880" width="21.85546875" style="2" customWidth="1"/>
    <col min="15881" max="15881" width="35.42578125" style="2" customWidth="1"/>
    <col min="15882" max="15882" width="26.7109375" style="2" customWidth="1"/>
    <col min="15883" max="15883" width="20" style="2" customWidth="1"/>
    <col min="15884" max="15884" width="26.28515625" style="2" bestFit="1" customWidth="1"/>
    <col min="15885" max="16125" width="11.42578125" style="2"/>
    <col min="16126" max="16126" width="61" style="2" customWidth="1"/>
    <col min="16127" max="16127" width="20.5703125" style="2" customWidth="1"/>
    <col min="16128" max="16128" width="25.42578125" style="2" customWidth="1"/>
    <col min="16129" max="16129" width="21.5703125" style="2" customWidth="1"/>
    <col min="16130" max="16130" width="20.42578125" style="2" customWidth="1"/>
    <col min="16131" max="16131" width="16.85546875" style="2" customWidth="1"/>
    <col min="16132" max="16132" width="24.28515625" style="2" customWidth="1"/>
    <col min="16133" max="16133" width="22.7109375" style="2" customWidth="1"/>
    <col min="16134" max="16134" width="23" style="2" customWidth="1"/>
    <col min="16135" max="16135" width="21.42578125" style="2" customWidth="1"/>
    <col min="16136" max="16136" width="21.85546875" style="2" customWidth="1"/>
    <col min="16137" max="16137" width="35.42578125" style="2" customWidth="1"/>
    <col min="16138" max="16138" width="26.7109375" style="2" customWidth="1"/>
    <col min="16139" max="16139" width="20" style="2" customWidth="1"/>
    <col min="16140" max="16140" width="26.28515625" style="2" bestFit="1" customWidth="1"/>
    <col min="16141" max="16384" width="11.42578125" style="2"/>
  </cols>
  <sheetData>
    <row r="3" spans="1:252" ht="18.75" thickBot="1" x14ac:dyDescent="0.3"/>
    <row r="4" spans="1:252" s="4" customFormat="1" ht="29.25" customHeight="1" x14ac:dyDescent="0.25">
      <c r="A4" s="3" t="s">
        <v>0</v>
      </c>
      <c r="B4" s="4" t="s">
        <v>1</v>
      </c>
      <c r="C4" s="113"/>
      <c r="D4" s="114" t="s">
        <v>187</v>
      </c>
      <c r="E4" s="114" t="s">
        <v>188</v>
      </c>
      <c r="F4" s="115" t="s">
        <v>189</v>
      </c>
      <c r="G4" s="114" t="s">
        <v>190</v>
      </c>
      <c r="H4" s="115" t="s">
        <v>191</v>
      </c>
      <c r="I4" s="115" t="s">
        <v>192</v>
      </c>
      <c r="J4" s="115" t="s">
        <v>193</v>
      </c>
      <c r="K4" s="115" t="s">
        <v>194</v>
      </c>
      <c r="L4" s="115" t="s">
        <v>195</v>
      </c>
      <c r="M4" s="115" t="s">
        <v>196</v>
      </c>
      <c r="N4" s="116" t="s">
        <v>197</v>
      </c>
      <c r="O4" s="116" t="s">
        <v>198</v>
      </c>
      <c r="P4" s="114" t="s">
        <v>199</v>
      </c>
      <c r="Q4" s="114" t="s">
        <v>200</v>
      </c>
      <c r="R4" s="115" t="s">
        <v>201</v>
      </c>
      <c r="S4" s="114" t="s">
        <v>202</v>
      </c>
      <c r="T4" s="115" t="s">
        <v>203</v>
      </c>
      <c r="U4" s="115" t="s">
        <v>204</v>
      </c>
      <c r="V4" s="117" t="s">
        <v>125</v>
      </c>
    </row>
    <row r="5" spans="1:252" x14ac:dyDescent="0.25">
      <c r="A5" s="118" t="s">
        <v>205</v>
      </c>
      <c r="B5" s="118" t="s">
        <v>205</v>
      </c>
      <c r="C5" s="119" t="s">
        <v>206</v>
      </c>
      <c r="D5" s="5">
        <v>1911618299.5699999</v>
      </c>
      <c r="E5" s="5">
        <v>1936830782.3299999</v>
      </c>
      <c r="F5" s="5">
        <v>4357367906.3099995</v>
      </c>
      <c r="G5" s="5">
        <v>8205816988.2099991</v>
      </c>
      <c r="H5" s="5">
        <v>2237213238.25</v>
      </c>
      <c r="I5" s="5">
        <v>2171058856.9499998</v>
      </c>
      <c r="J5" s="5">
        <v>1413456097.5600002</v>
      </c>
      <c r="K5" s="5">
        <v>5821728192.7600002</v>
      </c>
      <c r="L5" s="5">
        <v>14027545180.970001</v>
      </c>
      <c r="M5" s="5">
        <v>2546347841.5847998</v>
      </c>
      <c r="N5" s="5">
        <v>1295483284.53</v>
      </c>
      <c r="O5" s="5">
        <v>2877388868.4403</v>
      </c>
      <c r="P5" s="5">
        <v>6719219994.5550995</v>
      </c>
      <c r="Q5" s="5">
        <v>5251223032.9684038</v>
      </c>
      <c r="R5" s="5">
        <v>836169215.67999995</v>
      </c>
      <c r="S5" s="5">
        <v>513387956.51999998</v>
      </c>
      <c r="T5" s="5">
        <v>6600780205.1684036</v>
      </c>
      <c r="U5" s="5">
        <v>13320000199.723505</v>
      </c>
      <c r="V5" s="120">
        <v>27347545380.693501</v>
      </c>
    </row>
    <row r="6" spans="1:252" x14ac:dyDescent="0.25">
      <c r="A6" s="118" t="s">
        <v>207</v>
      </c>
      <c r="B6" s="118" t="s">
        <v>207</v>
      </c>
      <c r="C6" s="121" t="s">
        <v>2</v>
      </c>
      <c r="D6" s="6">
        <v>0</v>
      </c>
      <c r="E6" s="6">
        <v>16346000</v>
      </c>
      <c r="F6" s="6">
        <v>19669253.859999999</v>
      </c>
      <c r="G6" s="6">
        <v>36015253.859999999</v>
      </c>
      <c r="H6" s="6">
        <v>34010341.920000002</v>
      </c>
      <c r="I6" s="6">
        <v>21670570</v>
      </c>
      <c r="J6" s="6">
        <v>10045980</v>
      </c>
      <c r="K6" s="6">
        <v>65726891.920000002</v>
      </c>
      <c r="L6" s="6">
        <v>101742145.78</v>
      </c>
      <c r="M6" s="6">
        <v>13920185.210000001</v>
      </c>
      <c r="N6" s="6">
        <v>19839136.73</v>
      </c>
      <c r="O6" s="6">
        <v>17118864.329999998</v>
      </c>
      <c r="P6" s="6">
        <v>50878186.269999996</v>
      </c>
      <c r="Q6" s="6">
        <v>27555758.949999999</v>
      </c>
      <c r="R6" s="6">
        <v>343000</v>
      </c>
      <c r="S6" s="6">
        <v>7158199.2199999997</v>
      </c>
      <c r="T6" s="6">
        <v>35056958.170000002</v>
      </c>
      <c r="U6" s="6">
        <v>85935144.439999998</v>
      </c>
      <c r="V6" s="122">
        <v>187677290.22</v>
      </c>
    </row>
    <row r="7" spans="1:252" x14ac:dyDescent="0.25">
      <c r="A7" s="7" t="s">
        <v>3</v>
      </c>
      <c r="B7" s="7" t="s">
        <v>3</v>
      </c>
      <c r="C7" s="123" t="s">
        <v>4</v>
      </c>
      <c r="D7" s="8">
        <v>0</v>
      </c>
      <c r="E7" s="8">
        <v>16346000</v>
      </c>
      <c r="F7" s="8">
        <v>19324253.859999999</v>
      </c>
      <c r="G7" s="8">
        <v>35670253.859999999</v>
      </c>
      <c r="H7" s="8">
        <v>33910341.920000002</v>
      </c>
      <c r="I7" s="8">
        <v>21630570</v>
      </c>
      <c r="J7" s="8">
        <v>10045980</v>
      </c>
      <c r="K7" s="8">
        <v>65586891.920000002</v>
      </c>
      <c r="L7" s="8">
        <v>101257145.78</v>
      </c>
      <c r="M7" s="8">
        <v>13920185.210000001</v>
      </c>
      <c r="N7" s="8">
        <v>19753536.73</v>
      </c>
      <c r="O7" s="8">
        <v>17118864.329999998</v>
      </c>
      <c r="P7" s="8">
        <v>50792586.269999996</v>
      </c>
      <c r="Q7" s="8">
        <v>27555758.949999999</v>
      </c>
      <c r="R7" s="8">
        <v>330000</v>
      </c>
      <c r="S7" s="8">
        <v>7158199.2199999997</v>
      </c>
      <c r="T7" s="8">
        <v>35043958.170000002</v>
      </c>
      <c r="U7" s="8">
        <v>85836544.439999998</v>
      </c>
      <c r="V7" s="124">
        <v>187093690.22</v>
      </c>
    </row>
    <row r="8" spans="1:252" s="12" customFormat="1" x14ac:dyDescent="0.25">
      <c r="A8" s="9">
        <v>1111111</v>
      </c>
      <c r="B8" s="10">
        <v>1111111</v>
      </c>
      <c r="C8" s="125" t="s">
        <v>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22">
        <v>0</v>
      </c>
      <c r="IR8" s="13">
        <v>0</v>
      </c>
    </row>
    <row r="9" spans="1:252" s="12" customFormat="1" x14ac:dyDescent="0.25">
      <c r="A9" s="9">
        <v>1111112</v>
      </c>
      <c r="B9" s="10">
        <v>1111112</v>
      </c>
      <c r="C9" s="126" t="s">
        <v>6</v>
      </c>
      <c r="D9" s="11">
        <v>0</v>
      </c>
      <c r="E9" s="11">
        <v>16346000</v>
      </c>
      <c r="F9" s="11">
        <v>19324253.859999999</v>
      </c>
      <c r="G9" s="11">
        <v>35670253.859999999</v>
      </c>
      <c r="H9" s="11">
        <v>33910341.920000002</v>
      </c>
      <c r="I9" s="11">
        <v>21630570</v>
      </c>
      <c r="J9" s="11">
        <v>10045980</v>
      </c>
      <c r="K9" s="11">
        <v>65586891.920000002</v>
      </c>
      <c r="L9" s="11">
        <v>101257145.78</v>
      </c>
      <c r="M9" s="11">
        <v>13920185.210000001</v>
      </c>
      <c r="N9" s="11">
        <v>19753536.73</v>
      </c>
      <c r="O9" s="11">
        <v>17118864.329999998</v>
      </c>
      <c r="P9" s="11">
        <v>50792586.270000003</v>
      </c>
      <c r="Q9" s="11">
        <v>27555758.949999999</v>
      </c>
      <c r="R9" s="11">
        <v>330000</v>
      </c>
      <c r="S9" s="11">
        <v>7158199.2199999997</v>
      </c>
      <c r="T9" s="11">
        <v>35043958.170000002</v>
      </c>
      <c r="U9" s="11">
        <v>85836544.439999998</v>
      </c>
      <c r="V9" s="122">
        <v>187093690.22</v>
      </c>
      <c r="IR9" s="13">
        <v>13920185.210000001</v>
      </c>
    </row>
    <row r="10" spans="1:252" ht="30.75" x14ac:dyDescent="0.25">
      <c r="A10" s="9">
        <v>1111113</v>
      </c>
      <c r="B10" s="10">
        <v>1111213</v>
      </c>
      <c r="C10" s="126" t="s">
        <v>7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22">
        <v>0</v>
      </c>
    </row>
    <row r="11" spans="1:252" x14ac:dyDescent="0.25">
      <c r="A11" s="9">
        <v>1111114</v>
      </c>
      <c r="B11" s="10">
        <v>1111214</v>
      </c>
      <c r="C11" s="125" t="s">
        <v>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22">
        <v>0</v>
      </c>
    </row>
    <row r="12" spans="1:252" x14ac:dyDescent="0.25">
      <c r="A12" s="9">
        <v>1111115</v>
      </c>
      <c r="B12" s="10">
        <v>1111215</v>
      </c>
      <c r="C12" s="126" t="s">
        <v>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22">
        <v>0</v>
      </c>
    </row>
    <row r="13" spans="1:252" x14ac:dyDescent="0.25">
      <c r="A13" s="7" t="s">
        <v>3</v>
      </c>
      <c r="B13" s="7" t="s">
        <v>3</v>
      </c>
      <c r="C13" s="123" t="s">
        <v>10</v>
      </c>
      <c r="D13" s="8">
        <v>0</v>
      </c>
      <c r="E13" s="8">
        <v>0</v>
      </c>
      <c r="F13" s="8">
        <v>60000</v>
      </c>
      <c r="G13" s="8">
        <v>60000</v>
      </c>
      <c r="H13" s="8">
        <v>100000</v>
      </c>
      <c r="I13" s="8">
        <v>40000</v>
      </c>
      <c r="J13" s="8">
        <v>0</v>
      </c>
      <c r="K13" s="8">
        <v>140000</v>
      </c>
      <c r="L13" s="8">
        <v>200000</v>
      </c>
      <c r="M13" s="8">
        <v>0</v>
      </c>
      <c r="N13" s="8">
        <v>85600</v>
      </c>
      <c r="O13" s="8">
        <v>0</v>
      </c>
      <c r="P13" s="8">
        <v>85600</v>
      </c>
      <c r="Q13" s="8">
        <v>0</v>
      </c>
      <c r="R13" s="8">
        <v>13000</v>
      </c>
      <c r="S13" s="8">
        <v>0</v>
      </c>
      <c r="T13" s="8">
        <v>13000</v>
      </c>
      <c r="U13" s="8">
        <v>98600</v>
      </c>
      <c r="V13" s="124">
        <v>298600</v>
      </c>
    </row>
    <row r="14" spans="1:252" s="12" customFormat="1" x14ac:dyDescent="0.25">
      <c r="A14" s="9">
        <v>1112111</v>
      </c>
      <c r="B14" s="10">
        <v>1112111</v>
      </c>
      <c r="C14" s="125" t="s">
        <v>5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22">
        <v>0</v>
      </c>
    </row>
    <row r="15" spans="1:252" s="12" customFormat="1" x14ac:dyDescent="0.25">
      <c r="A15" s="9">
        <v>1112112</v>
      </c>
      <c r="B15" s="10">
        <v>1112112</v>
      </c>
      <c r="C15" s="126" t="s">
        <v>6</v>
      </c>
      <c r="D15" s="11">
        <v>0</v>
      </c>
      <c r="E15" s="11">
        <v>0</v>
      </c>
      <c r="F15" s="11">
        <v>60000</v>
      </c>
      <c r="G15" s="11">
        <v>60000</v>
      </c>
      <c r="H15" s="11">
        <v>0</v>
      </c>
      <c r="I15" s="11">
        <v>0</v>
      </c>
      <c r="J15" s="11">
        <v>0</v>
      </c>
      <c r="K15" s="11">
        <v>0</v>
      </c>
      <c r="L15" s="11">
        <v>60000</v>
      </c>
      <c r="M15" s="11">
        <v>0</v>
      </c>
      <c r="N15" s="11">
        <v>85600</v>
      </c>
      <c r="O15" s="11">
        <v>0</v>
      </c>
      <c r="P15" s="11">
        <v>85600</v>
      </c>
      <c r="Q15" s="11">
        <v>0</v>
      </c>
      <c r="R15" s="11">
        <v>13000</v>
      </c>
      <c r="S15" s="11">
        <v>0</v>
      </c>
      <c r="T15" s="11">
        <v>13000</v>
      </c>
      <c r="U15" s="11">
        <v>98600</v>
      </c>
      <c r="V15" s="122">
        <v>158600</v>
      </c>
    </row>
    <row r="16" spans="1:252" ht="30.75" x14ac:dyDescent="0.25">
      <c r="A16" s="9">
        <v>1112213</v>
      </c>
      <c r="B16" s="10">
        <v>1112213</v>
      </c>
      <c r="C16" s="126" t="s">
        <v>11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22">
        <v>0</v>
      </c>
    </row>
    <row r="17" spans="1:22" x14ac:dyDescent="0.25">
      <c r="A17" s="9">
        <v>1112214</v>
      </c>
      <c r="B17" s="10">
        <v>1112214</v>
      </c>
      <c r="C17" s="125" t="s">
        <v>12</v>
      </c>
      <c r="D17" s="11">
        <v>0</v>
      </c>
      <c r="E17" s="11">
        <v>0</v>
      </c>
      <c r="F17" s="11">
        <v>0</v>
      </c>
      <c r="G17" s="11">
        <v>0</v>
      </c>
      <c r="H17" s="11">
        <v>100000</v>
      </c>
      <c r="I17" s="11">
        <v>40000</v>
      </c>
      <c r="J17" s="11">
        <v>0</v>
      </c>
      <c r="K17" s="11">
        <v>140000</v>
      </c>
      <c r="L17" s="11">
        <v>140000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22">
        <v>140000</v>
      </c>
    </row>
    <row r="18" spans="1:22" x14ac:dyDescent="0.25">
      <c r="A18" s="9">
        <v>1112215</v>
      </c>
      <c r="B18" s="10">
        <v>1112215</v>
      </c>
      <c r="C18" s="125" t="s">
        <v>13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22">
        <v>0</v>
      </c>
    </row>
    <row r="19" spans="1:22" x14ac:dyDescent="0.25">
      <c r="A19" s="9">
        <v>1112216</v>
      </c>
      <c r="B19" s="10">
        <v>1112216</v>
      </c>
      <c r="C19" s="126" t="s">
        <v>14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22">
        <v>0</v>
      </c>
    </row>
    <row r="20" spans="1:22" x14ac:dyDescent="0.25">
      <c r="A20" s="9">
        <v>1112119</v>
      </c>
      <c r="B20" s="10">
        <v>1112219</v>
      </c>
      <c r="C20" s="125" t="s">
        <v>15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22">
        <v>0</v>
      </c>
    </row>
    <row r="21" spans="1:22" x14ac:dyDescent="0.25">
      <c r="A21" s="9">
        <v>1112121</v>
      </c>
      <c r="B21" s="10">
        <v>1112221</v>
      </c>
      <c r="C21" s="125" t="s">
        <v>16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22">
        <v>0</v>
      </c>
    </row>
    <row r="22" spans="1:22" ht="30.75" x14ac:dyDescent="0.25">
      <c r="A22" s="9">
        <v>1112122</v>
      </c>
      <c r="B22" s="10">
        <v>1112222</v>
      </c>
      <c r="C22" s="126" t="s">
        <v>17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22">
        <v>0</v>
      </c>
    </row>
    <row r="23" spans="1:22" x14ac:dyDescent="0.25">
      <c r="A23" s="9">
        <v>1112225</v>
      </c>
      <c r="B23" s="10">
        <v>1112225</v>
      </c>
      <c r="C23" s="125" t="s">
        <v>18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22">
        <v>0</v>
      </c>
    </row>
    <row r="24" spans="1:22" x14ac:dyDescent="0.25">
      <c r="A24" s="7" t="s">
        <v>3</v>
      </c>
      <c r="B24" s="7" t="s">
        <v>3</v>
      </c>
      <c r="C24" s="123" t="s">
        <v>19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124">
        <v>0</v>
      </c>
    </row>
    <row r="25" spans="1:22" s="12" customFormat="1" x14ac:dyDescent="0.25">
      <c r="A25" s="9">
        <v>1113111</v>
      </c>
      <c r="B25" s="10">
        <v>1113111</v>
      </c>
      <c r="C25" s="125" t="s">
        <v>5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22">
        <v>0</v>
      </c>
    </row>
    <row r="26" spans="1:22" s="12" customFormat="1" x14ac:dyDescent="0.25">
      <c r="A26" s="9">
        <v>1113112</v>
      </c>
      <c r="B26" s="10">
        <v>1113112</v>
      </c>
      <c r="C26" s="125" t="s">
        <v>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22">
        <v>0</v>
      </c>
    </row>
    <row r="27" spans="1:22" x14ac:dyDescent="0.25">
      <c r="A27" s="9">
        <v>1113113</v>
      </c>
      <c r="B27" s="10">
        <v>1113213</v>
      </c>
      <c r="C27" s="125" t="s">
        <v>20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22">
        <v>0</v>
      </c>
    </row>
    <row r="28" spans="1:22" x14ac:dyDescent="0.25">
      <c r="A28" s="9">
        <v>1113114</v>
      </c>
      <c r="B28" s="10">
        <v>1113214</v>
      </c>
      <c r="C28" s="125" t="s">
        <v>21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22">
        <v>0</v>
      </c>
    </row>
    <row r="29" spans="1:22" x14ac:dyDescent="0.25">
      <c r="A29" s="9">
        <v>1113116</v>
      </c>
      <c r="B29" s="10">
        <v>1113216</v>
      </c>
      <c r="C29" s="125" t="s">
        <v>22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22">
        <v>0</v>
      </c>
    </row>
    <row r="30" spans="1:22" x14ac:dyDescent="0.25">
      <c r="A30" s="9">
        <v>1113117</v>
      </c>
      <c r="B30" s="10">
        <v>1113217</v>
      </c>
      <c r="C30" s="125" t="s">
        <v>23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22">
        <v>0</v>
      </c>
    </row>
    <row r="31" spans="1:22" x14ac:dyDescent="0.25">
      <c r="A31" s="7" t="s">
        <v>3</v>
      </c>
      <c r="B31" s="10"/>
      <c r="C31" s="123" t="s">
        <v>24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124">
        <v>0</v>
      </c>
    </row>
    <row r="32" spans="1:22" s="12" customFormat="1" x14ac:dyDescent="0.25">
      <c r="A32" s="9">
        <v>1114111</v>
      </c>
      <c r="B32" s="10">
        <v>1114111</v>
      </c>
      <c r="C32" s="125" t="s">
        <v>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22">
        <v>0</v>
      </c>
    </row>
    <row r="33" spans="1:22" s="12" customFormat="1" x14ac:dyDescent="0.25">
      <c r="A33" s="9">
        <v>1114112</v>
      </c>
      <c r="B33" s="10">
        <v>1114112</v>
      </c>
      <c r="C33" s="125" t="s">
        <v>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22">
        <v>0</v>
      </c>
    </row>
    <row r="34" spans="1:22" ht="30.75" x14ac:dyDescent="0.25">
      <c r="A34" s="9">
        <v>1114115</v>
      </c>
      <c r="B34" s="10">
        <v>1114215</v>
      </c>
      <c r="C34" s="125" t="s">
        <v>25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22">
        <v>0</v>
      </c>
    </row>
    <row r="35" spans="1:22" x14ac:dyDescent="0.25">
      <c r="A35" s="9">
        <v>1114116</v>
      </c>
      <c r="B35" s="10">
        <v>1114216</v>
      </c>
      <c r="C35" s="125" t="s">
        <v>26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22">
        <v>0</v>
      </c>
    </row>
    <row r="36" spans="1:22" x14ac:dyDescent="0.25">
      <c r="A36" s="9">
        <v>1114117</v>
      </c>
      <c r="B36" s="10">
        <v>1114217</v>
      </c>
      <c r="C36" s="125" t="s">
        <v>27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22">
        <v>0</v>
      </c>
    </row>
    <row r="37" spans="1:22" x14ac:dyDescent="0.25">
      <c r="A37" s="9">
        <v>1114118</v>
      </c>
      <c r="B37" s="10">
        <v>1114218</v>
      </c>
      <c r="C37" s="125" t="s">
        <v>28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22">
        <v>0</v>
      </c>
    </row>
    <row r="38" spans="1:22" x14ac:dyDescent="0.25">
      <c r="A38" s="9">
        <v>1114119</v>
      </c>
      <c r="B38" s="10">
        <v>1114219</v>
      </c>
      <c r="C38" s="125" t="s">
        <v>29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22">
        <v>0</v>
      </c>
    </row>
    <row r="39" spans="1:22" x14ac:dyDescent="0.25">
      <c r="A39" s="9">
        <v>1114120</v>
      </c>
      <c r="B39" s="10">
        <v>1114220</v>
      </c>
      <c r="C39" s="125" t="s">
        <v>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22">
        <v>0</v>
      </c>
    </row>
    <row r="40" spans="1:22" x14ac:dyDescent="0.25">
      <c r="A40" s="9">
        <v>1114121</v>
      </c>
      <c r="B40" s="10">
        <v>1114221</v>
      </c>
      <c r="C40" s="125" t="s">
        <v>31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22">
        <v>0</v>
      </c>
    </row>
    <row r="41" spans="1:22" ht="30.75" x14ac:dyDescent="0.25">
      <c r="A41" s="9">
        <v>1114122</v>
      </c>
      <c r="B41" s="10">
        <v>1114222</v>
      </c>
      <c r="C41" s="125" t="s">
        <v>32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22">
        <v>0</v>
      </c>
    </row>
    <row r="42" spans="1:22" s="128" customFormat="1" ht="30.75" x14ac:dyDescent="0.25">
      <c r="A42" s="109">
        <v>1114123</v>
      </c>
      <c r="B42" s="110">
        <v>1114223</v>
      </c>
      <c r="C42" s="125" t="s">
        <v>33</v>
      </c>
      <c r="D42" s="11">
        <v>0</v>
      </c>
      <c r="E42" s="11">
        <v>0</v>
      </c>
      <c r="F42" s="11">
        <v>0</v>
      </c>
      <c r="G42" s="127">
        <v>0</v>
      </c>
      <c r="H42" s="11">
        <v>0</v>
      </c>
      <c r="I42" s="11">
        <v>0</v>
      </c>
      <c r="J42" s="11">
        <v>0</v>
      </c>
      <c r="K42" s="127">
        <v>0</v>
      </c>
      <c r="L42" s="127">
        <v>0</v>
      </c>
      <c r="M42" s="11">
        <v>0</v>
      </c>
      <c r="N42" s="11">
        <v>0</v>
      </c>
      <c r="O42" s="11">
        <v>0</v>
      </c>
      <c r="P42" s="127">
        <v>0</v>
      </c>
      <c r="Q42" s="11">
        <v>0</v>
      </c>
      <c r="R42" s="11">
        <v>0</v>
      </c>
      <c r="S42" s="11">
        <v>0</v>
      </c>
      <c r="T42" s="127">
        <v>0</v>
      </c>
      <c r="U42" s="127">
        <v>0</v>
      </c>
      <c r="V42" s="122">
        <v>0</v>
      </c>
    </row>
    <row r="43" spans="1:22" x14ac:dyDescent="0.25">
      <c r="A43" s="7" t="s">
        <v>3</v>
      </c>
      <c r="B43" s="10"/>
      <c r="C43" s="123" t="s">
        <v>34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124">
        <v>0</v>
      </c>
    </row>
    <row r="44" spans="1:22" s="12" customFormat="1" x14ac:dyDescent="0.25">
      <c r="A44" s="9">
        <v>1115111</v>
      </c>
      <c r="B44" s="10">
        <v>1115111</v>
      </c>
      <c r="C44" s="125" t="s">
        <v>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22">
        <v>0</v>
      </c>
    </row>
    <row r="45" spans="1:22" s="12" customFormat="1" x14ac:dyDescent="0.25">
      <c r="A45" s="9">
        <v>1115112</v>
      </c>
      <c r="B45" s="10">
        <v>1115112</v>
      </c>
      <c r="C45" s="125" t="s">
        <v>6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22">
        <v>0</v>
      </c>
    </row>
    <row r="46" spans="1:22" s="12" customFormat="1" x14ac:dyDescent="0.25">
      <c r="A46" s="9">
        <v>1115113</v>
      </c>
      <c r="B46" s="10">
        <v>1115213</v>
      </c>
      <c r="C46" s="125" t="s">
        <v>35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22">
        <v>0</v>
      </c>
    </row>
    <row r="47" spans="1:22" s="12" customFormat="1" x14ac:dyDescent="0.25">
      <c r="A47" s="9">
        <v>1115115</v>
      </c>
      <c r="B47" s="10">
        <v>1115215</v>
      </c>
      <c r="C47" s="125" t="s">
        <v>36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22">
        <v>0</v>
      </c>
    </row>
    <row r="48" spans="1:22" s="12" customFormat="1" x14ac:dyDescent="0.25">
      <c r="A48" s="9">
        <v>1115116</v>
      </c>
      <c r="B48" s="10">
        <v>1115216</v>
      </c>
      <c r="C48" s="125" t="s">
        <v>37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22">
        <v>0</v>
      </c>
    </row>
    <row r="49" spans="1:22" x14ac:dyDescent="0.25">
      <c r="A49" s="7" t="s">
        <v>3</v>
      </c>
      <c r="B49" s="10"/>
      <c r="C49" s="123" t="s">
        <v>38</v>
      </c>
      <c r="D49" s="8">
        <v>0</v>
      </c>
      <c r="E49" s="8">
        <v>0</v>
      </c>
      <c r="F49" s="8">
        <v>285000</v>
      </c>
      <c r="G49" s="8">
        <v>285000</v>
      </c>
      <c r="H49" s="8">
        <v>0</v>
      </c>
      <c r="I49" s="8">
        <v>0</v>
      </c>
      <c r="J49" s="8">
        <v>0</v>
      </c>
      <c r="K49" s="8">
        <v>0</v>
      </c>
      <c r="L49" s="8">
        <v>285000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285000</v>
      </c>
    </row>
    <row r="50" spans="1:22" s="12" customFormat="1" x14ac:dyDescent="0.25">
      <c r="A50" s="9">
        <v>1116111</v>
      </c>
      <c r="B50" s="10">
        <v>1116111</v>
      </c>
      <c r="C50" s="125" t="s">
        <v>5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22">
        <v>0</v>
      </c>
    </row>
    <row r="51" spans="1:22" s="12" customFormat="1" x14ac:dyDescent="0.25">
      <c r="A51" s="9">
        <v>1116112</v>
      </c>
      <c r="B51" s="10">
        <v>1116112</v>
      </c>
      <c r="C51" s="125" t="s">
        <v>6</v>
      </c>
      <c r="D51" s="11">
        <v>0</v>
      </c>
      <c r="E51" s="11">
        <v>0</v>
      </c>
      <c r="F51" s="11">
        <v>285000</v>
      </c>
      <c r="G51" s="11">
        <v>285000</v>
      </c>
      <c r="H51" s="11">
        <v>0</v>
      </c>
      <c r="I51" s="11">
        <v>0</v>
      </c>
      <c r="J51" s="11">
        <v>0</v>
      </c>
      <c r="K51" s="11">
        <v>0</v>
      </c>
      <c r="L51" s="11">
        <v>285000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22">
        <v>285000</v>
      </c>
    </row>
    <row r="52" spans="1:22" s="12" customFormat="1" x14ac:dyDescent="0.25">
      <c r="A52" s="9">
        <v>1116113</v>
      </c>
      <c r="B52" s="10">
        <v>1116113</v>
      </c>
      <c r="C52" s="125" t="s">
        <v>39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22">
        <v>0</v>
      </c>
    </row>
    <row r="53" spans="1:22" s="12" customFormat="1" ht="30.75" x14ac:dyDescent="0.25">
      <c r="A53" s="9">
        <v>1116114</v>
      </c>
      <c r="B53" s="10">
        <v>1116114</v>
      </c>
      <c r="C53" s="125" t="s">
        <v>40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22">
        <v>0</v>
      </c>
    </row>
    <row r="54" spans="1:22" x14ac:dyDescent="0.25">
      <c r="A54" s="7" t="s">
        <v>3</v>
      </c>
      <c r="B54" s="10"/>
      <c r="C54" s="123" t="s">
        <v>41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124">
        <v>0</v>
      </c>
    </row>
    <row r="55" spans="1:22" s="12" customFormat="1" x14ac:dyDescent="0.25">
      <c r="A55" s="9">
        <v>1117111</v>
      </c>
      <c r="B55" s="10">
        <v>1117111</v>
      </c>
      <c r="C55" s="125" t="s">
        <v>5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22">
        <v>0</v>
      </c>
    </row>
    <row r="56" spans="1:22" s="12" customFormat="1" x14ac:dyDescent="0.25">
      <c r="A56" s="9">
        <v>1117112</v>
      </c>
      <c r="B56" s="10">
        <v>1117112</v>
      </c>
      <c r="C56" s="125" t="s">
        <v>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22">
        <v>0</v>
      </c>
    </row>
    <row r="57" spans="1:22" s="12" customFormat="1" x14ac:dyDescent="0.25">
      <c r="A57" s="9">
        <v>1117113</v>
      </c>
      <c r="B57" s="10">
        <v>1117211</v>
      </c>
      <c r="C57" s="125" t="s">
        <v>42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22">
        <v>0</v>
      </c>
    </row>
    <row r="58" spans="1:22" x14ac:dyDescent="0.25">
      <c r="A58" s="118" t="s">
        <v>207</v>
      </c>
      <c r="B58" s="118" t="s">
        <v>207</v>
      </c>
      <c r="C58" s="121" t="s">
        <v>43</v>
      </c>
      <c r="D58" s="6">
        <v>5250000</v>
      </c>
      <c r="E58" s="6">
        <v>9446790</v>
      </c>
      <c r="F58" s="6">
        <v>17621938</v>
      </c>
      <c r="G58" s="6">
        <v>32318728</v>
      </c>
      <c r="H58" s="6">
        <v>27629692.039999999</v>
      </c>
      <c r="I58" s="6">
        <v>13835518</v>
      </c>
      <c r="J58" s="6">
        <v>17731956.5</v>
      </c>
      <c r="K58" s="6">
        <v>59197166.539999999</v>
      </c>
      <c r="L58" s="6">
        <v>91515894.539999992</v>
      </c>
      <c r="M58" s="6">
        <v>5013358</v>
      </c>
      <c r="N58" s="6">
        <v>5044286</v>
      </c>
      <c r="O58" s="6">
        <v>13687047.16</v>
      </c>
      <c r="P58" s="6">
        <v>23744691.16</v>
      </c>
      <c r="Q58" s="6">
        <v>1116000</v>
      </c>
      <c r="R58" s="6">
        <v>113000</v>
      </c>
      <c r="S58" s="6">
        <v>11718200</v>
      </c>
      <c r="T58" s="6">
        <v>12947200</v>
      </c>
      <c r="U58" s="6">
        <v>36691891.159999996</v>
      </c>
      <c r="V58" s="122">
        <v>128207785.7</v>
      </c>
    </row>
    <row r="59" spans="1:22" x14ac:dyDescent="0.25">
      <c r="A59" s="7" t="s">
        <v>3</v>
      </c>
      <c r="B59" s="10"/>
      <c r="C59" s="123" t="s">
        <v>44</v>
      </c>
      <c r="D59" s="8">
        <v>0</v>
      </c>
      <c r="E59" s="8">
        <v>1600320</v>
      </c>
      <c r="F59" s="8">
        <v>0</v>
      </c>
      <c r="G59" s="8">
        <v>1600320</v>
      </c>
      <c r="H59" s="8">
        <v>14405571.039999999</v>
      </c>
      <c r="I59" s="8">
        <v>0</v>
      </c>
      <c r="J59" s="8">
        <v>0</v>
      </c>
      <c r="K59" s="8">
        <v>14405571.039999999</v>
      </c>
      <c r="L59" s="8">
        <v>16005891.039999999</v>
      </c>
      <c r="M59" s="8">
        <v>0</v>
      </c>
      <c r="N59" s="8">
        <v>0</v>
      </c>
      <c r="O59" s="8">
        <v>12456737.16</v>
      </c>
      <c r="P59" s="8">
        <v>12456737.16</v>
      </c>
      <c r="Q59" s="8">
        <v>0</v>
      </c>
      <c r="R59" s="8">
        <v>0</v>
      </c>
      <c r="S59" s="8">
        <v>0</v>
      </c>
      <c r="T59" s="8">
        <v>0</v>
      </c>
      <c r="U59" s="8">
        <v>12456737.16</v>
      </c>
      <c r="V59" s="124">
        <v>28462628.199999999</v>
      </c>
    </row>
    <row r="60" spans="1:22" s="12" customFormat="1" x14ac:dyDescent="0.25">
      <c r="A60" s="9">
        <v>1211111</v>
      </c>
      <c r="B60" s="10">
        <v>1211111</v>
      </c>
      <c r="C60" s="125" t="s">
        <v>5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22">
        <v>0</v>
      </c>
    </row>
    <row r="61" spans="1:22" s="12" customFormat="1" x14ac:dyDescent="0.25">
      <c r="A61" s="9">
        <v>1211112</v>
      </c>
      <c r="B61" s="10">
        <v>1211112</v>
      </c>
      <c r="C61" s="125" t="s">
        <v>6</v>
      </c>
      <c r="D61" s="11">
        <v>0</v>
      </c>
      <c r="E61" s="11">
        <v>0</v>
      </c>
      <c r="F61" s="11">
        <v>0</v>
      </c>
      <c r="G61" s="11">
        <v>0</v>
      </c>
      <c r="H61" s="11">
        <v>2500000</v>
      </c>
      <c r="I61" s="11">
        <v>0</v>
      </c>
      <c r="J61" s="11">
        <v>0</v>
      </c>
      <c r="K61" s="11">
        <v>2500000</v>
      </c>
      <c r="L61" s="11">
        <v>2500000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22">
        <v>2500000</v>
      </c>
    </row>
    <row r="62" spans="1:22" x14ac:dyDescent="0.25">
      <c r="A62" s="9">
        <v>1211216</v>
      </c>
      <c r="B62" s="10">
        <v>1211216</v>
      </c>
      <c r="C62" s="125" t="s">
        <v>45</v>
      </c>
      <c r="D62" s="11">
        <v>0</v>
      </c>
      <c r="E62" s="11">
        <v>1600320</v>
      </c>
      <c r="F62" s="11">
        <v>0</v>
      </c>
      <c r="G62" s="11">
        <v>1600320</v>
      </c>
      <c r="H62" s="11">
        <v>11905571.039999999</v>
      </c>
      <c r="I62" s="11">
        <v>0</v>
      </c>
      <c r="J62" s="11">
        <v>0</v>
      </c>
      <c r="K62" s="11">
        <v>11905571.039999999</v>
      </c>
      <c r="L62" s="11">
        <v>13505891.039999999</v>
      </c>
      <c r="M62" s="11">
        <v>0</v>
      </c>
      <c r="N62" s="11">
        <v>0</v>
      </c>
      <c r="O62" s="11">
        <v>12456737.16</v>
      </c>
      <c r="P62" s="11">
        <v>12456737.16</v>
      </c>
      <c r="Q62" s="11">
        <v>0</v>
      </c>
      <c r="R62" s="11">
        <v>0</v>
      </c>
      <c r="S62" s="11">
        <v>0</v>
      </c>
      <c r="T62" s="11">
        <v>0</v>
      </c>
      <c r="U62" s="11">
        <v>12456737.16</v>
      </c>
      <c r="V62" s="122">
        <v>25962628.199999999</v>
      </c>
    </row>
    <row r="63" spans="1:22" ht="30.75" x14ac:dyDescent="0.25">
      <c r="A63" s="9">
        <v>1211117</v>
      </c>
      <c r="B63" s="10">
        <v>1211217</v>
      </c>
      <c r="C63" s="125" t="s">
        <v>46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22">
        <v>0</v>
      </c>
    </row>
    <row r="64" spans="1:22" ht="30.75" x14ac:dyDescent="0.25">
      <c r="A64" s="9">
        <v>1211118</v>
      </c>
      <c r="B64" s="10">
        <v>1211218</v>
      </c>
      <c r="C64" s="125" t="s">
        <v>47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22">
        <v>0</v>
      </c>
    </row>
    <row r="65" spans="1:22" x14ac:dyDescent="0.25">
      <c r="A65" s="9">
        <v>1211119</v>
      </c>
      <c r="B65" s="10">
        <v>1211219</v>
      </c>
      <c r="C65" s="125" t="s">
        <v>48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22">
        <v>0</v>
      </c>
    </row>
    <row r="66" spans="1:22" x14ac:dyDescent="0.25">
      <c r="A66" s="9"/>
      <c r="B66" s="10">
        <v>1211220</v>
      </c>
      <c r="C66" s="125" t="s">
        <v>49</v>
      </c>
      <c r="D66" s="11">
        <v>0</v>
      </c>
      <c r="E66" s="11">
        <v>0</v>
      </c>
      <c r="F66" s="11">
        <v>0</v>
      </c>
      <c r="G66" s="11"/>
      <c r="H66" s="11">
        <v>0</v>
      </c>
      <c r="I66" s="11">
        <v>0</v>
      </c>
      <c r="J66" s="11">
        <v>0</v>
      </c>
      <c r="K66" s="11"/>
      <c r="L66" s="11"/>
      <c r="M66" s="11">
        <v>0</v>
      </c>
      <c r="N66" s="11">
        <v>0</v>
      </c>
      <c r="O66" s="11">
        <v>0</v>
      </c>
      <c r="P66" s="11"/>
      <c r="Q66" s="11">
        <v>0</v>
      </c>
      <c r="R66" s="11">
        <v>0</v>
      </c>
      <c r="S66" s="11">
        <v>0</v>
      </c>
      <c r="T66" s="11"/>
      <c r="U66" s="11"/>
      <c r="V66" s="129">
        <v>0</v>
      </c>
    </row>
    <row r="67" spans="1:22" x14ac:dyDescent="0.25">
      <c r="A67" s="9">
        <v>1211121</v>
      </c>
      <c r="B67" s="10">
        <v>1211221</v>
      </c>
      <c r="C67" s="125" t="s">
        <v>50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22">
        <v>0</v>
      </c>
    </row>
    <row r="68" spans="1:22" x14ac:dyDescent="0.25">
      <c r="A68" s="7" t="s">
        <v>3</v>
      </c>
      <c r="B68" s="10"/>
      <c r="C68" s="123" t="s">
        <v>51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/>
      <c r="U68" s="8"/>
      <c r="V68" s="124"/>
    </row>
    <row r="69" spans="1:22" s="12" customFormat="1" x14ac:dyDescent="0.25">
      <c r="A69" s="9">
        <v>1212111</v>
      </c>
      <c r="B69" s="10">
        <v>1212111</v>
      </c>
      <c r="C69" s="125" t="s">
        <v>5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22">
        <v>0</v>
      </c>
    </row>
    <row r="70" spans="1:22" s="12" customFormat="1" x14ac:dyDescent="0.25">
      <c r="A70" s="9">
        <v>1212112</v>
      </c>
      <c r="B70" s="10">
        <v>1212112</v>
      </c>
      <c r="C70" s="125" t="s">
        <v>6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22">
        <v>0</v>
      </c>
    </row>
    <row r="71" spans="1:22" x14ac:dyDescent="0.25">
      <c r="A71" s="7" t="s">
        <v>3</v>
      </c>
      <c r="B71" s="10"/>
      <c r="C71" s="123" t="s">
        <v>52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/>
      <c r="U71" s="8"/>
      <c r="V71" s="124"/>
    </row>
    <row r="72" spans="1:22" s="12" customFormat="1" x14ac:dyDescent="0.25">
      <c r="A72" s="9">
        <v>1213111</v>
      </c>
      <c r="B72" s="10">
        <v>1213111</v>
      </c>
      <c r="C72" s="125" t="s">
        <v>5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22">
        <v>0</v>
      </c>
    </row>
    <row r="73" spans="1:22" s="12" customFormat="1" x14ac:dyDescent="0.25">
      <c r="A73" s="9">
        <v>1213112</v>
      </c>
      <c r="B73" s="10">
        <v>1213112</v>
      </c>
      <c r="C73" s="125" t="s">
        <v>6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22">
        <v>0</v>
      </c>
    </row>
    <row r="74" spans="1:22" x14ac:dyDescent="0.25">
      <c r="A74" s="7" t="s">
        <v>3</v>
      </c>
      <c r="B74" s="10"/>
      <c r="C74" s="123" t="s">
        <v>53</v>
      </c>
      <c r="D74" s="8">
        <v>0</v>
      </c>
      <c r="E74" s="8">
        <v>1167220</v>
      </c>
      <c r="F74" s="8">
        <v>912438</v>
      </c>
      <c r="G74" s="8">
        <v>2079658</v>
      </c>
      <c r="H74" s="8">
        <v>1039829</v>
      </c>
      <c r="I74" s="8">
        <v>121310</v>
      </c>
      <c r="J74" s="8">
        <v>912438</v>
      </c>
      <c r="K74" s="8">
        <v>2073577</v>
      </c>
      <c r="L74" s="8">
        <v>4153235</v>
      </c>
      <c r="M74" s="8">
        <v>1184358</v>
      </c>
      <c r="N74" s="8">
        <v>2004786</v>
      </c>
      <c r="O74" s="8">
        <v>121310</v>
      </c>
      <c r="P74" s="8">
        <v>3310454</v>
      </c>
      <c r="Q74" s="8">
        <v>0</v>
      </c>
      <c r="R74" s="8">
        <v>0</v>
      </c>
      <c r="S74" s="8">
        <v>73800</v>
      </c>
      <c r="T74" s="8">
        <v>73800</v>
      </c>
      <c r="U74" s="8">
        <v>3384254</v>
      </c>
      <c r="V74" s="124">
        <v>7537489</v>
      </c>
    </row>
    <row r="75" spans="1:22" s="12" customFormat="1" x14ac:dyDescent="0.25">
      <c r="A75" s="9">
        <v>1214111</v>
      </c>
      <c r="B75" s="10">
        <v>1214111</v>
      </c>
      <c r="C75" s="125" t="s">
        <v>54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22">
        <v>0</v>
      </c>
    </row>
    <row r="76" spans="1:22" s="12" customFormat="1" ht="30.75" x14ac:dyDescent="0.25">
      <c r="A76" s="9">
        <v>1214112</v>
      </c>
      <c r="B76" s="10">
        <v>1214112</v>
      </c>
      <c r="C76" s="125" t="s">
        <v>55</v>
      </c>
      <c r="D76" s="11">
        <v>0</v>
      </c>
      <c r="E76" s="11">
        <v>254782</v>
      </c>
      <c r="F76" s="11">
        <v>0</v>
      </c>
      <c r="G76" s="11">
        <v>254782</v>
      </c>
      <c r="H76" s="11">
        <v>127391</v>
      </c>
      <c r="I76" s="11">
        <v>121310</v>
      </c>
      <c r="J76" s="11">
        <v>0</v>
      </c>
      <c r="K76" s="11">
        <v>248701</v>
      </c>
      <c r="L76" s="11">
        <v>503483</v>
      </c>
      <c r="M76" s="11">
        <v>242620</v>
      </c>
      <c r="N76" s="11">
        <v>121310</v>
      </c>
      <c r="O76" s="11">
        <v>121310</v>
      </c>
      <c r="P76" s="11">
        <v>485240</v>
      </c>
      <c r="Q76" s="11">
        <v>0</v>
      </c>
      <c r="R76" s="11">
        <v>0</v>
      </c>
      <c r="S76" s="11">
        <v>0</v>
      </c>
      <c r="T76" s="11">
        <v>0</v>
      </c>
      <c r="U76" s="11">
        <v>485240</v>
      </c>
      <c r="V76" s="122">
        <v>988723</v>
      </c>
    </row>
    <row r="77" spans="1:22" s="12" customFormat="1" x14ac:dyDescent="0.25">
      <c r="A77" s="9">
        <v>1214113</v>
      </c>
      <c r="B77" s="10">
        <v>1214113</v>
      </c>
      <c r="C77" s="125" t="s">
        <v>56</v>
      </c>
      <c r="D77" s="11">
        <v>0</v>
      </c>
      <c r="E77" s="11">
        <v>912438</v>
      </c>
      <c r="F77" s="11">
        <v>912438</v>
      </c>
      <c r="G77" s="11">
        <v>1824876</v>
      </c>
      <c r="H77" s="11">
        <v>912438</v>
      </c>
      <c r="I77" s="11">
        <v>0</v>
      </c>
      <c r="J77" s="11">
        <v>912438</v>
      </c>
      <c r="K77" s="11">
        <v>1824876</v>
      </c>
      <c r="L77" s="11">
        <v>3649752</v>
      </c>
      <c r="M77" s="11">
        <v>941738</v>
      </c>
      <c r="N77" s="11">
        <v>1883476</v>
      </c>
      <c r="O77" s="11">
        <v>0</v>
      </c>
      <c r="P77" s="11">
        <v>2825214</v>
      </c>
      <c r="Q77" s="11">
        <v>0</v>
      </c>
      <c r="R77" s="11">
        <v>0</v>
      </c>
      <c r="S77" s="11">
        <v>73800</v>
      </c>
      <c r="T77" s="11">
        <v>73800</v>
      </c>
      <c r="U77" s="11">
        <v>2899014</v>
      </c>
      <c r="V77" s="122">
        <v>6548766</v>
      </c>
    </row>
    <row r="78" spans="1:22" s="12" customFormat="1" ht="30.75" x14ac:dyDescent="0.25">
      <c r="A78" s="9">
        <v>1214114</v>
      </c>
      <c r="B78" s="10">
        <v>1214114</v>
      </c>
      <c r="C78" s="125" t="s">
        <v>57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22">
        <v>0</v>
      </c>
    </row>
    <row r="79" spans="1:22" x14ac:dyDescent="0.25">
      <c r="A79" s="7" t="s">
        <v>3</v>
      </c>
      <c r="B79" s="10"/>
      <c r="C79" s="123" t="s">
        <v>58</v>
      </c>
      <c r="D79" s="8">
        <v>5250000</v>
      </c>
      <c r="E79" s="8">
        <v>6679250</v>
      </c>
      <c r="F79" s="8">
        <v>5927000</v>
      </c>
      <c r="G79" s="8">
        <v>17856250</v>
      </c>
      <c r="H79" s="8">
        <v>2311500</v>
      </c>
      <c r="I79" s="8">
        <v>10103208</v>
      </c>
      <c r="J79" s="8">
        <v>9362510</v>
      </c>
      <c r="K79" s="8">
        <v>21777218</v>
      </c>
      <c r="L79" s="8">
        <v>39633468</v>
      </c>
      <c r="M79" s="8">
        <v>2950000</v>
      </c>
      <c r="N79" s="8">
        <v>2571500</v>
      </c>
      <c r="O79" s="8">
        <v>0</v>
      </c>
      <c r="P79" s="8">
        <v>5521500</v>
      </c>
      <c r="Q79" s="8">
        <v>0</v>
      </c>
      <c r="R79" s="8">
        <v>0</v>
      </c>
      <c r="S79" s="8">
        <v>500000</v>
      </c>
      <c r="T79" s="8">
        <v>500000</v>
      </c>
      <c r="U79" s="8">
        <v>6021500</v>
      </c>
      <c r="V79" s="124">
        <v>45654968</v>
      </c>
    </row>
    <row r="80" spans="1:22" s="12" customFormat="1" x14ac:dyDescent="0.25">
      <c r="A80" s="9">
        <v>1215111</v>
      </c>
      <c r="B80" s="10">
        <v>1215111</v>
      </c>
      <c r="C80" s="125" t="s">
        <v>5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22">
        <v>0</v>
      </c>
    </row>
    <row r="81" spans="1:22" s="12" customFormat="1" x14ac:dyDescent="0.25">
      <c r="A81" s="9">
        <v>1215112</v>
      </c>
      <c r="B81" s="10">
        <v>1215112</v>
      </c>
      <c r="C81" s="125" t="s">
        <v>59</v>
      </c>
      <c r="D81" s="11">
        <v>4250000</v>
      </c>
      <c r="E81" s="11">
        <v>750000</v>
      </c>
      <c r="F81" s="11">
        <v>2250000</v>
      </c>
      <c r="G81" s="11">
        <v>7250000</v>
      </c>
      <c r="H81" s="11">
        <v>1710900</v>
      </c>
      <c r="I81" s="11">
        <v>2450000</v>
      </c>
      <c r="J81" s="11">
        <v>4645910</v>
      </c>
      <c r="K81" s="11">
        <v>8806810</v>
      </c>
      <c r="L81" s="11">
        <v>16056810</v>
      </c>
      <c r="M81" s="11">
        <v>2950000</v>
      </c>
      <c r="N81" s="11">
        <v>2571500</v>
      </c>
      <c r="O81" s="11">
        <v>0</v>
      </c>
      <c r="P81" s="11">
        <v>5521500</v>
      </c>
      <c r="Q81" s="11">
        <v>0</v>
      </c>
      <c r="R81" s="11">
        <v>0</v>
      </c>
      <c r="S81" s="11">
        <v>500000</v>
      </c>
      <c r="T81" s="11">
        <v>500000</v>
      </c>
      <c r="U81" s="11">
        <v>6021500</v>
      </c>
      <c r="V81" s="122">
        <v>22078310</v>
      </c>
    </row>
    <row r="82" spans="1:22" s="12" customFormat="1" ht="30.75" x14ac:dyDescent="0.25">
      <c r="A82" s="9">
        <v>1215113</v>
      </c>
      <c r="B82" s="10">
        <v>1215113</v>
      </c>
      <c r="C82" s="125" t="s">
        <v>60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22">
        <v>0</v>
      </c>
    </row>
    <row r="83" spans="1:22" ht="45.75" x14ac:dyDescent="0.25">
      <c r="A83" s="9">
        <v>1215214</v>
      </c>
      <c r="B83" s="10">
        <v>1215214</v>
      </c>
      <c r="C83" s="125" t="s">
        <v>61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22">
        <v>0</v>
      </c>
    </row>
    <row r="84" spans="1:22" ht="30.75" x14ac:dyDescent="0.25">
      <c r="A84" s="9">
        <v>1215116</v>
      </c>
      <c r="B84" s="10">
        <v>1215216</v>
      </c>
      <c r="C84" s="125" t="s">
        <v>62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22">
        <v>0</v>
      </c>
    </row>
    <row r="85" spans="1:22" ht="30.75" x14ac:dyDescent="0.25">
      <c r="A85" s="9">
        <v>1215117</v>
      </c>
      <c r="B85" s="10">
        <v>1215217</v>
      </c>
      <c r="C85" s="125" t="s">
        <v>63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22">
        <v>0</v>
      </c>
    </row>
    <row r="86" spans="1:22" x14ac:dyDescent="0.25">
      <c r="A86" s="9">
        <v>1215118</v>
      </c>
      <c r="B86" s="10">
        <v>1215218</v>
      </c>
      <c r="C86" s="125" t="s">
        <v>64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22">
        <v>0</v>
      </c>
    </row>
    <row r="87" spans="1:22" ht="30.75" x14ac:dyDescent="0.25">
      <c r="A87" s="9">
        <v>1215119</v>
      </c>
      <c r="B87" s="10">
        <v>1215219</v>
      </c>
      <c r="C87" s="125" t="s">
        <v>65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22">
        <v>0</v>
      </c>
    </row>
    <row r="88" spans="1:22" ht="30.75" x14ac:dyDescent="0.25">
      <c r="A88" s="9">
        <v>1215220</v>
      </c>
      <c r="B88" s="10">
        <v>1215220</v>
      </c>
      <c r="C88" s="125" t="s">
        <v>66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22">
        <v>0</v>
      </c>
    </row>
    <row r="89" spans="1:22" x14ac:dyDescent="0.25">
      <c r="A89" s="9">
        <v>1215121</v>
      </c>
      <c r="B89" s="10">
        <v>1215221</v>
      </c>
      <c r="C89" s="125" t="s">
        <v>67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22">
        <v>0</v>
      </c>
    </row>
    <row r="90" spans="1:22" ht="31.5" customHeight="1" x14ac:dyDescent="0.25">
      <c r="A90" s="9">
        <v>1215122</v>
      </c>
      <c r="B90" s="10">
        <v>1215222</v>
      </c>
      <c r="C90" s="125" t="s">
        <v>68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22">
        <v>0</v>
      </c>
    </row>
    <row r="91" spans="1:22" ht="31.5" customHeight="1" x14ac:dyDescent="0.25">
      <c r="A91" s="9">
        <v>1215123</v>
      </c>
      <c r="B91" s="10">
        <v>1215123</v>
      </c>
      <c r="C91" s="125" t="s">
        <v>69</v>
      </c>
      <c r="D91" s="11">
        <v>1000000</v>
      </c>
      <c r="E91" s="11">
        <v>5929250</v>
      </c>
      <c r="F91" s="11">
        <v>3677000</v>
      </c>
      <c r="G91" s="11">
        <v>10606250</v>
      </c>
      <c r="H91" s="11">
        <v>600600</v>
      </c>
      <c r="I91" s="11">
        <v>7653208</v>
      </c>
      <c r="J91" s="11">
        <v>4716600</v>
      </c>
      <c r="K91" s="11">
        <v>12970408</v>
      </c>
      <c r="L91" s="11">
        <v>23576658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22">
        <v>23576658</v>
      </c>
    </row>
    <row r="92" spans="1:22" x14ac:dyDescent="0.25">
      <c r="A92" s="7" t="s">
        <v>3</v>
      </c>
      <c r="B92" s="10"/>
      <c r="C92" s="123" t="s">
        <v>70</v>
      </c>
      <c r="D92" s="8">
        <v>0</v>
      </c>
      <c r="E92" s="8">
        <v>0</v>
      </c>
      <c r="F92" s="8">
        <v>7290000</v>
      </c>
      <c r="G92" s="8">
        <v>7290000</v>
      </c>
      <c r="H92" s="8">
        <v>8537792</v>
      </c>
      <c r="I92" s="8">
        <v>3300000</v>
      </c>
      <c r="J92" s="8">
        <v>4156508.5</v>
      </c>
      <c r="K92" s="8">
        <v>15994300.5</v>
      </c>
      <c r="L92" s="8">
        <v>23284300.5</v>
      </c>
      <c r="M92" s="8">
        <v>460000</v>
      </c>
      <c r="N92" s="8">
        <v>100000</v>
      </c>
      <c r="O92" s="8">
        <v>0</v>
      </c>
      <c r="P92" s="8">
        <v>560000</v>
      </c>
      <c r="Q92" s="8">
        <v>907000</v>
      </c>
      <c r="R92" s="8">
        <v>0</v>
      </c>
      <c r="S92" s="8">
        <v>0</v>
      </c>
      <c r="T92" s="8">
        <v>907000</v>
      </c>
      <c r="U92" s="8">
        <v>1467000</v>
      </c>
      <c r="V92" s="124">
        <v>24751300.5</v>
      </c>
    </row>
    <row r="93" spans="1:22" s="12" customFormat="1" x14ac:dyDescent="0.25">
      <c r="A93" s="9">
        <v>1216111</v>
      </c>
      <c r="B93" s="10">
        <v>1216111</v>
      </c>
      <c r="C93" s="125" t="s">
        <v>5</v>
      </c>
      <c r="D93" s="11">
        <v>0</v>
      </c>
      <c r="E93" s="11">
        <v>0</v>
      </c>
      <c r="F93" s="11">
        <v>1490000</v>
      </c>
      <c r="G93" s="11">
        <v>1490000</v>
      </c>
      <c r="H93" s="11">
        <v>7100000</v>
      </c>
      <c r="I93" s="11">
        <v>2950000</v>
      </c>
      <c r="J93" s="11">
        <v>3956508.5</v>
      </c>
      <c r="K93" s="11">
        <v>14006508.5</v>
      </c>
      <c r="L93" s="11">
        <v>15496508.5</v>
      </c>
      <c r="M93" s="11">
        <v>460000</v>
      </c>
      <c r="N93" s="11">
        <v>100000</v>
      </c>
      <c r="O93" s="11">
        <v>0</v>
      </c>
      <c r="P93" s="11">
        <v>560000</v>
      </c>
      <c r="Q93" s="11">
        <v>100000</v>
      </c>
      <c r="R93" s="11">
        <v>0</v>
      </c>
      <c r="S93" s="11">
        <v>0</v>
      </c>
      <c r="T93" s="11">
        <v>100000</v>
      </c>
      <c r="U93" s="11">
        <v>660000</v>
      </c>
      <c r="V93" s="122">
        <v>16156508.5</v>
      </c>
    </row>
    <row r="94" spans="1:22" s="12" customFormat="1" x14ac:dyDescent="0.25">
      <c r="A94" s="9">
        <v>1216112</v>
      </c>
      <c r="B94" s="10">
        <v>1216112</v>
      </c>
      <c r="C94" s="125" t="s">
        <v>6</v>
      </c>
      <c r="D94" s="11">
        <v>0</v>
      </c>
      <c r="E94" s="11">
        <v>0</v>
      </c>
      <c r="F94" s="11">
        <v>5800000</v>
      </c>
      <c r="G94" s="11">
        <v>5800000</v>
      </c>
      <c r="H94" s="11">
        <v>1437792</v>
      </c>
      <c r="I94" s="11">
        <v>350000</v>
      </c>
      <c r="J94" s="11">
        <v>200000</v>
      </c>
      <c r="K94" s="11">
        <v>1987792</v>
      </c>
      <c r="L94" s="11">
        <v>7787792</v>
      </c>
      <c r="M94" s="11">
        <v>0</v>
      </c>
      <c r="N94" s="11">
        <v>0</v>
      </c>
      <c r="O94" s="11">
        <v>0</v>
      </c>
      <c r="P94" s="11">
        <v>0</v>
      </c>
      <c r="Q94" s="11">
        <v>807000</v>
      </c>
      <c r="R94" s="11">
        <v>0</v>
      </c>
      <c r="S94" s="11">
        <v>0</v>
      </c>
      <c r="T94" s="11">
        <v>807000</v>
      </c>
      <c r="U94" s="11">
        <v>807000</v>
      </c>
      <c r="V94" s="122">
        <v>8594792</v>
      </c>
    </row>
    <row r="95" spans="1:22" x14ac:dyDescent="0.25">
      <c r="A95" s="9">
        <v>1216115</v>
      </c>
      <c r="B95" s="10">
        <v>1216215</v>
      </c>
      <c r="C95" s="125" t="s">
        <v>71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22">
        <v>0</v>
      </c>
    </row>
    <row r="96" spans="1:22" x14ac:dyDescent="0.25">
      <c r="A96" s="9">
        <v>1216117</v>
      </c>
      <c r="B96" s="10">
        <v>1216217</v>
      </c>
      <c r="C96" s="125" t="s">
        <v>72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22">
        <v>0</v>
      </c>
    </row>
    <row r="97" spans="1:22" x14ac:dyDescent="0.25">
      <c r="A97" s="7" t="s">
        <v>3</v>
      </c>
      <c r="B97" s="10"/>
      <c r="C97" s="123" t="s">
        <v>73</v>
      </c>
      <c r="D97" s="8">
        <v>0</v>
      </c>
      <c r="E97" s="8">
        <v>0</v>
      </c>
      <c r="F97" s="8">
        <v>3492500</v>
      </c>
      <c r="G97" s="8">
        <v>3492500</v>
      </c>
      <c r="H97" s="8">
        <v>1335000</v>
      </c>
      <c r="I97" s="8">
        <v>311000</v>
      </c>
      <c r="J97" s="8">
        <v>3300500</v>
      </c>
      <c r="K97" s="8">
        <v>4946500</v>
      </c>
      <c r="L97" s="8">
        <v>8439000</v>
      </c>
      <c r="M97" s="8">
        <v>419000</v>
      </c>
      <c r="N97" s="8">
        <v>368000</v>
      </c>
      <c r="O97" s="8">
        <v>1109000</v>
      </c>
      <c r="P97" s="8">
        <v>1896000</v>
      </c>
      <c r="Q97" s="8">
        <v>209000</v>
      </c>
      <c r="R97" s="8">
        <v>113000</v>
      </c>
      <c r="S97" s="8">
        <v>11144400</v>
      </c>
      <c r="T97" s="8">
        <v>11466400</v>
      </c>
      <c r="U97" s="8">
        <v>13362400</v>
      </c>
      <c r="V97" s="124">
        <v>21801400</v>
      </c>
    </row>
    <row r="98" spans="1:22" s="12" customFormat="1" x14ac:dyDescent="0.25">
      <c r="A98" s="9">
        <v>1217111</v>
      </c>
      <c r="B98" s="10">
        <v>1217111</v>
      </c>
      <c r="C98" s="125" t="s">
        <v>5</v>
      </c>
      <c r="D98" s="11">
        <v>0</v>
      </c>
      <c r="E98" s="11">
        <v>0</v>
      </c>
      <c r="F98" s="11">
        <v>0</v>
      </c>
      <c r="G98" s="11">
        <v>0</v>
      </c>
      <c r="H98" s="11">
        <v>125000</v>
      </c>
      <c r="I98" s="11">
        <v>236000</v>
      </c>
      <c r="J98" s="11">
        <v>59000</v>
      </c>
      <c r="K98" s="11">
        <v>420000</v>
      </c>
      <c r="L98" s="11">
        <v>420000</v>
      </c>
      <c r="M98" s="11">
        <v>419000</v>
      </c>
      <c r="N98" s="11">
        <v>59000</v>
      </c>
      <c r="O98" s="11">
        <v>59000</v>
      </c>
      <c r="P98" s="11">
        <v>537000</v>
      </c>
      <c r="Q98" s="11">
        <v>209000</v>
      </c>
      <c r="R98" s="11">
        <v>113000</v>
      </c>
      <c r="S98" s="11">
        <v>9188600</v>
      </c>
      <c r="T98" s="11">
        <v>9510600</v>
      </c>
      <c r="U98" s="11">
        <v>10047600</v>
      </c>
      <c r="V98" s="122">
        <v>10467600</v>
      </c>
    </row>
    <row r="99" spans="1:22" s="12" customFormat="1" x14ac:dyDescent="0.25">
      <c r="A99" s="9">
        <v>1217112</v>
      </c>
      <c r="B99" s="10">
        <v>1217112</v>
      </c>
      <c r="C99" s="125" t="s">
        <v>6</v>
      </c>
      <c r="D99" s="11">
        <v>0</v>
      </c>
      <c r="E99" s="11">
        <v>0</v>
      </c>
      <c r="F99" s="11">
        <v>3492500</v>
      </c>
      <c r="G99" s="11">
        <v>3492500</v>
      </c>
      <c r="H99" s="11">
        <v>1210000</v>
      </c>
      <c r="I99" s="11">
        <v>75000</v>
      </c>
      <c r="J99" s="11">
        <v>3241500</v>
      </c>
      <c r="K99" s="11">
        <v>4526500</v>
      </c>
      <c r="L99" s="11">
        <v>8019000</v>
      </c>
      <c r="M99" s="11">
        <v>0</v>
      </c>
      <c r="N99" s="11">
        <v>309000</v>
      </c>
      <c r="O99" s="11">
        <v>1050000</v>
      </c>
      <c r="P99" s="11">
        <v>1359000</v>
      </c>
      <c r="Q99" s="11">
        <v>0</v>
      </c>
      <c r="R99" s="11">
        <v>0</v>
      </c>
      <c r="S99" s="11">
        <v>1955800</v>
      </c>
      <c r="T99" s="11">
        <v>1955800</v>
      </c>
      <c r="U99" s="11">
        <v>3314800</v>
      </c>
      <c r="V99" s="122">
        <v>11333800</v>
      </c>
    </row>
    <row r="100" spans="1:22" s="12" customFormat="1" x14ac:dyDescent="0.25">
      <c r="A100" s="9">
        <v>1217113</v>
      </c>
      <c r="B100" s="10">
        <v>1217113</v>
      </c>
      <c r="C100" s="125" t="s">
        <v>74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22">
        <v>0</v>
      </c>
    </row>
    <row r="101" spans="1:22" x14ac:dyDescent="0.25">
      <c r="A101" s="118" t="s">
        <v>207</v>
      </c>
      <c r="B101" s="118" t="s">
        <v>207</v>
      </c>
      <c r="C101" s="121" t="s">
        <v>75</v>
      </c>
      <c r="D101" s="6">
        <v>0</v>
      </c>
      <c r="E101" s="6">
        <v>0</v>
      </c>
      <c r="F101" s="6">
        <v>202750</v>
      </c>
      <c r="G101" s="6">
        <v>202750</v>
      </c>
      <c r="H101" s="6">
        <v>17731840</v>
      </c>
      <c r="I101" s="6">
        <v>1425250</v>
      </c>
      <c r="J101" s="6">
        <v>918835.19999999995</v>
      </c>
      <c r="K101" s="6">
        <v>20075925.199999999</v>
      </c>
      <c r="L101" s="6">
        <v>20278675.199999999</v>
      </c>
      <c r="M101" s="6">
        <v>0</v>
      </c>
      <c r="N101" s="6">
        <v>0</v>
      </c>
      <c r="O101" s="6">
        <v>0</v>
      </c>
      <c r="P101" s="6">
        <v>0</v>
      </c>
      <c r="Q101" s="6">
        <v>967750</v>
      </c>
      <c r="R101" s="6">
        <v>0</v>
      </c>
      <c r="S101" s="6">
        <v>300000</v>
      </c>
      <c r="T101" s="6">
        <v>1267750</v>
      </c>
      <c r="U101" s="6">
        <v>1267750</v>
      </c>
      <c r="V101" s="122">
        <v>21546425.199999999</v>
      </c>
    </row>
    <row r="102" spans="1:22" x14ac:dyDescent="0.25">
      <c r="A102" s="7" t="s">
        <v>3</v>
      </c>
      <c r="B102" s="10"/>
      <c r="C102" s="123" t="s">
        <v>76</v>
      </c>
      <c r="D102" s="8">
        <v>0</v>
      </c>
      <c r="E102" s="8">
        <v>0</v>
      </c>
      <c r="F102" s="8">
        <v>202750</v>
      </c>
      <c r="G102" s="8">
        <v>202750</v>
      </c>
      <c r="H102" s="8">
        <v>17731840</v>
      </c>
      <c r="I102" s="8">
        <v>1425250</v>
      </c>
      <c r="J102" s="8">
        <v>918835.19999999995</v>
      </c>
      <c r="K102" s="8">
        <v>20075925.199999999</v>
      </c>
      <c r="L102" s="8">
        <v>20278675.199999999</v>
      </c>
      <c r="M102" s="8">
        <v>0</v>
      </c>
      <c r="N102" s="8">
        <v>0</v>
      </c>
      <c r="O102" s="8">
        <v>0</v>
      </c>
      <c r="P102" s="8">
        <v>0</v>
      </c>
      <c r="Q102" s="8">
        <v>967750</v>
      </c>
      <c r="R102" s="8">
        <v>0</v>
      </c>
      <c r="S102" s="8">
        <v>300000</v>
      </c>
      <c r="T102" s="8">
        <v>1267750</v>
      </c>
      <c r="U102" s="8">
        <v>1267750</v>
      </c>
      <c r="V102" s="124">
        <v>21546425.199999999</v>
      </c>
    </row>
    <row r="103" spans="1:22" s="12" customFormat="1" x14ac:dyDescent="0.25">
      <c r="A103" s="9">
        <v>1311111</v>
      </c>
      <c r="B103" s="10">
        <v>1311111</v>
      </c>
      <c r="C103" s="125" t="s">
        <v>5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22">
        <v>0</v>
      </c>
    </row>
    <row r="104" spans="1:22" s="12" customFormat="1" x14ac:dyDescent="0.25">
      <c r="A104" s="9">
        <v>1311112</v>
      </c>
      <c r="B104" s="10">
        <v>1311112</v>
      </c>
      <c r="C104" s="125" t="s">
        <v>6</v>
      </c>
      <c r="D104" s="11">
        <v>0</v>
      </c>
      <c r="E104" s="11">
        <v>0</v>
      </c>
      <c r="F104" s="11">
        <v>202750</v>
      </c>
      <c r="G104" s="11">
        <v>202750</v>
      </c>
      <c r="H104" s="11">
        <v>17731840</v>
      </c>
      <c r="I104" s="11">
        <v>1425250</v>
      </c>
      <c r="J104" s="11">
        <v>918835.19999999995</v>
      </c>
      <c r="K104" s="11">
        <v>20075925.199999999</v>
      </c>
      <c r="L104" s="11">
        <v>20278675.199999999</v>
      </c>
      <c r="M104" s="11">
        <v>0</v>
      </c>
      <c r="N104" s="11">
        <v>0</v>
      </c>
      <c r="O104" s="11">
        <v>0</v>
      </c>
      <c r="P104" s="11">
        <v>0</v>
      </c>
      <c r="Q104" s="11">
        <v>967750</v>
      </c>
      <c r="R104" s="11">
        <v>0</v>
      </c>
      <c r="S104" s="11">
        <v>300000</v>
      </c>
      <c r="T104" s="11">
        <v>1267750</v>
      </c>
      <c r="U104" s="11">
        <v>1267750</v>
      </c>
      <c r="V104" s="122">
        <v>21546425.199999999</v>
      </c>
    </row>
    <row r="105" spans="1:22" x14ac:dyDescent="0.25">
      <c r="A105" s="10">
        <v>1311213</v>
      </c>
      <c r="B105" s="10">
        <v>1311213</v>
      </c>
      <c r="C105" s="125" t="s">
        <v>77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22">
        <v>0</v>
      </c>
    </row>
    <row r="106" spans="1:22" ht="30.75" x14ac:dyDescent="0.25">
      <c r="A106" s="9">
        <v>1311115</v>
      </c>
      <c r="B106" s="10">
        <v>1311215</v>
      </c>
      <c r="C106" s="125" t="s">
        <v>78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22">
        <v>0</v>
      </c>
    </row>
    <row r="107" spans="1:22" ht="30.75" x14ac:dyDescent="0.25">
      <c r="A107" s="9">
        <v>1311117</v>
      </c>
      <c r="B107" s="10">
        <v>1311217</v>
      </c>
      <c r="C107" s="125" t="s">
        <v>79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22">
        <v>0</v>
      </c>
    </row>
    <row r="108" spans="1:22" x14ac:dyDescent="0.25">
      <c r="A108" s="9">
        <v>1311118</v>
      </c>
      <c r="B108" s="10">
        <v>1311218</v>
      </c>
      <c r="C108" s="125" t="s">
        <v>80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22">
        <v>0</v>
      </c>
    </row>
    <row r="109" spans="1:22" x14ac:dyDescent="0.25">
      <c r="A109" s="7" t="s">
        <v>3</v>
      </c>
      <c r="B109" s="10"/>
      <c r="C109" s="123" t="s">
        <v>81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124">
        <v>0</v>
      </c>
    </row>
    <row r="110" spans="1:22" s="12" customFormat="1" x14ac:dyDescent="0.25">
      <c r="A110" s="9">
        <v>1312111</v>
      </c>
      <c r="B110" s="10">
        <v>1312111</v>
      </c>
      <c r="C110" s="125" t="s">
        <v>5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22">
        <v>0</v>
      </c>
    </row>
    <row r="111" spans="1:22" s="12" customFormat="1" x14ac:dyDescent="0.25">
      <c r="A111" s="9">
        <v>1312112</v>
      </c>
      <c r="B111" s="10">
        <v>1312112</v>
      </c>
      <c r="C111" s="125" t="s">
        <v>6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22">
        <v>0</v>
      </c>
    </row>
    <row r="112" spans="1:22" ht="30.75" x14ac:dyDescent="0.25">
      <c r="A112" s="9">
        <v>1312113</v>
      </c>
      <c r="B112" s="10">
        <v>1312213</v>
      </c>
      <c r="C112" s="125" t="s">
        <v>82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22">
        <v>0</v>
      </c>
    </row>
    <row r="113" spans="1:22" x14ac:dyDescent="0.25">
      <c r="A113" s="9">
        <v>1312114</v>
      </c>
      <c r="B113" s="10">
        <v>1312214</v>
      </c>
      <c r="C113" s="125" t="s">
        <v>83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22">
        <v>0</v>
      </c>
    </row>
    <row r="114" spans="1:22" x14ac:dyDescent="0.25">
      <c r="A114" s="9">
        <v>1312115</v>
      </c>
      <c r="B114" s="10">
        <v>1312215</v>
      </c>
      <c r="C114" s="125" t="s">
        <v>84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22">
        <v>0</v>
      </c>
    </row>
    <row r="115" spans="1:22" ht="36" customHeight="1" x14ac:dyDescent="0.25">
      <c r="A115" s="9">
        <v>1312117</v>
      </c>
      <c r="B115" s="10">
        <v>1312217</v>
      </c>
      <c r="C115" s="125" t="s">
        <v>85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22">
        <v>0</v>
      </c>
    </row>
    <row r="116" spans="1:22" x14ac:dyDescent="0.25">
      <c r="A116" s="7" t="s">
        <v>3</v>
      </c>
      <c r="B116" s="10"/>
      <c r="C116" s="123" t="s">
        <v>86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124">
        <v>0</v>
      </c>
    </row>
    <row r="117" spans="1:22" s="14" customFormat="1" x14ac:dyDescent="0.25">
      <c r="A117" s="9">
        <v>1313111</v>
      </c>
      <c r="B117" s="10">
        <v>1313111</v>
      </c>
      <c r="C117" s="125" t="s">
        <v>5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22">
        <v>0</v>
      </c>
    </row>
    <row r="118" spans="1:22" s="14" customFormat="1" x14ac:dyDescent="0.25">
      <c r="A118" s="9">
        <v>1313112</v>
      </c>
      <c r="B118" s="10">
        <v>1313112</v>
      </c>
      <c r="C118" s="125" t="s">
        <v>6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22">
        <v>0</v>
      </c>
    </row>
    <row r="119" spans="1:22" s="14" customFormat="1" ht="30.75" x14ac:dyDescent="0.25">
      <c r="A119" s="9">
        <v>1313114</v>
      </c>
      <c r="B119" s="10">
        <v>1313214</v>
      </c>
      <c r="C119" s="125" t="s">
        <v>87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22">
        <v>0</v>
      </c>
    </row>
    <row r="120" spans="1:22" s="12" customFormat="1" x14ac:dyDescent="0.25">
      <c r="A120" s="7" t="s">
        <v>3</v>
      </c>
      <c r="B120" s="10"/>
      <c r="C120" s="123" t="s">
        <v>88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124">
        <v>0</v>
      </c>
    </row>
    <row r="121" spans="1:22" s="14" customFormat="1" x14ac:dyDescent="0.25">
      <c r="A121" s="9">
        <v>1314111</v>
      </c>
      <c r="B121" s="10">
        <v>1314111</v>
      </c>
      <c r="C121" s="125" t="s">
        <v>5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22">
        <v>0</v>
      </c>
    </row>
    <row r="122" spans="1:22" s="14" customFormat="1" x14ac:dyDescent="0.25">
      <c r="A122" s="9">
        <v>1314112</v>
      </c>
      <c r="B122" s="10">
        <v>1314112</v>
      </c>
      <c r="C122" s="125" t="s">
        <v>89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22">
        <v>0</v>
      </c>
    </row>
    <row r="123" spans="1:22" s="12" customFormat="1" x14ac:dyDescent="0.25">
      <c r="A123" s="7" t="s">
        <v>3</v>
      </c>
      <c r="B123" s="10"/>
      <c r="C123" s="123" t="s">
        <v>90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124">
        <v>0</v>
      </c>
    </row>
    <row r="124" spans="1:22" x14ac:dyDescent="0.25">
      <c r="A124" s="9">
        <v>1315111</v>
      </c>
      <c r="B124" s="10">
        <v>1315111</v>
      </c>
      <c r="C124" s="125" t="s">
        <v>5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22">
        <v>0</v>
      </c>
    </row>
    <row r="125" spans="1:22" x14ac:dyDescent="0.25">
      <c r="A125" s="9">
        <v>1315112</v>
      </c>
      <c r="B125" s="10">
        <v>1315112</v>
      </c>
      <c r="C125" s="125" t="s">
        <v>6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22">
        <v>0</v>
      </c>
    </row>
    <row r="126" spans="1:22" x14ac:dyDescent="0.25">
      <c r="A126" s="118" t="s">
        <v>207</v>
      </c>
      <c r="B126" s="118" t="s">
        <v>207</v>
      </c>
      <c r="C126" s="121" t="s">
        <v>91</v>
      </c>
      <c r="D126" s="6">
        <v>4000000</v>
      </c>
      <c r="E126" s="6">
        <v>6724515</v>
      </c>
      <c r="F126" s="6">
        <v>17723605</v>
      </c>
      <c r="G126" s="6">
        <v>28448120</v>
      </c>
      <c r="H126" s="6">
        <v>100000</v>
      </c>
      <c r="I126" s="6">
        <v>0</v>
      </c>
      <c r="J126" s="6">
        <v>195000</v>
      </c>
      <c r="K126" s="6">
        <v>295000</v>
      </c>
      <c r="L126" s="6">
        <v>28743120</v>
      </c>
      <c r="M126" s="6">
        <v>15795000</v>
      </c>
      <c r="N126" s="6">
        <v>0</v>
      </c>
      <c r="O126" s="6">
        <v>0</v>
      </c>
      <c r="P126" s="6">
        <v>15795000</v>
      </c>
      <c r="Q126" s="6">
        <v>15940000</v>
      </c>
      <c r="R126" s="6">
        <v>0</v>
      </c>
      <c r="S126" s="6">
        <v>21140000</v>
      </c>
      <c r="T126" s="6">
        <v>37080000</v>
      </c>
      <c r="U126" s="6">
        <v>52875000</v>
      </c>
      <c r="V126" s="122">
        <v>81618120</v>
      </c>
    </row>
    <row r="127" spans="1:22" x14ac:dyDescent="0.25">
      <c r="A127" s="7" t="s">
        <v>3</v>
      </c>
      <c r="B127" s="10"/>
      <c r="C127" s="123" t="s">
        <v>92</v>
      </c>
      <c r="D127" s="8">
        <v>0</v>
      </c>
      <c r="E127" s="8">
        <v>0</v>
      </c>
      <c r="F127" s="8">
        <v>15855000</v>
      </c>
      <c r="G127" s="8">
        <v>15855000</v>
      </c>
      <c r="H127" s="8">
        <v>0</v>
      </c>
      <c r="I127" s="8">
        <v>0</v>
      </c>
      <c r="J127" s="8">
        <v>0</v>
      </c>
      <c r="K127" s="8">
        <v>0</v>
      </c>
      <c r="L127" s="8">
        <v>15855000</v>
      </c>
      <c r="M127" s="8">
        <v>15795000</v>
      </c>
      <c r="N127" s="8">
        <v>0</v>
      </c>
      <c r="O127" s="8">
        <v>0</v>
      </c>
      <c r="P127" s="8">
        <v>15795000</v>
      </c>
      <c r="Q127" s="8">
        <v>15940000</v>
      </c>
      <c r="R127" s="8">
        <v>0</v>
      </c>
      <c r="S127" s="8">
        <v>21140000</v>
      </c>
      <c r="T127" s="8">
        <v>37080000</v>
      </c>
      <c r="U127" s="8">
        <v>52875000</v>
      </c>
      <c r="V127" s="124">
        <v>68730000</v>
      </c>
    </row>
    <row r="128" spans="1:22" s="12" customFormat="1" x14ac:dyDescent="0.25">
      <c r="A128" s="9">
        <v>1411111</v>
      </c>
      <c r="B128" s="10">
        <v>1411111</v>
      </c>
      <c r="C128" s="125" t="s">
        <v>208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22">
        <v>0</v>
      </c>
    </row>
    <row r="129" spans="1:22" s="12" customFormat="1" x14ac:dyDescent="0.25">
      <c r="A129" s="9">
        <v>1411112</v>
      </c>
      <c r="B129" s="10">
        <v>1411112</v>
      </c>
      <c r="C129" s="125" t="s">
        <v>208</v>
      </c>
      <c r="D129" s="11">
        <v>0</v>
      </c>
      <c r="E129" s="11">
        <v>0</v>
      </c>
      <c r="F129" s="11">
        <v>15855000</v>
      </c>
      <c r="G129" s="11">
        <v>15855000</v>
      </c>
      <c r="H129" s="11">
        <v>0</v>
      </c>
      <c r="I129" s="11">
        <v>0</v>
      </c>
      <c r="J129" s="11">
        <v>0</v>
      </c>
      <c r="K129" s="11">
        <v>0</v>
      </c>
      <c r="L129" s="11">
        <v>15855000</v>
      </c>
      <c r="M129" s="11">
        <v>15795000</v>
      </c>
      <c r="N129" s="11">
        <v>0</v>
      </c>
      <c r="O129" s="11">
        <v>0</v>
      </c>
      <c r="P129" s="11">
        <v>15795000</v>
      </c>
      <c r="Q129" s="11">
        <v>15940000</v>
      </c>
      <c r="R129" s="11">
        <v>0</v>
      </c>
      <c r="S129" s="11">
        <v>21140000</v>
      </c>
      <c r="T129" s="11">
        <v>37080000</v>
      </c>
      <c r="U129" s="11">
        <v>52875000</v>
      </c>
      <c r="V129" s="122">
        <v>68730000</v>
      </c>
    </row>
    <row r="130" spans="1:22" x14ac:dyDescent="0.25">
      <c r="A130" s="7" t="s">
        <v>3</v>
      </c>
      <c r="B130" s="10"/>
      <c r="C130" s="123" t="s">
        <v>93</v>
      </c>
      <c r="D130" s="8">
        <v>4000000</v>
      </c>
      <c r="E130" s="8">
        <v>6724515</v>
      </c>
      <c r="F130" s="8">
        <v>1868605</v>
      </c>
      <c r="G130" s="8">
        <v>12593120</v>
      </c>
      <c r="H130" s="8">
        <v>100000</v>
      </c>
      <c r="I130" s="8">
        <v>0</v>
      </c>
      <c r="J130" s="8">
        <v>195000</v>
      </c>
      <c r="K130" s="8">
        <v>295000</v>
      </c>
      <c r="L130" s="8">
        <v>12888120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124">
        <v>12888120</v>
      </c>
    </row>
    <row r="131" spans="1:22" s="12" customFormat="1" x14ac:dyDescent="0.25">
      <c r="A131" s="9">
        <v>1412111</v>
      </c>
      <c r="B131" s="10">
        <v>1412111</v>
      </c>
      <c r="C131" s="125" t="s">
        <v>5</v>
      </c>
      <c r="D131" s="11">
        <v>4000000</v>
      </c>
      <c r="E131" s="11">
        <v>6724515</v>
      </c>
      <c r="F131" s="11">
        <v>1868605</v>
      </c>
      <c r="G131" s="11">
        <v>12593120</v>
      </c>
      <c r="H131" s="11">
        <v>100000</v>
      </c>
      <c r="I131" s="11">
        <v>0</v>
      </c>
      <c r="J131" s="11">
        <v>195000</v>
      </c>
      <c r="K131" s="11">
        <v>295000</v>
      </c>
      <c r="L131" s="11">
        <v>12888120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22">
        <v>12888120</v>
      </c>
    </row>
    <row r="132" spans="1:22" s="12" customFormat="1" x14ac:dyDescent="0.25">
      <c r="A132" s="9">
        <v>1412112</v>
      </c>
      <c r="B132" s="10">
        <v>1412112</v>
      </c>
      <c r="C132" s="125" t="s">
        <v>6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22">
        <v>0</v>
      </c>
    </row>
    <row r="133" spans="1:22" x14ac:dyDescent="0.25">
      <c r="A133" s="9">
        <v>1412113</v>
      </c>
      <c r="B133" s="10">
        <v>1412213</v>
      </c>
      <c r="C133" s="125" t="s">
        <v>94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22">
        <v>0</v>
      </c>
    </row>
    <row r="134" spans="1:22" ht="30.75" x14ac:dyDescent="0.25">
      <c r="A134" s="9">
        <v>1412114</v>
      </c>
      <c r="B134" s="10">
        <v>1412214</v>
      </c>
      <c r="C134" s="125" t="s">
        <v>95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22">
        <v>0</v>
      </c>
    </row>
    <row r="135" spans="1:22" x14ac:dyDescent="0.25">
      <c r="A135" s="9">
        <v>1412115</v>
      </c>
      <c r="B135" s="10">
        <v>1412215</v>
      </c>
      <c r="C135" s="125" t="s">
        <v>96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22">
        <v>0</v>
      </c>
    </row>
    <row r="136" spans="1:22" x14ac:dyDescent="0.25">
      <c r="A136" s="9">
        <v>1412116</v>
      </c>
      <c r="B136" s="10">
        <v>1412216</v>
      </c>
      <c r="C136" s="125" t="s">
        <v>97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22">
        <v>0</v>
      </c>
    </row>
    <row r="137" spans="1:22" x14ac:dyDescent="0.25">
      <c r="A137" s="9">
        <v>1412117</v>
      </c>
      <c r="B137" s="10">
        <v>1412217</v>
      </c>
      <c r="C137" s="125" t="s">
        <v>98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22">
        <v>0</v>
      </c>
    </row>
    <row r="138" spans="1:22" x14ac:dyDescent="0.25">
      <c r="A138" s="9">
        <v>1412118</v>
      </c>
      <c r="B138" s="10">
        <v>1412218</v>
      </c>
      <c r="C138" s="125" t="s">
        <v>99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22">
        <v>0</v>
      </c>
    </row>
    <row r="139" spans="1:22" x14ac:dyDescent="0.25">
      <c r="A139" s="9">
        <v>1412119</v>
      </c>
      <c r="B139" s="10">
        <v>1412219</v>
      </c>
      <c r="C139" s="125" t="s">
        <v>100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22">
        <v>0</v>
      </c>
    </row>
    <row r="140" spans="1:22" x14ac:dyDescent="0.25">
      <c r="A140" s="9">
        <v>1412123</v>
      </c>
      <c r="B140" s="10">
        <v>1412223</v>
      </c>
      <c r="C140" s="125" t="s">
        <v>101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22">
        <v>0</v>
      </c>
    </row>
    <row r="141" spans="1:22" x14ac:dyDescent="0.25">
      <c r="A141" s="9">
        <v>1412124</v>
      </c>
      <c r="B141" s="10">
        <v>1412224</v>
      </c>
      <c r="C141" s="125" t="s">
        <v>102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22">
        <v>0</v>
      </c>
    </row>
    <row r="142" spans="1:22" x14ac:dyDescent="0.25">
      <c r="A142" s="9">
        <v>1412125</v>
      </c>
      <c r="B142" s="10">
        <v>1412225</v>
      </c>
      <c r="C142" s="125" t="s">
        <v>103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22">
        <v>0</v>
      </c>
    </row>
    <row r="143" spans="1:22" x14ac:dyDescent="0.25">
      <c r="A143" s="7" t="s">
        <v>3</v>
      </c>
      <c r="B143" s="10"/>
      <c r="C143" s="123" t="s">
        <v>104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124">
        <v>0</v>
      </c>
    </row>
    <row r="144" spans="1:22" s="12" customFormat="1" x14ac:dyDescent="0.25">
      <c r="A144" s="9">
        <v>1413111</v>
      </c>
      <c r="B144" s="10">
        <v>1413111</v>
      </c>
      <c r="C144" s="125" t="s">
        <v>5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22">
        <v>0</v>
      </c>
    </row>
    <row r="145" spans="1:25" s="12" customFormat="1" x14ac:dyDescent="0.25">
      <c r="A145" s="9">
        <v>1413112</v>
      </c>
      <c r="B145" s="10">
        <v>1413112</v>
      </c>
      <c r="C145" s="125" t="s">
        <v>6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22">
        <v>0</v>
      </c>
    </row>
    <row r="146" spans="1:25" x14ac:dyDescent="0.25">
      <c r="A146" s="9">
        <v>1413113</v>
      </c>
      <c r="B146" s="10">
        <v>1413213</v>
      </c>
      <c r="C146" s="125" t="s">
        <v>105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22">
        <v>0</v>
      </c>
    </row>
    <row r="147" spans="1:25" x14ac:dyDescent="0.25">
      <c r="A147" s="9">
        <v>1413114</v>
      </c>
      <c r="B147" s="10">
        <v>1413214</v>
      </c>
      <c r="C147" s="125" t="s">
        <v>106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22">
        <v>0</v>
      </c>
    </row>
    <row r="148" spans="1:25" x14ac:dyDescent="0.25">
      <c r="A148" s="118" t="s">
        <v>207</v>
      </c>
      <c r="B148" s="118" t="s">
        <v>207</v>
      </c>
      <c r="C148" s="121" t="s">
        <v>107</v>
      </c>
      <c r="D148" s="6">
        <v>1902368299.5699999</v>
      </c>
      <c r="E148" s="6">
        <v>1904313477.3299999</v>
      </c>
      <c r="F148" s="6">
        <v>4302150359.4499998</v>
      </c>
      <c r="G148" s="6">
        <v>8108832136.3499994</v>
      </c>
      <c r="H148" s="6">
        <v>2157741364.29</v>
      </c>
      <c r="I148" s="6">
        <v>2134127518.9499998</v>
      </c>
      <c r="J148" s="6">
        <v>1384564325.8600001</v>
      </c>
      <c r="K148" s="6">
        <v>5676433209.1000004</v>
      </c>
      <c r="L148" s="6">
        <v>13785265345.450001</v>
      </c>
      <c r="M148" s="6">
        <v>2511619298.3747997</v>
      </c>
      <c r="N148" s="6">
        <v>1270599861.8</v>
      </c>
      <c r="O148" s="6">
        <v>2846582956.9503002</v>
      </c>
      <c r="P148" s="6">
        <v>6628802117.1251001</v>
      </c>
      <c r="Q148" s="6">
        <v>5205643524.018404</v>
      </c>
      <c r="R148" s="6">
        <v>835713215.67999995</v>
      </c>
      <c r="S148" s="6">
        <v>473071557.30000001</v>
      </c>
      <c r="T148" s="6">
        <v>6514428296.9984035</v>
      </c>
      <c r="U148" s="6">
        <v>13143230414.123505</v>
      </c>
      <c r="V148" s="122">
        <v>26928495759.573502</v>
      </c>
      <c r="Y148" s="130"/>
    </row>
    <row r="149" spans="1:25" x14ac:dyDescent="0.25">
      <c r="A149" s="7">
        <v>1511</v>
      </c>
      <c r="B149" s="10">
        <v>1511</v>
      </c>
      <c r="C149" s="123" t="s">
        <v>108</v>
      </c>
      <c r="D149" s="11">
        <v>214297988</v>
      </c>
      <c r="E149" s="11">
        <v>757768732.12</v>
      </c>
      <c r="F149" s="11">
        <v>1827400751.5900002</v>
      </c>
      <c r="G149" s="11">
        <v>2799467471.71</v>
      </c>
      <c r="H149" s="11">
        <v>1510373865.74</v>
      </c>
      <c r="I149" s="11">
        <v>1310441627.5699999</v>
      </c>
      <c r="J149" s="11">
        <v>1034371331.26</v>
      </c>
      <c r="K149" s="11">
        <v>3855186824.5699997</v>
      </c>
      <c r="L149" s="11">
        <v>6654654296.2799997</v>
      </c>
      <c r="M149" s="11">
        <v>628936115.79999995</v>
      </c>
      <c r="N149" s="11">
        <v>1252111068.5</v>
      </c>
      <c r="O149" s="11">
        <v>723882138.84000003</v>
      </c>
      <c r="P149" s="11">
        <v>2604929323.1400003</v>
      </c>
      <c r="Q149" s="11">
        <v>1324139093.5</v>
      </c>
      <c r="R149" s="11">
        <v>557830088.56999993</v>
      </c>
      <c r="S149" s="11">
        <v>226113756</v>
      </c>
      <c r="T149" s="11">
        <v>2108082938.0699999</v>
      </c>
      <c r="U149" s="11">
        <v>4713012261.21</v>
      </c>
      <c r="V149" s="122">
        <v>11367666557.49</v>
      </c>
      <c r="Y149" s="130"/>
    </row>
    <row r="150" spans="1:25" x14ac:dyDescent="0.25">
      <c r="A150" s="7"/>
      <c r="B150" s="10"/>
      <c r="C150" s="131" t="s">
        <v>209</v>
      </c>
      <c r="D150" s="11">
        <v>214297988</v>
      </c>
      <c r="E150" s="11">
        <v>757768732.12</v>
      </c>
      <c r="F150" s="11">
        <v>1827400751.5900002</v>
      </c>
      <c r="G150" s="11">
        <v>2799467471.71</v>
      </c>
      <c r="H150" s="11">
        <v>1510373865.74</v>
      </c>
      <c r="I150" s="11">
        <v>1310441627.5699999</v>
      </c>
      <c r="J150" s="11">
        <v>1034371331.26</v>
      </c>
      <c r="K150" s="11">
        <v>3855186824.5699997</v>
      </c>
      <c r="L150" s="11">
        <v>6654654296.2799997</v>
      </c>
      <c r="M150" s="11">
        <v>628936115.79999995</v>
      </c>
      <c r="N150" s="11">
        <v>1252111068.5</v>
      </c>
      <c r="O150" s="11">
        <v>723882138.84000003</v>
      </c>
      <c r="P150" s="11">
        <v>2604929323.1400003</v>
      </c>
      <c r="Q150" s="11">
        <v>1324139093.5</v>
      </c>
      <c r="R150" s="11">
        <v>557830088.56999993</v>
      </c>
      <c r="S150" s="11">
        <v>226113756</v>
      </c>
      <c r="T150" s="11">
        <v>2108082938.0699999</v>
      </c>
      <c r="U150" s="11">
        <v>4713012261.21</v>
      </c>
      <c r="V150" s="129"/>
      <c r="Y150" s="132"/>
    </row>
    <row r="151" spans="1:25" x14ac:dyDescent="0.25">
      <c r="A151" s="7"/>
      <c r="B151" s="10"/>
      <c r="C151" s="131" t="s">
        <v>210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29"/>
      <c r="Y151" s="132"/>
    </row>
    <row r="152" spans="1:25" x14ac:dyDescent="0.25">
      <c r="A152" s="7">
        <v>1512</v>
      </c>
      <c r="B152" s="10">
        <v>1512</v>
      </c>
      <c r="C152" s="123" t="s">
        <v>109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22">
        <v>0</v>
      </c>
    </row>
    <row r="153" spans="1:25" x14ac:dyDescent="0.25">
      <c r="A153" s="7">
        <v>1513</v>
      </c>
      <c r="B153" s="10">
        <v>1513</v>
      </c>
      <c r="C153" s="123" t="s">
        <v>110</v>
      </c>
      <c r="D153" s="11">
        <v>1688070311.5699999</v>
      </c>
      <c r="E153" s="11">
        <v>1146544745.21</v>
      </c>
      <c r="F153" s="11">
        <v>2474749607.8599997</v>
      </c>
      <c r="G153" s="11">
        <v>5309364664.6399994</v>
      </c>
      <c r="H153" s="11">
        <v>647367498.55000007</v>
      </c>
      <c r="I153" s="11">
        <v>823685891.38</v>
      </c>
      <c r="J153" s="11">
        <v>350192994.60000002</v>
      </c>
      <c r="K153" s="11">
        <v>1821246384.5300002</v>
      </c>
      <c r="L153" s="11">
        <v>7130611049.1700001</v>
      </c>
      <c r="M153" s="11">
        <v>1882683182.5748</v>
      </c>
      <c r="N153" s="11">
        <v>18488793.300000001</v>
      </c>
      <c r="O153" s="11">
        <v>2122700818.1103001</v>
      </c>
      <c r="P153" s="11">
        <v>4023872793.9850998</v>
      </c>
      <c r="Q153" s="11">
        <v>3881504430.5184035</v>
      </c>
      <c r="R153" s="11">
        <v>277883127.11000001</v>
      </c>
      <c r="S153" s="11">
        <v>246957801.30000001</v>
      </c>
      <c r="T153" s="11">
        <v>4406345358.9284039</v>
      </c>
      <c r="U153" s="11">
        <v>8430218152.9135036</v>
      </c>
      <c r="V153" s="122">
        <v>15560829202.083504</v>
      </c>
    </row>
    <row r="154" spans="1:25" x14ac:dyDescent="0.25">
      <c r="A154" s="9"/>
      <c r="B154" s="10"/>
      <c r="C154" s="133"/>
      <c r="D154" s="15"/>
      <c r="E154" s="15"/>
      <c r="F154" s="11"/>
      <c r="G154" s="15"/>
      <c r="H154" s="11"/>
      <c r="I154" s="15"/>
      <c r="J154" s="15"/>
      <c r="K154" s="15"/>
      <c r="L154" s="15"/>
      <c r="M154" s="15"/>
      <c r="N154" s="11"/>
      <c r="O154" s="11"/>
      <c r="P154" s="15"/>
      <c r="Q154" s="11"/>
      <c r="R154" s="11"/>
      <c r="S154" s="11"/>
      <c r="T154" s="15"/>
      <c r="U154" s="15"/>
      <c r="V154" s="124">
        <v>0</v>
      </c>
    </row>
    <row r="155" spans="1:25" x14ac:dyDescent="0.25">
      <c r="A155" s="118" t="s">
        <v>205</v>
      </c>
      <c r="B155" s="118" t="s">
        <v>205</v>
      </c>
      <c r="C155" s="119" t="s">
        <v>111</v>
      </c>
      <c r="D155" s="5">
        <v>0</v>
      </c>
      <c r="E155" s="5">
        <v>7250000</v>
      </c>
      <c r="F155" s="5">
        <v>76850000</v>
      </c>
      <c r="G155" s="5">
        <v>84100000</v>
      </c>
      <c r="H155" s="5">
        <v>10053333.720000001</v>
      </c>
      <c r="I155" s="5">
        <v>47902.93</v>
      </c>
      <c r="J155" s="5">
        <v>9558333.3300000001</v>
      </c>
      <c r="K155" s="5">
        <v>19659569.98</v>
      </c>
      <c r="L155" s="5">
        <v>103759569.97999999</v>
      </c>
      <c r="M155" s="5">
        <v>0</v>
      </c>
      <c r="N155" s="5">
        <v>0</v>
      </c>
      <c r="O155" s="5">
        <v>4600000</v>
      </c>
      <c r="P155" s="5">
        <v>4600000</v>
      </c>
      <c r="Q155" s="5">
        <v>7250000</v>
      </c>
      <c r="R155" s="5">
        <v>13500000</v>
      </c>
      <c r="S155" s="5">
        <v>35244573</v>
      </c>
      <c r="T155" s="5">
        <v>55994573</v>
      </c>
      <c r="U155" s="5">
        <v>60594573</v>
      </c>
      <c r="V155" s="120">
        <v>164354142.97999999</v>
      </c>
    </row>
    <row r="156" spans="1:25" x14ac:dyDescent="0.25">
      <c r="A156" s="7">
        <v>2211</v>
      </c>
      <c r="B156" s="10">
        <v>2211</v>
      </c>
      <c r="C156" s="123" t="s">
        <v>112</v>
      </c>
      <c r="D156" s="11">
        <v>0</v>
      </c>
      <c r="E156" s="11">
        <v>7250000</v>
      </c>
      <c r="F156" s="11">
        <v>7250000</v>
      </c>
      <c r="G156" s="11">
        <v>14500000</v>
      </c>
      <c r="H156" s="11">
        <v>0</v>
      </c>
      <c r="I156" s="11">
        <v>47902.93</v>
      </c>
      <c r="J156" s="11">
        <v>9558333.3300000001</v>
      </c>
      <c r="K156" s="11">
        <v>9606236.2599999998</v>
      </c>
      <c r="L156" s="11">
        <v>24106236.259999998</v>
      </c>
      <c r="M156" s="11">
        <v>0</v>
      </c>
      <c r="N156" s="11">
        <v>0</v>
      </c>
      <c r="O156" s="11">
        <v>4600000</v>
      </c>
      <c r="P156" s="11">
        <v>4600000</v>
      </c>
      <c r="Q156" s="11">
        <v>7250000</v>
      </c>
      <c r="R156" s="11">
        <v>13500000</v>
      </c>
      <c r="S156" s="11">
        <v>35244573</v>
      </c>
      <c r="T156" s="11">
        <v>55994573</v>
      </c>
      <c r="U156" s="11">
        <v>60594573</v>
      </c>
      <c r="V156" s="122">
        <v>84700809.25999999</v>
      </c>
    </row>
    <row r="157" spans="1:25" x14ac:dyDescent="0.25">
      <c r="A157" s="7">
        <v>2212</v>
      </c>
      <c r="B157" s="10">
        <v>2212</v>
      </c>
      <c r="C157" s="123" t="s">
        <v>113</v>
      </c>
      <c r="D157" s="11">
        <v>0</v>
      </c>
      <c r="E157" s="11">
        <v>0</v>
      </c>
      <c r="F157" s="11">
        <v>69600000</v>
      </c>
      <c r="G157" s="11">
        <v>69600000</v>
      </c>
      <c r="H157" s="11">
        <v>10053333.720000001</v>
      </c>
      <c r="I157" s="11">
        <v>0</v>
      </c>
      <c r="J157" s="11">
        <v>0</v>
      </c>
      <c r="K157" s="11">
        <v>10053333.720000001</v>
      </c>
      <c r="L157" s="11">
        <v>79653333.719999999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22">
        <v>79653333.719999999</v>
      </c>
    </row>
    <row r="158" spans="1:25" x14ac:dyDescent="0.25">
      <c r="A158" s="9"/>
      <c r="B158" s="10"/>
      <c r="C158" s="133"/>
      <c r="D158" s="15"/>
      <c r="E158" s="11"/>
      <c r="F158" s="11"/>
      <c r="G158" s="15"/>
      <c r="H158" s="11"/>
      <c r="I158" s="15"/>
      <c r="J158" s="15"/>
      <c r="K158" s="15"/>
      <c r="L158" s="15"/>
      <c r="M158" s="15"/>
      <c r="N158" s="11"/>
      <c r="O158" s="11"/>
      <c r="P158" s="15"/>
      <c r="Q158" s="11"/>
      <c r="R158" s="11"/>
      <c r="S158" s="11"/>
      <c r="T158" s="15"/>
      <c r="U158" s="15"/>
      <c r="V158" s="129">
        <v>0</v>
      </c>
      <c r="Y158" s="130"/>
    </row>
    <row r="159" spans="1:25" x14ac:dyDescent="0.25">
      <c r="A159" s="118" t="s">
        <v>205</v>
      </c>
      <c r="B159" s="118" t="s">
        <v>205</v>
      </c>
      <c r="C159" s="119" t="s">
        <v>114</v>
      </c>
      <c r="D159" s="5">
        <v>0</v>
      </c>
      <c r="E159" s="5">
        <v>0</v>
      </c>
      <c r="F159" s="5">
        <v>256500</v>
      </c>
      <c r="G159" s="5">
        <v>256500</v>
      </c>
      <c r="H159" s="5">
        <v>0</v>
      </c>
      <c r="I159" s="5">
        <v>0</v>
      </c>
      <c r="J159" s="5">
        <v>0</v>
      </c>
      <c r="K159" s="5">
        <v>0</v>
      </c>
      <c r="L159" s="5">
        <v>256500</v>
      </c>
      <c r="M159" s="5">
        <v>250000</v>
      </c>
      <c r="N159" s="5">
        <v>0</v>
      </c>
      <c r="O159" s="5">
        <v>0</v>
      </c>
      <c r="P159" s="5">
        <v>250000</v>
      </c>
      <c r="Q159" s="5">
        <v>650000</v>
      </c>
      <c r="R159" s="5">
        <v>950000</v>
      </c>
      <c r="S159" s="5">
        <v>143498</v>
      </c>
      <c r="T159" s="5">
        <v>1743498</v>
      </c>
      <c r="U159" s="5">
        <v>1993498</v>
      </c>
      <c r="V159" s="120">
        <v>2249998</v>
      </c>
      <c r="Y159" s="130"/>
    </row>
    <row r="160" spans="1:25" x14ac:dyDescent="0.25">
      <c r="A160" s="7" t="s">
        <v>3</v>
      </c>
      <c r="B160" s="10"/>
      <c r="C160" s="123" t="s">
        <v>115</v>
      </c>
      <c r="D160" s="8">
        <v>0</v>
      </c>
      <c r="E160" s="8">
        <v>0</v>
      </c>
      <c r="F160" s="8">
        <v>256500</v>
      </c>
      <c r="G160" s="8">
        <v>256500</v>
      </c>
      <c r="H160" s="8">
        <v>0</v>
      </c>
      <c r="I160" s="8">
        <v>0</v>
      </c>
      <c r="J160" s="8">
        <v>0</v>
      </c>
      <c r="K160" s="8">
        <v>0</v>
      </c>
      <c r="L160" s="8">
        <v>256500</v>
      </c>
      <c r="M160" s="8">
        <v>250000</v>
      </c>
      <c r="N160" s="8">
        <v>0</v>
      </c>
      <c r="O160" s="8">
        <v>0</v>
      </c>
      <c r="P160" s="8">
        <v>250000</v>
      </c>
      <c r="Q160" s="8">
        <v>650000</v>
      </c>
      <c r="R160" s="8">
        <v>950000</v>
      </c>
      <c r="S160" s="8">
        <v>143498</v>
      </c>
      <c r="T160" s="8">
        <v>1743498</v>
      </c>
      <c r="U160" s="8">
        <v>1993498</v>
      </c>
      <c r="V160" s="124">
        <v>2249998</v>
      </c>
    </row>
    <row r="161" spans="1:22" x14ac:dyDescent="0.25">
      <c r="A161" s="9">
        <v>3211111</v>
      </c>
      <c r="B161" s="10">
        <v>3211111</v>
      </c>
      <c r="C161" s="125" t="s">
        <v>59</v>
      </c>
      <c r="D161" s="11">
        <v>0</v>
      </c>
      <c r="E161" s="11">
        <v>0</v>
      </c>
      <c r="F161" s="11">
        <v>256500</v>
      </c>
      <c r="G161" s="11">
        <v>256500</v>
      </c>
      <c r="H161" s="11">
        <v>0</v>
      </c>
      <c r="I161" s="11">
        <v>0</v>
      </c>
      <c r="J161" s="11">
        <v>0</v>
      </c>
      <c r="K161" s="11">
        <v>0</v>
      </c>
      <c r="L161" s="11">
        <v>256500</v>
      </c>
      <c r="M161" s="11">
        <v>250000</v>
      </c>
      <c r="N161" s="11">
        <v>0</v>
      </c>
      <c r="O161" s="11">
        <v>0</v>
      </c>
      <c r="P161" s="11">
        <v>250000</v>
      </c>
      <c r="Q161" s="11">
        <v>650000</v>
      </c>
      <c r="R161" s="11">
        <v>950000</v>
      </c>
      <c r="S161" s="11">
        <v>143498</v>
      </c>
      <c r="T161" s="11">
        <v>1743498</v>
      </c>
      <c r="U161" s="11">
        <v>1993498</v>
      </c>
      <c r="V161" s="122">
        <v>2249998</v>
      </c>
    </row>
    <row r="162" spans="1:22" x14ac:dyDescent="0.25">
      <c r="A162" s="9">
        <v>3211212</v>
      </c>
      <c r="B162" s="10">
        <v>3211212</v>
      </c>
      <c r="C162" s="125" t="s">
        <v>116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22">
        <v>0</v>
      </c>
    </row>
    <row r="163" spans="1:22" x14ac:dyDescent="0.25">
      <c r="A163" s="9">
        <v>3211213</v>
      </c>
      <c r="B163" s="10">
        <v>3211213</v>
      </c>
      <c r="C163" s="125" t="s">
        <v>117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22">
        <v>0</v>
      </c>
    </row>
    <row r="164" spans="1:22" x14ac:dyDescent="0.25">
      <c r="A164" s="10">
        <v>3211214</v>
      </c>
      <c r="B164" s="10">
        <v>3211214</v>
      </c>
      <c r="C164" s="125" t="s">
        <v>118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22">
        <v>0</v>
      </c>
    </row>
    <row r="165" spans="1:22" x14ac:dyDescent="0.25">
      <c r="A165" s="118" t="s">
        <v>205</v>
      </c>
      <c r="B165" s="118" t="s">
        <v>205</v>
      </c>
      <c r="C165" s="119" t="s">
        <v>119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120">
        <v>0</v>
      </c>
    </row>
    <row r="166" spans="1:22" x14ac:dyDescent="0.25">
      <c r="A166" s="7">
        <v>4111</v>
      </c>
      <c r="B166" s="10">
        <v>4111</v>
      </c>
      <c r="C166" s="123" t="s">
        <v>120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22">
        <v>0</v>
      </c>
    </row>
    <row r="167" spans="1:22" x14ac:dyDescent="0.25">
      <c r="A167" s="7">
        <v>4211</v>
      </c>
      <c r="B167" s="10">
        <v>4211</v>
      </c>
      <c r="C167" s="123" t="s">
        <v>121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22">
        <v>0</v>
      </c>
    </row>
    <row r="168" spans="1:22" x14ac:dyDescent="0.25">
      <c r="A168" s="7">
        <v>4212</v>
      </c>
      <c r="B168" s="10">
        <v>4212</v>
      </c>
      <c r="C168" s="123" t="s">
        <v>122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22">
        <v>0</v>
      </c>
    </row>
    <row r="169" spans="1:22" x14ac:dyDescent="0.25">
      <c r="A169" s="7">
        <v>4311</v>
      </c>
      <c r="B169" s="10">
        <v>4311</v>
      </c>
      <c r="C169" s="123" t="s">
        <v>123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22">
        <v>0</v>
      </c>
    </row>
    <row r="170" spans="1:22" x14ac:dyDescent="0.25">
      <c r="A170" s="7">
        <v>4411</v>
      </c>
      <c r="B170" s="10">
        <v>4411</v>
      </c>
      <c r="C170" s="123" t="s">
        <v>124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22">
        <v>0</v>
      </c>
    </row>
    <row r="171" spans="1:22" x14ac:dyDescent="0.25">
      <c r="B171" s="10"/>
      <c r="C171" s="134"/>
      <c r="D171" s="16"/>
      <c r="E171" s="11"/>
      <c r="F171" s="11"/>
      <c r="G171" s="16"/>
      <c r="H171" s="11"/>
      <c r="I171" s="16"/>
      <c r="J171" s="11"/>
      <c r="K171" s="16"/>
      <c r="L171" s="16"/>
      <c r="M171" s="16"/>
      <c r="N171" s="16"/>
      <c r="O171" s="16"/>
      <c r="P171" s="16"/>
      <c r="Q171" s="16"/>
      <c r="R171" s="16"/>
      <c r="S171" s="11"/>
      <c r="T171" s="16"/>
      <c r="U171" s="16"/>
      <c r="V171" s="129">
        <v>0</v>
      </c>
    </row>
    <row r="172" spans="1:22" ht="18.75" thickBot="1" x14ac:dyDescent="0.3">
      <c r="B172" s="10"/>
      <c r="C172" s="135" t="s">
        <v>125</v>
      </c>
      <c r="D172" s="136">
        <v>1911618299.5699999</v>
      </c>
      <c r="E172" s="136">
        <v>1944080782.3299999</v>
      </c>
      <c r="F172" s="136">
        <v>4434474406.3099995</v>
      </c>
      <c r="G172" s="136">
        <v>8290173488.2099991</v>
      </c>
      <c r="H172" s="136">
        <v>2247266571.9699998</v>
      </c>
      <c r="I172" s="136">
        <v>2171106759.8799996</v>
      </c>
      <c r="J172" s="136">
        <v>1423014430.8900001</v>
      </c>
      <c r="K172" s="136">
        <v>5841387762.7399998</v>
      </c>
      <c r="L172" s="136">
        <v>14131561250.950001</v>
      </c>
      <c r="M172" s="136">
        <v>2546597841.5847998</v>
      </c>
      <c r="N172" s="136">
        <v>1295483284.53</v>
      </c>
      <c r="O172" s="136">
        <v>2881988868.4403</v>
      </c>
      <c r="P172" s="136">
        <v>6724069994.5550995</v>
      </c>
      <c r="Q172" s="136">
        <v>5259123032.9684038</v>
      </c>
      <c r="R172" s="136">
        <v>850619215.67999995</v>
      </c>
      <c r="S172" s="136">
        <v>548776027.51999998</v>
      </c>
      <c r="T172" s="136">
        <v>6658518276.1684036</v>
      </c>
      <c r="U172" s="136">
        <v>13382588270.723505</v>
      </c>
      <c r="V172" s="137">
        <v>27514149521.6735</v>
      </c>
    </row>
    <row r="173" spans="1:22" x14ac:dyDescent="0.25">
      <c r="I173" s="18"/>
      <c r="J173" s="18"/>
      <c r="K173" s="18"/>
      <c r="Q173" s="18"/>
      <c r="R173" s="18"/>
      <c r="V173" s="138"/>
    </row>
    <row r="174" spans="1:22" x14ac:dyDescent="0.25">
      <c r="K174" s="18"/>
      <c r="M174" s="139"/>
      <c r="N174" s="18"/>
      <c r="O174" s="18"/>
      <c r="P174" s="18"/>
      <c r="Q174" s="18"/>
      <c r="T174" s="18">
        <v>6658518276.1684036</v>
      </c>
    </row>
    <row r="175" spans="1:22" x14ac:dyDescent="0.25">
      <c r="D175" s="139"/>
      <c r="E175" s="139"/>
      <c r="F175" s="139"/>
      <c r="G175" s="139"/>
      <c r="H175" s="139"/>
      <c r="I175" s="139"/>
      <c r="J175" s="139"/>
      <c r="K175" s="139"/>
      <c r="L175" s="140"/>
      <c r="M175" s="139"/>
      <c r="N175" s="139"/>
      <c r="O175" s="139"/>
      <c r="P175" s="139"/>
      <c r="Q175" s="139"/>
      <c r="R175" s="139"/>
      <c r="S175" s="139"/>
      <c r="T175" s="139"/>
      <c r="U175" s="139"/>
    </row>
    <row r="176" spans="1:22" x14ac:dyDescent="0.25"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38"/>
    </row>
    <row r="177" spans="4:26" x14ac:dyDescent="0.25">
      <c r="Z177" s="2" t="s">
        <v>211</v>
      </c>
    </row>
    <row r="178" spans="4:26" x14ac:dyDescent="0.25"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4:26" x14ac:dyDescent="0.25"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2" spans="4:26" x14ac:dyDescent="0.25">
      <c r="Q182" s="18"/>
    </row>
    <row r="191" spans="4:26" x14ac:dyDescent="0.25"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</row>
  </sheetData>
  <autoFilter ref="A5:V175"/>
  <printOptions horizontalCentered="1"/>
  <pageMargins left="0" right="0" top="1.1299999999999999" bottom="0.98425196850393704" header="0.28999999999999998" footer="0.511811023622047"/>
  <pageSetup paperSize="5" scale="29" orientation="landscape" horizontalDpi="300" verticalDpi="300" r:id="rId1"/>
  <headerFooter alignWithMargins="0">
    <oddHeader>&amp;C&amp;"-,Bold"&amp;14MINISTERE DE L'ECONOMIE ET DES FINANCES
DIRECTION GENERALE DU BUDGET&amp;"-,Regular"&amp;12
&amp;"-,Bold"DEPENSES DE SUBVENTION 
Exercice 2019-2020
Du 1er Oct. au 31 Juillet</oddHeader>
    <oddFooter>&amp;L&amp;D/&amp;T&amp;C&amp;P/&amp;N&amp;R&amp;F/&amp;A</oddFooter>
  </headerFooter>
  <rowBreaks count="2" manualBreakCount="2">
    <brk id="61" min="2" max="21" man="1"/>
    <brk id="108" min="2" max="21" man="1"/>
  </rowBreaks>
  <drawing r:id="rId2"/>
  <legacyDrawing r:id="rId3"/>
  <controls>
    <mc:AlternateContent xmlns:mc="http://schemas.openxmlformats.org/markup-compatibility/2006">
      <mc:Choice Requires="x14">
        <control shapeId="4097" r:id="rId4" name="ComboBox1">
          <controlPr defaultSize="0" autoLine="0" listFillRange="[60]liste!B1:B14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1905000</xdr:colOff>
                <xdr:row>1</xdr:row>
                <xdr:rowOff>57150</xdr:rowOff>
              </to>
            </anchor>
          </controlPr>
        </control>
      </mc:Choice>
      <mc:Fallback>
        <control shapeId="4097" r:id="rId4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G30"/>
  <sheetViews>
    <sheetView view="pageBreakPreview" zoomScaleNormal="100" zoomScaleSheetLayoutView="100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0.28515625" defaultRowHeight="12.75" x14ac:dyDescent="0.2"/>
  <cols>
    <col min="1" max="1" width="34.85546875" style="145" customWidth="1"/>
    <col min="2" max="2" width="15.7109375" style="144" customWidth="1"/>
    <col min="3" max="3" width="13.7109375" style="205" bestFit="1" customWidth="1"/>
    <col min="4" max="4" width="1.42578125" style="145" hidden="1" customWidth="1"/>
    <col min="5" max="5" width="16.28515625" style="144" bestFit="1" customWidth="1"/>
    <col min="6" max="7" width="10.85546875" style="145" customWidth="1"/>
    <col min="8" max="8" width="7.5703125" style="145" customWidth="1"/>
    <col min="9" max="9" width="9.85546875" style="145" customWidth="1"/>
    <col min="10" max="11" width="6.7109375" style="145" customWidth="1"/>
    <col min="12" max="12" width="6.85546875" style="145" customWidth="1"/>
    <col min="13" max="13" width="7.140625" style="145" customWidth="1"/>
    <col min="14" max="14" width="8.140625" style="145" customWidth="1"/>
    <col min="15" max="15" width="6.42578125" style="145" customWidth="1"/>
    <col min="16" max="17" width="6.85546875" style="145" customWidth="1"/>
    <col min="18" max="18" width="10.85546875" style="205" customWidth="1"/>
    <col min="19" max="19" width="6.7109375" style="145" customWidth="1"/>
    <col min="20" max="20" width="11.5703125" style="144" customWidth="1"/>
    <col min="21" max="21" width="11.140625" style="145" customWidth="1"/>
    <col min="22" max="26" width="10.140625" style="145" customWidth="1"/>
    <col min="27" max="32" width="10.28515625" style="145" customWidth="1"/>
    <col min="33" max="33" width="10.85546875" style="205" customWidth="1"/>
    <col min="34" max="256" width="10.28515625" style="145"/>
    <col min="257" max="257" width="34.85546875" style="145" customWidth="1"/>
    <col min="258" max="258" width="15.7109375" style="145" customWidth="1"/>
    <col min="259" max="259" width="13.7109375" style="145" bestFit="1" customWidth="1"/>
    <col min="260" max="260" width="0" style="145" hidden="1" customWidth="1"/>
    <col min="261" max="261" width="16.28515625" style="145" bestFit="1" customWidth="1"/>
    <col min="262" max="263" width="10.85546875" style="145" customWidth="1"/>
    <col min="264" max="264" width="7.5703125" style="145" customWidth="1"/>
    <col min="265" max="265" width="9.85546875" style="145" customWidth="1"/>
    <col min="266" max="267" width="6.7109375" style="145" customWidth="1"/>
    <col min="268" max="268" width="6.85546875" style="145" customWidth="1"/>
    <col min="269" max="269" width="7.140625" style="145" customWidth="1"/>
    <col min="270" max="270" width="8.140625" style="145" customWidth="1"/>
    <col min="271" max="271" width="6.42578125" style="145" customWidth="1"/>
    <col min="272" max="273" width="6.85546875" style="145" customWidth="1"/>
    <col min="274" max="274" width="10.85546875" style="145" customWidth="1"/>
    <col min="275" max="275" width="6.7109375" style="145" customWidth="1"/>
    <col min="276" max="276" width="11.5703125" style="145" customWidth="1"/>
    <col min="277" max="277" width="11.140625" style="145" customWidth="1"/>
    <col min="278" max="282" width="10.140625" style="145" customWidth="1"/>
    <col min="283" max="288" width="10.28515625" style="145" customWidth="1"/>
    <col min="289" max="289" width="10.85546875" style="145" customWidth="1"/>
    <col min="290" max="512" width="10.28515625" style="145"/>
    <col min="513" max="513" width="34.85546875" style="145" customWidth="1"/>
    <col min="514" max="514" width="15.7109375" style="145" customWidth="1"/>
    <col min="515" max="515" width="13.7109375" style="145" bestFit="1" customWidth="1"/>
    <col min="516" max="516" width="0" style="145" hidden="1" customWidth="1"/>
    <col min="517" max="517" width="16.28515625" style="145" bestFit="1" customWidth="1"/>
    <col min="518" max="519" width="10.85546875" style="145" customWidth="1"/>
    <col min="520" max="520" width="7.5703125" style="145" customWidth="1"/>
    <col min="521" max="521" width="9.85546875" style="145" customWidth="1"/>
    <col min="522" max="523" width="6.7109375" style="145" customWidth="1"/>
    <col min="524" max="524" width="6.85546875" style="145" customWidth="1"/>
    <col min="525" max="525" width="7.140625" style="145" customWidth="1"/>
    <col min="526" max="526" width="8.140625" style="145" customWidth="1"/>
    <col min="527" max="527" width="6.42578125" style="145" customWidth="1"/>
    <col min="528" max="529" width="6.85546875" style="145" customWidth="1"/>
    <col min="530" max="530" width="10.85546875" style="145" customWidth="1"/>
    <col min="531" max="531" width="6.7109375" style="145" customWidth="1"/>
    <col min="532" max="532" width="11.5703125" style="145" customWidth="1"/>
    <col min="533" max="533" width="11.140625" style="145" customWidth="1"/>
    <col min="534" max="538" width="10.140625" style="145" customWidth="1"/>
    <col min="539" max="544" width="10.28515625" style="145" customWidth="1"/>
    <col min="545" max="545" width="10.85546875" style="145" customWidth="1"/>
    <col min="546" max="768" width="10.28515625" style="145"/>
    <col min="769" max="769" width="34.85546875" style="145" customWidth="1"/>
    <col min="770" max="770" width="15.7109375" style="145" customWidth="1"/>
    <col min="771" max="771" width="13.7109375" style="145" bestFit="1" customWidth="1"/>
    <col min="772" max="772" width="0" style="145" hidden="1" customWidth="1"/>
    <col min="773" max="773" width="16.28515625" style="145" bestFit="1" customWidth="1"/>
    <col min="774" max="775" width="10.85546875" style="145" customWidth="1"/>
    <col min="776" max="776" width="7.5703125" style="145" customWidth="1"/>
    <col min="777" max="777" width="9.85546875" style="145" customWidth="1"/>
    <col min="778" max="779" width="6.7109375" style="145" customWidth="1"/>
    <col min="780" max="780" width="6.85546875" style="145" customWidth="1"/>
    <col min="781" max="781" width="7.140625" style="145" customWidth="1"/>
    <col min="782" max="782" width="8.140625" style="145" customWidth="1"/>
    <col min="783" max="783" width="6.42578125" style="145" customWidth="1"/>
    <col min="784" max="785" width="6.85546875" style="145" customWidth="1"/>
    <col min="786" max="786" width="10.85546875" style="145" customWidth="1"/>
    <col min="787" max="787" width="6.7109375" style="145" customWidth="1"/>
    <col min="788" max="788" width="11.5703125" style="145" customWidth="1"/>
    <col min="789" max="789" width="11.140625" style="145" customWidth="1"/>
    <col min="790" max="794" width="10.140625" style="145" customWidth="1"/>
    <col min="795" max="800" width="10.28515625" style="145" customWidth="1"/>
    <col min="801" max="801" width="10.85546875" style="145" customWidth="1"/>
    <col min="802" max="1024" width="10.28515625" style="145"/>
    <col min="1025" max="1025" width="34.85546875" style="145" customWidth="1"/>
    <col min="1026" max="1026" width="15.7109375" style="145" customWidth="1"/>
    <col min="1027" max="1027" width="13.7109375" style="145" bestFit="1" customWidth="1"/>
    <col min="1028" max="1028" width="0" style="145" hidden="1" customWidth="1"/>
    <col min="1029" max="1029" width="16.28515625" style="145" bestFit="1" customWidth="1"/>
    <col min="1030" max="1031" width="10.85546875" style="145" customWidth="1"/>
    <col min="1032" max="1032" width="7.5703125" style="145" customWidth="1"/>
    <col min="1033" max="1033" width="9.85546875" style="145" customWidth="1"/>
    <col min="1034" max="1035" width="6.7109375" style="145" customWidth="1"/>
    <col min="1036" max="1036" width="6.85546875" style="145" customWidth="1"/>
    <col min="1037" max="1037" width="7.140625" style="145" customWidth="1"/>
    <col min="1038" max="1038" width="8.140625" style="145" customWidth="1"/>
    <col min="1039" max="1039" width="6.42578125" style="145" customWidth="1"/>
    <col min="1040" max="1041" width="6.85546875" style="145" customWidth="1"/>
    <col min="1042" max="1042" width="10.85546875" style="145" customWidth="1"/>
    <col min="1043" max="1043" width="6.7109375" style="145" customWidth="1"/>
    <col min="1044" max="1044" width="11.5703125" style="145" customWidth="1"/>
    <col min="1045" max="1045" width="11.140625" style="145" customWidth="1"/>
    <col min="1046" max="1050" width="10.140625" style="145" customWidth="1"/>
    <col min="1051" max="1056" width="10.28515625" style="145" customWidth="1"/>
    <col min="1057" max="1057" width="10.85546875" style="145" customWidth="1"/>
    <col min="1058" max="1280" width="10.28515625" style="145"/>
    <col min="1281" max="1281" width="34.85546875" style="145" customWidth="1"/>
    <col min="1282" max="1282" width="15.7109375" style="145" customWidth="1"/>
    <col min="1283" max="1283" width="13.7109375" style="145" bestFit="1" customWidth="1"/>
    <col min="1284" max="1284" width="0" style="145" hidden="1" customWidth="1"/>
    <col min="1285" max="1285" width="16.28515625" style="145" bestFit="1" customWidth="1"/>
    <col min="1286" max="1287" width="10.85546875" style="145" customWidth="1"/>
    <col min="1288" max="1288" width="7.5703125" style="145" customWidth="1"/>
    <col min="1289" max="1289" width="9.85546875" style="145" customWidth="1"/>
    <col min="1290" max="1291" width="6.7109375" style="145" customWidth="1"/>
    <col min="1292" max="1292" width="6.85546875" style="145" customWidth="1"/>
    <col min="1293" max="1293" width="7.140625" style="145" customWidth="1"/>
    <col min="1294" max="1294" width="8.140625" style="145" customWidth="1"/>
    <col min="1295" max="1295" width="6.42578125" style="145" customWidth="1"/>
    <col min="1296" max="1297" width="6.85546875" style="145" customWidth="1"/>
    <col min="1298" max="1298" width="10.85546875" style="145" customWidth="1"/>
    <col min="1299" max="1299" width="6.7109375" style="145" customWidth="1"/>
    <col min="1300" max="1300" width="11.5703125" style="145" customWidth="1"/>
    <col min="1301" max="1301" width="11.140625" style="145" customWidth="1"/>
    <col min="1302" max="1306" width="10.140625" style="145" customWidth="1"/>
    <col min="1307" max="1312" width="10.28515625" style="145" customWidth="1"/>
    <col min="1313" max="1313" width="10.85546875" style="145" customWidth="1"/>
    <col min="1314" max="1536" width="10.28515625" style="145"/>
    <col min="1537" max="1537" width="34.85546875" style="145" customWidth="1"/>
    <col min="1538" max="1538" width="15.7109375" style="145" customWidth="1"/>
    <col min="1539" max="1539" width="13.7109375" style="145" bestFit="1" customWidth="1"/>
    <col min="1540" max="1540" width="0" style="145" hidden="1" customWidth="1"/>
    <col min="1541" max="1541" width="16.28515625" style="145" bestFit="1" customWidth="1"/>
    <col min="1542" max="1543" width="10.85546875" style="145" customWidth="1"/>
    <col min="1544" max="1544" width="7.5703125" style="145" customWidth="1"/>
    <col min="1545" max="1545" width="9.85546875" style="145" customWidth="1"/>
    <col min="1546" max="1547" width="6.7109375" style="145" customWidth="1"/>
    <col min="1548" max="1548" width="6.85546875" style="145" customWidth="1"/>
    <col min="1549" max="1549" width="7.140625" style="145" customWidth="1"/>
    <col min="1550" max="1550" width="8.140625" style="145" customWidth="1"/>
    <col min="1551" max="1551" width="6.42578125" style="145" customWidth="1"/>
    <col min="1552" max="1553" width="6.85546875" style="145" customWidth="1"/>
    <col min="1554" max="1554" width="10.85546875" style="145" customWidth="1"/>
    <col min="1555" max="1555" width="6.7109375" style="145" customWidth="1"/>
    <col min="1556" max="1556" width="11.5703125" style="145" customWidth="1"/>
    <col min="1557" max="1557" width="11.140625" style="145" customWidth="1"/>
    <col min="1558" max="1562" width="10.140625" style="145" customWidth="1"/>
    <col min="1563" max="1568" width="10.28515625" style="145" customWidth="1"/>
    <col min="1569" max="1569" width="10.85546875" style="145" customWidth="1"/>
    <col min="1570" max="1792" width="10.28515625" style="145"/>
    <col min="1793" max="1793" width="34.85546875" style="145" customWidth="1"/>
    <col min="1794" max="1794" width="15.7109375" style="145" customWidth="1"/>
    <col min="1795" max="1795" width="13.7109375" style="145" bestFit="1" customWidth="1"/>
    <col min="1796" max="1796" width="0" style="145" hidden="1" customWidth="1"/>
    <col min="1797" max="1797" width="16.28515625" style="145" bestFit="1" customWidth="1"/>
    <col min="1798" max="1799" width="10.85546875" style="145" customWidth="1"/>
    <col min="1800" max="1800" width="7.5703125" style="145" customWidth="1"/>
    <col min="1801" max="1801" width="9.85546875" style="145" customWidth="1"/>
    <col min="1802" max="1803" width="6.7109375" style="145" customWidth="1"/>
    <col min="1804" max="1804" width="6.85546875" style="145" customWidth="1"/>
    <col min="1805" max="1805" width="7.140625" style="145" customWidth="1"/>
    <col min="1806" max="1806" width="8.140625" style="145" customWidth="1"/>
    <col min="1807" max="1807" width="6.42578125" style="145" customWidth="1"/>
    <col min="1808" max="1809" width="6.85546875" style="145" customWidth="1"/>
    <col min="1810" max="1810" width="10.85546875" style="145" customWidth="1"/>
    <col min="1811" max="1811" width="6.7109375" style="145" customWidth="1"/>
    <col min="1812" max="1812" width="11.5703125" style="145" customWidth="1"/>
    <col min="1813" max="1813" width="11.140625" style="145" customWidth="1"/>
    <col min="1814" max="1818" width="10.140625" style="145" customWidth="1"/>
    <col min="1819" max="1824" width="10.28515625" style="145" customWidth="1"/>
    <col min="1825" max="1825" width="10.85546875" style="145" customWidth="1"/>
    <col min="1826" max="2048" width="10.28515625" style="145"/>
    <col min="2049" max="2049" width="34.85546875" style="145" customWidth="1"/>
    <col min="2050" max="2050" width="15.7109375" style="145" customWidth="1"/>
    <col min="2051" max="2051" width="13.7109375" style="145" bestFit="1" customWidth="1"/>
    <col min="2052" max="2052" width="0" style="145" hidden="1" customWidth="1"/>
    <col min="2053" max="2053" width="16.28515625" style="145" bestFit="1" customWidth="1"/>
    <col min="2054" max="2055" width="10.85546875" style="145" customWidth="1"/>
    <col min="2056" max="2056" width="7.5703125" style="145" customWidth="1"/>
    <col min="2057" max="2057" width="9.85546875" style="145" customWidth="1"/>
    <col min="2058" max="2059" width="6.7109375" style="145" customWidth="1"/>
    <col min="2060" max="2060" width="6.85546875" style="145" customWidth="1"/>
    <col min="2061" max="2061" width="7.140625" style="145" customWidth="1"/>
    <col min="2062" max="2062" width="8.140625" style="145" customWidth="1"/>
    <col min="2063" max="2063" width="6.42578125" style="145" customWidth="1"/>
    <col min="2064" max="2065" width="6.85546875" style="145" customWidth="1"/>
    <col min="2066" max="2066" width="10.85546875" style="145" customWidth="1"/>
    <col min="2067" max="2067" width="6.7109375" style="145" customWidth="1"/>
    <col min="2068" max="2068" width="11.5703125" style="145" customWidth="1"/>
    <col min="2069" max="2069" width="11.140625" style="145" customWidth="1"/>
    <col min="2070" max="2074" width="10.140625" style="145" customWidth="1"/>
    <col min="2075" max="2080" width="10.28515625" style="145" customWidth="1"/>
    <col min="2081" max="2081" width="10.85546875" style="145" customWidth="1"/>
    <col min="2082" max="2304" width="10.28515625" style="145"/>
    <col min="2305" max="2305" width="34.85546875" style="145" customWidth="1"/>
    <col min="2306" max="2306" width="15.7109375" style="145" customWidth="1"/>
    <col min="2307" max="2307" width="13.7109375" style="145" bestFit="1" customWidth="1"/>
    <col min="2308" max="2308" width="0" style="145" hidden="1" customWidth="1"/>
    <col min="2309" max="2309" width="16.28515625" style="145" bestFit="1" customWidth="1"/>
    <col min="2310" max="2311" width="10.85546875" style="145" customWidth="1"/>
    <col min="2312" max="2312" width="7.5703125" style="145" customWidth="1"/>
    <col min="2313" max="2313" width="9.85546875" style="145" customWidth="1"/>
    <col min="2314" max="2315" width="6.7109375" style="145" customWidth="1"/>
    <col min="2316" max="2316" width="6.85546875" style="145" customWidth="1"/>
    <col min="2317" max="2317" width="7.140625" style="145" customWidth="1"/>
    <col min="2318" max="2318" width="8.140625" style="145" customWidth="1"/>
    <col min="2319" max="2319" width="6.42578125" style="145" customWidth="1"/>
    <col min="2320" max="2321" width="6.85546875" style="145" customWidth="1"/>
    <col min="2322" max="2322" width="10.85546875" style="145" customWidth="1"/>
    <col min="2323" max="2323" width="6.7109375" style="145" customWidth="1"/>
    <col min="2324" max="2324" width="11.5703125" style="145" customWidth="1"/>
    <col min="2325" max="2325" width="11.140625" style="145" customWidth="1"/>
    <col min="2326" max="2330" width="10.140625" style="145" customWidth="1"/>
    <col min="2331" max="2336" width="10.28515625" style="145" customWidth="1"/>
    <col min="2337" max="2337" width="10.85546875" style="145" customWidth="1"/>
    <col min="2338" max="2560" width="10.28515625" style="145"/>
    <col min="2561" max="2561" width="34.85546875" style="145" customWidth="1"/>
    <col min="2562" max="2562" width="15.7109375" style="145" customWidth="1"/>
    <col min="2563" max="2563" width="13.7109375" style="145" bestFit="1" customWidth="1"/>
    <col min="2564" max="2564" width="0" style="145" hidden="1" customWidth="1"/>
    <col min="2565" max="2565" width="16.28515625" style="145" bestFit="1" customWidth="1"/>
    <col min="2566" max="2567" width="10.85546875" style="145" customWidth="1"/>
    <col min="2568" max="2568" width="7.5703125" style="145" customWidth="1"/>
    <col min="2569" max="2569" width="9.85546875" style="145" customWidth="1"/>
    <col min="2570" max="2571" width="6.7109375" style="145" customWidth="1"/>
    <col min="2572" max="2572" width="6.85546875" style="145" customWidth="1"/>
    <col min="2573" max="2573" width="7.140625" style="145" customWidth="1"/>
    <col min="2574" max="2574" width="8.140625" style="145" customWidth="1"/>
    <col min="2575" max="2575" width="6.42578125" style="145" customWidth="1"/>
    <col min="2576" max="2577" width="6.85546875" style="145" customWidth="1"/>
    <col min="2578" max="2578" width="10.85546875" style="145" customWidth="1"/>
    <col min="2579" max="2579" width="6.7109375" style="145" customWidth="1"/>
    <col min="2580" max="2580" width="11.5703125" style="145" customWidth="1"/>
    <col min="2581" max="2581" width="11.140625" style="145" customWidth="1"/>
    <col min="2582" max="2586" width="10.140625" style="145" customWidth="1"/>
    <col min="2587" max="2592" width="10.28515625" style="145" customWidth="1"/>
    <col min="2593" max="2593" width="10.85546875" style="145" customWidth="1"/>
    <col min="2594" max="2816" width="10.28515625" style="145"/>
    <col min="2817" max="2817" width="34.85546875" style="145" customWidth="1"/>
    <col min="2818" max="2818" width="15.7109375" style="145" customWidth="1"/>
    <col min="2819" max="2819" width="13.7109375" style="145" bestFit="1" customWidth="1"/>
    <col min="2820" max="2820" width="0" style="145" hidden="1" customWidth="1"/>
    <col min="2821" max="2821" width="16.28515625" style="145" bestFit="1" customWidth="1"/>
    <col min="2822" max="2823" width="10.85546875" style="145" customWidth="1"/>
    <col min="2824" max="2824" width="7.5703125" style="145" customWidth="1"/>
    <col min="2825" max="2825" width="9.85546875" style="145" customWidth="1"/>
    <col min="2826" max="2827" width="6.7109375" style="145" customWidth="1"/>
    <col min="2828" max="2828" width="6.85546875" style="145" customWidth="1"/>
    <col min="2829" max="2829" width="7.140625" style="145" customWidth="1"/>
    <col min="2830" max="2830" width="8.140625" style="145" customWidth="1"/>
    <col min="2831" max="2831" width="6.42578125" style="145" customWidth="1"/>
    <col min="2832" max="2833" width="6.85546875" style="145" customWidth="1"/>
    <col min="2834" max="2834" width="10.85546875" style="145" customWidth="1"/>
    <col min="2835" max="2835" width="6.7109375" style="145" customWidth="1"/>
    <col min="2836" max="2836" width="11.5703125" style="145" customWidth="1"/>
    <col min="2837" max="2837" width="11.140625" style="145" customWidth="1"/>
    <col min="2838" max="2842" width="10.140625" style="145" customWidth="1"/>
    <col min="2843" max="2848" width="10.28515625" style="145" customWidth="1"/>
    <col min="2849" max="2849" width="10.85546875" style="145" customWidth="1"/>
    <col min="2850" max="3072" width="10.28515625" style="145"/>
    <col min="3073" max="3073" width="34.85546875" style="145" customWidth="1"/>
    <col min="3074" max="3074" width="15.7109375" style="145" customWidth="1"/>
    <col min="3075" max="3075" width="13.7109375" style="145" bestFit="1" customWidth="1"/>
    <col min="3076" max="3076" width="0" style="145" hidden="1" customWidth="1"/>
    <col min="3077" max="3077" width="16.28515625" style="145" bestFit="1" customWidth="1"/>
    <col min="3078" max="3079" width="10.85546875" style="145" customWidth="1"/>
    <col min="3080" max="3080" width="7.5703125" style="145" customWidth="1"/>
    <col min="3081" max="3081" width="9.85546875" style="145" customWidth="1"/>
    <col min="3082" max="3083" width="6.7109375" style="145" customWidth="1"/>
    <col min="3084" max="3084" width="6.85546875" style="145" customWidth="1"/>
    <col min="3085" max="3085" width="7.140625" style="145" customWidth="1"/>
    <col min="3086" max="3086" width="8.140625" style="145" customWidth="1"/>
    <col min="3087" max="3087" width="6.42578125" style="145" customWidth="1"/>
    <col min="3088" max="3089" width="6.85546875" style="145" customWidth="1"/>
    <col min="3090" max="3090" width="10.85546875" style="145" customWidth="1"/>
    <col min="3091" max="3091" width="6.7109375" style="145" customWidth="1"/>
    <col min="3092" max="3092" width="11.5703125" style="145" customWidth="1"/>
    <col min="3093" max="3093" width="11.140625" style="145" customWidth="1"/>
    <col min="3094" max="3098" width="10.140625" style="145" customWidth="1"/>
    <col min="3099" max="3104" width="10.28515625" style="145" customWidth="1"/>
    <col min="3105" max="3105" width="10.85546875" style="145" customWidth="1"/>
    <col min="3106" max="3328" width="10.28515625" style="145"/>
    <col min="3329" max="3329" width="34.85546875" style="145" customWidth="1"/>
    <col min="3330" max="3330" width="15.7109375" style="145" customWidth="1"/>
    <col min="3331" max="3331" width="13.7109375" style="145" bestFit="1" customWidth="1"/>
    <col min="3332" max="3332" width="0" style="145" hidden="1" customWidth="1"/>
    <col min="3333" max="3333" width="16.28515625" style="145" bestFit="1" customWidth="1"/>
    <col min="3334" max="3335" width="10.85546875" style="145" customWidth="1"/>
    <col min="3336" max="3336" width="7.5703125" style="145" customWidth="1"/>
    <col min="3337" max="3337" width="9.85546875" style="145" customWidth="1"/>
    <col min="3338" max="3339" width="6.7109375" style="145" customWidth="1"/>
    <col min="3340" max="3340" width="6.85546875" style="145" customWidth="1"/>
    <col min="3341" max="3341" width="7.140625" style="145" customWidth="1"/>
    <col min="3342" max="3342" width="8.140625" style="145" customWidth="1"/>
    <col min="3343" max="3343" width="6.42578125" style="145" customWidth="1"/>
    <col min="3344" max="3345" width="6.85546875" style="145" customWidth="1"/>
    <col min="3346" max="3346" width="10.85546875" style="145" customWidth="1"/>
    <col min="3347" max="3347" width="6.7109375" style="145" customWidth="1"/>
    <col min="3348" max="3348" width="11.5703125" style="145" customWidth="1"/>
    <col min="3349" max="3349" width="11.140625" style="145" customWidth="1"/>
    <col min="3350" max="3354" width="10.140625" style="145" customWidth="1"/>
    <col min="3355" max="3360" width="10.28515625" style="145" customWidth="1"/>
    <col min="3361" max="3361" width="10.85546875" style="145" customWidth="1"/>
    <col min="3362" max="3584" width="10.28515625" style="145"/>
    <col min="3585" max="3585" width="34.85546875" style="145" customWidth="1"/>
    <col min="3586" max="3586" width="15.7109375" style="145" customWidth="1"/>
    <col min="3587" max="3587" width="13.7109375" style="145" bestFit="1" customWidth="1"/>
    <col min="3588" max="3588" width="0" style="145" hidden="1" customWidth="1"/>
    <col min="3589" max="3589" width="16.28515625" style="145" bestFit="1" customWidth="1"/>
    <col min="3590" max="3591" width="10.85546875" style="145" customWidth="1"/>
    <col min="3592" max="3592" width="7.5703125" style="145" customWidth="1"/>
    <col min="3593" max="3593" width="9.85546875" style="145" customWidth="1"/>
    <col min="3594" max="3595" width="6.7109375" style="145" customWidth="1"/>
    <col min="3596" max="3596" width="6.85546875" style="145" customWidth="1"/>
    <col min="3597" max="3597" width="7.140625" style="145" customWidth="1"/>
    <col min="3598" max="3598" width="8.140625" style="145" customWidth="1"/>
    <col min="3599" max="3599" width="6.42578125" style="145" customWidth="1"/>
    <col min="3600" max="3601" width="6.85546875" style="145" customWidth="1"/>
    <col min="3602" max="3602" width="10.85546875" style="145" customWidth="1"/>
    <col min="3603" max="3603" width="6.7109375" style="145" customWidth="1"/>
    <col min="3604" max="3604" width="11.5703125" style="145" customWidth="1"/>
    <col min="3605" max="3605" width="11.140625" style="145" customWidth="1"/>
    <col min="3606" max="3610" width="10.140625" style="145" customWidth="1"/>
    <col min="3611" max="3616" width="10.28515625" style="145" customWidth="1"/>
    <col min="3617" max="3617" width="10.85546875" style="145" customWidth="1"/>
    <col min="3618" max="3840" width="10.28515625" style="145"/>
    <col min="3841" max="3841" width="34.85546875" style="145" customWidth="1"/>
    <col min="3842" max="3842" width="15.7109375" style="145" customWidth="1"/>
    <col min="3843" max="3843" width="13.7109375" style="145" bestFit="1" customWidth="1"/>
    <col min="3844" max="3844" width="0" style="145" hidden="1" customWidth="1"/>
    <col min="3845" max="3845" width="16.28515625" style="145" bestFit="1" customWidth="1"/>
    <col min="3846" max="3847" width="10.85546875" style="145" customWidth="1"/>
    <col min="3848" max="3848" width="7.5703125" style="145" customWidth="1"/>
    <col min="3849" max="3849" width="9.85546875" style="145" customWidth="1"/>
    <col min="3850" max="3851" width="6.7109375" style="145" customWidth="1"/>
    <col min="3852" max="3852" width="6.85546875" style="145" customWidth="1"/>
    <col min="3853" max="3853" width="7.140625" style="145" customWidth="1"/>
    <col min="3854" max="3854" width="8.140625" style="145" customWidth="1"/>
    <col min="3855" max="3855" width="6.42578125" style="145" customWidth="1"/>
    <col min="3856" max="3857" width="6.85546875" style="145" customWidth="1"/>
    <col min="3858" max="3858" width="10.85546875" style="145" customWidth="1"/>
    <col min="3859" max="3859" width="6.7109375" style="145" customWidth="1"/>
    <col min="3860" max="3860" width="11.5703125" style="145" customWidth="1"/>
    <col min="3861" max="3861" width="11.140625" style="145" customWidth="1"/>
    <col min="3862" max="3866" width="10.140625" style="145" customWidth="1"/>
    <col min="3867" max="3872" width="10.28515625" style="145" customWidth="1"/>
    <col min="3873" max="3873" width="10.85546875" style="145" customWidth="1"/>
    <col min="3874" max="4096" width="10.28515625" style="145"/>
    <col min="4097" max="4097" width="34.85546875" style="145" customWidth="1"/>
    <col min="4098" max="4098" width="15.7109375" style="145" customWidth="1"/>
    <col min="4099" max="4099" width="13.7109375" style="145" bestFit="1" customWidth="1"/>
    <col min="4100" max="4100" width="0" style="145" hidden="1" customWidth="1"/>
    <col min="4101" max="4101" width="16.28515625" style="145" bestFit="1" customWidth="1"/>
    <col min="4102" max="4103" width="10.85546875" style="145" customWidth="1"/>
    <col min="4104" max="4104" width="7.5703125" style="145" customWidth="1"/>
    <col min="4105" max="4105" width="9.85546875" style="145" customWidth="1"/>
    <col min="4106" max="4107" width="6.7109375" style="145" customWidth="1"/>
    <col min="4108" max="4108" width="6.85546875" style="145" customWidth="1"/>
    <col min="4109" max="4109" width="7.140625" style="145" customWidth="1"/>
    <col min="4110" max="4110" width="8.140625" style="145" customWidth="1"/>
    <col min="4111" max="4111" width="6.42578125" style="145" customWidth="1"/>
    <col min="4112" max="4113" width="6.85546875" style="145" customWidth="1"/>
    <col min="4114" max="4114" width="10.85546875" style="145" customWidth="1"/>
    <col min="4115" max="4115" width="6.7109375" style="145" customWidth="1"/>
    <col min="4116" max="4116" width="11.5703125" style="145" customWidth="1"/>
    <col min="4117" max="4117" width="11.140625" style="145" customWidth="1"/>
    <col min="4118" max="4122" width="10.140625" style="145" customWidth="1"/>
    <col min="4123" max="4128" width="10.28515625" style="145" customWidth="1"/>
    <col min="4129" max="4129" width="10.85546875" style="145" customWidth="1"/>
    <col min="4130" max="4352" width="10.28515625" style="145"/>
    <col min="4353" max="4353" width="34.85546875" style="145" customWidth="1"/>
    <col min="4354" max="4354" width="15.7109375" style="145" customWidth="1"/>
    <col min="4355" max="4355" width="13.7109375" style="145" bestFit="1" customWidth="1"/>
    <col min="4356" max="4356" width="0" style="145" hidden="1" customWidth="1"/>
    <col min="4357" max="4357" width="16.28515625" style="145" bestFit="1" customWidth="1"/>
    <col min="4358" max="4359" width="10.85546875" style="145" customWidth="1"/>
    <col min="4360" max="4360" width="7.5703125" style="145" customWidth="1"/>
    <col min="4361" max="4361" width="9.85546875" style="145" customWidth="1"/>
    <col min="4362" max="4363" width="6.7109375" style="145" customWidth="1"/>
    <col min="4364" max="4364" width="6.85546875" style="145" customWidth="1"/>
    <col min="4365" max="4365" width="7.140625" style="145" customWidth="1"/>
    <col min="4366" max="4366" width="8.140625" style="145" customWidth="1"/>
    <col min="4367" max="4367" width="6.42578125" style="145" customWidth="1"/>
    <col min="4368" max="4369" width="6.85546875" style="145" customWidth="1"/>
    <col min="4370" max="4370" width="10.85546875" style="145" customWidth="1"/>
    <col min="4371" max="4371" width="6.7109375" style="145" customWidth="1"/>
    <col min="4372" max="4372" width="11.5703125" style="145" customWidth="1"/>
    <col min="4373" max="4373" width="11.140625" style="145" customWidth="1"/>
    <col min="4374" max="4378" width="10.140625" style="145" customWidth="1"/>
    <col min="4379" max="4384" width="10.28515625" style="145" customWidth="1"/>
    <col min="4385" max="4385" width="10.85546875" style="145" customWidth="1"/>
    <col min="4386" max="4608" width="10.28515625" style="145"/>
    <col min="4609" max="4609" width="34.85546875" style="145" customWidth="1"/>
    <col min="4610" max="4610" width="15.7109375" style="145" customWidth="1"/>
    <col min="4611" max="4611" width="13.7109375" style="145" bestFit="1" customWidth="1"/>
    <col min="4612" max="4612" width="0" style="145" hidden="1" customWidth="1"/>
    <col min="4613" max="4613" width="16.28515625" style="145" bestFit="1" customWidth="1"/>
    <col min="4614" max="4615" width="10.85546875" style="145" customWidth="1"/>
    <col min="4616" max="4616" width="7.5703125" style="145" customWidth="1"/>
    <col min="4617" max="4617" width="9.85546875" style="145" customWidth="1"/>
    <col min="4618" max="4619" width="6.7109375" style="145" customWidth="1"/>
    <col min="4620" max="4620" width="6.85546875" style="145" customWidth="1"/>
    <col min="4621" max="4621" width="7.140625" style="145" customWidth="1"/>
    <col min="4622" max="4622" width="8.140625" style="145" customWidth="1"/>
    <col min="4623" max="4623" width="6.42578125" style="145" customWidth="1"/>
    <col min="4624" max="4625" width="6.85546875" style="145" customWidth="1"/>
    <col min="4626" max="4626" width="10.85546875" style="145" customWidth="1"/>
    <col min="4627" max="4627" width="6.7109375" style="145" customWidth="1"/>
    <col min="4628" max="4628" width="11.5703125" style="145" customWidth="1"/>
    <col min="4629" max="4629" width="11.140625" style="145" customWidth="1"/>
    <col min="4630" max="4634" width="10.140625" style="145" customWidth="1"/>
    <col min="4635" max="4640" width="10.28515625" style="145" customWidth="1"/>
    <col min="4641" max="4641" width="10.85546875" style="145" customWidth="1"/>
    <col min="4642" max="4864" width="10.28515625" style="145"/>
    <col min="4865" max="4865" width="34.85546875" style="145" customWidth="1"/>
    <col min="4866" max="4866" width="15.7109375" style="145" customWidth="1"/>
    <col min="4867" max="4867" width="13.7109375" style="145" bestFit="1" customWidth="1"/>
    <col min="4868" max="4868" width="0" style="145" hidden="1" customWidth="1"/>
    <col min="4869" max="4869" width="16.28515625" style="145" bestFit="1" customWidth="1"/>
    <col min="4870" max="4871" width="10.85546875" style="145" customWidth="1"/>
    <col min="4872" max="4872" width="7.5703125" style="145" customWidth="1"/>
    <col min="4873" max="4873" width="9.85546875" style="145" customWidth="1"/>
    <col min="4874" max="4875" width="6.7109375" style="145" customWidth="1"/>
    <col min="4876" max="4876" width="6.85546875" style="145" customWidth="1"/>
    <col min="4877" max="4877" width="7.140625" style="145" customWidth="1"/>
    <col min="4878" max="4878" width="8.140625" style="145" customWidth="1"/>
    <col min="4879" max="4879" width="6.42578125" style="145" customWidth="1"/>
    <col min="4880" max="4881" width="6.85546875" style="145" customWidth="1"/>
    <col min="4882" max="4882" width="10.85546875" style="145" customWidth="1"/>
    <col min="4883" max="4883" width="6.7109375" style="145" customWidth="1"/>
    <col min="4884" max="4884" width="11.5703125" style="145" customWidth="1"/>
    <col min="4885" max="4885" width="11.140625" style="145" customWidth="1"/>
    <col min="4886" max="4890" width="10.140625" style="145" customWidth="1"/>
    <col min="4891" max="4896" width="10.28515625" style="145" customWidth="1"/>
    <col min="4897" max="4897" width="10.85546875" style="145" customWidth="1"/>
    <col min="4898" max="5120" width="10.28515625" style="145"/>
    <col min="5121" max="5121" width="34.85546875" style="145" customWidth="1"/>
    <col min="5122" max="5122" width="15.7109375" style="145" customWidth="1"/>
    <col min="5123" max="5123" width="13.7109375" style="145" bestFit="1" customWidth="1"/>
    <col min="5124" max="5124" width="0" style="145" hidden="1" customWidth="1"/>
    <col min="5125" max="5125" width="16.28515625" style="145" bestFit="1" customWidth="1"/>
    <col min="5126" max="5127" width="10.85546875" style="145" customWidth="1"/>
    <col min="5128" max="5128" width="7.5703125" style="145" customWidth="1"/>
    <col min="5129" max="5129" width="9.85546875" style="145" customWidth="1"/>
    <col min="5130" max="5131" width="6.7109375" style="145" customWidth="1"/>
    <col min="5132" max="5132" width="6.85546875" style="145" customWidth="1"/>
    <col min="5133" max="5133" width="7.140625" style="145" customWidth="1"/>
    <col min="5134" max="5134" width="8.140625" style="145" customWidth="1"/>
    <col min="5135" max="5135" width="6.42578125" style="145" customWidth="1"/>
    <col min="5136" max="5137" width="6.85546875" style="145" customWidth="1"/>
    <col min="5138" max="5138" width="10.85546875" style="145" customWidth="1"/>
    <col min="5139" max="5139" width="6.7109375" style="145" customWidth="1"/>
    <col min="5140" max="5140" width="11.5703125" style="145" customWidth="1"/>
    <col min="5141" max="5141" width="11.140625" style="145" customWidth="1"/>
    <col min="5142" max="5146" width="10.140625" style="145" customWidth="1"/>
    <col min="5147" max="5152" width="10.28515625" style="145" customWidth="1"/>
    <col min="5153" max="5153" width="10.85546875" style="145" customWidth="1"/>
    <col min="5154" max="5376" width="10.28515625" style="145"/>
    <col min="5377" max="5377" width="34.85546875" style="145" customWidth="1"/>
    <col min="5378" max="5378" width="15.7109375" style="145" customWidth="1"/>
    <col min="5379" max="5379" width="13.7109375" style="145" bestFit="1" customWidth="1"/>
    <col min="5380" max="5380" width="0" style="145" hidden="1" customWidth="1"/>
    <col min="5381" max="5381" width="16.28515625" style="145" bestFit="1" customWidth="1"/>
    <col min="5382" max="5383" width="10.85546875" style="145" customWidth="1"/>
    <col min="5384" max="5384" width="7.5703125" style="145" customWidth="1"/>
    <col min="5385" max="5385" width="9.85546875" style="145" customWidth="1"/>
    <col min="5386" max="5387" width="6.7109375" style="145" customWidth="1"/>
    <col min="5388" max="5388" width="6.85546875" style="145" customWidth="1"/>
    <col min="5389" max="5389" width="7.140625" style="145" customWidth="1"/>
    <col min="5390" max="5390" width="8.140625" style="145" customWidth="1"/>
    <col min="5391" max="5391" width="6.42578125" style="145" customWidth="1"/>
    <col min="5392" max="5393" width="6.85546875" style="145" customWidth="1"/>
    <col min="5394" max="5394" width="10.85546875" style="145" customWidth="1"/>
    <col min="5395" max="5395" width="6.7109375" style="145" customWidth="1"/>
    <col min="5396" max="5396" width="11.5703125" style="145" customWidth="1"/>
    <col min="5397" max="5397" width="11.140625" style="145" customWidth="1"/>
    <col min="5398" max="5402" width="10.140625" style="145" customWidth="1"/>
    <col min="5403" max="5408" width="10.28515625" style="145" customWidth="1"/>
    <col min="5409" max="5409" width="10.85546875" style="145" customWidth="1"/>
    <col min="5410" max="5632" width="10.28515625" style="145"/>
    <col min="5633" max="5633" width="34.85546875" style="145" customWidth="1"/>
    <col min="5634" max="5634" width="15.7109375" style="145" customWidth="1"/>
    <col min="5635" max="5635" width="13.7109375" style="145" bestFit="1" customWidth="1"/>
    <col min="5636" max="5636" width="0" style="145" hidden="1" customWidth="1"/>
    <col min="5637" max="5637" width="16.28515625" style="145" bestFit="1" customWidth="1"/>
    <col min="5638" max="5639" width="10.85546875" style="145" customWidth="1"/>
    <col min="5640" max="5640" width="7.5703125" style="145" customWidth="1"/>
    <col min="5641" max="5641" width="9.85546875" style="145" customWidth="1"/>
    <col min="5642" max="5643" width="6.7109375" style="145" customWidth="1"/>
    <col min="5644" max="5644" width="6.85546875" style="145" customWidth="1"/>
    <col min="5645" max="5645" width="7.140625" style="145" customWidth="1"/>
    <col min="5646" max="5646" width="8.140625" style="145" customWidth="1"/>
    <col min="5647" max="5647" width="6.42578125" style="145" customWidth="1"/>
    <col min="5648" max="5649" width="6.85546875" style="145" customWidth="1"/>
    <col min="5650" max="5650" width="10.85546875" style="145" customWidth="1"/>
    <col min="5651" max="5651" width="6.7109375" style="145" customWidth="1"/>
    <col min="5652" max="5652" width="11.5703125" style="145" customWidth="1"/>
    <col min="5653" max="5653" width="11.140625" style="145" customWidth="1"/>
    <col min="5654" max="5658" width="10.140625" style="145" customWidth="1"/>
    <col min="5659" max="5664" width="10.28515625" style="145" customWidth="1"/>
    <col min="5665" max="5665" width="10.85546875" style="145" customWidth="1"/>
    <col min="5666" max="5888" width="10.28515625" style="145"/>
    <col min="5889" max="5889" width="34.85546875" style="145" customWidth="1"/>
    <col min="5890" max="5890" width="15.7109375" style="145" customWidth="1"/>
    <col min="5891" max="5891" width="13.7109375" style="145" bestFit="1" customWidth="1"/>
    <col min="5892" max="5892" width="0" style="145" hidden="1" customWidth="1"/>
    <col min="5893" max="5893" width="16.28515625" style="145" bestFit="1" customWidth="1"/>
    <col min="5894" max="5895" width="10.85546875" style="145" customWidth="1"/>
    <col min="5896" max="5896" width="7.5703125" style="145" customWidth="1"/>
    <col min="5897" max="5897" width="9.85546875" style="145" customWidth="1"/>
    <col min="5898" max="5899" width="6.7109375" style="145" customWidth="1"/>
    <col min="5900" max="5900" width="6.85546875" style="145" customWidth="1"/>
    <col min="5901" max="5901" width="7.140625" style="145" customWidth="1"/>
    <col min="5902" max="5902" width="8.140625" style="145" customWidth="1"/>
    <col min="5903" max="5903" width="6.42578125" style="145" customWidth="1"/>
    <col min="5904" max="5905" width="6.85546875" style="145" customWidth="1"/>
    <col min="5906" max="5906" width="10.85546875" style="145" customWidth="1"/>
    <col min="5907" max="5907" width="6.7109375" style="145" customWidth="1"/>
    <col min="5908" max="5908" width="11.5703125" style="145" customWidth="1"/>
    <col min="5909" max="5909" width="11.140625" style="145" customWidth="1"/>
    <col min="5910" max="5914" width="10.140625" style="145" customWidth="1"/>
    <col min="5915" max="5920" width="10.28515625" style="145" customWidth="1"/>
    <col min="5921" max="5921" width="10.85546875" style="145" customWidth="1"/>
    <col min="5922" max="6144" width="10.28515625" style="145"/>
    <col min="6145" max="6145" width="34.85546875" style="145" customWidth="1"/>
    <col min="6146" max="6146" width="15.7109375" style="145" customWidth="1"/>
    <col min="6147" max="6147" width="13.7109375" style="145" bestFit="1" customWidth="1"/>
    <col min="6148" max="6148" width="0" style="145" hidden="1" customWidth="1"/>
    <col min="6149" max="6149" width="16.28515625" style="145" bestFit="1" customWidth="1"/>
    <col min="6150" max="6151" width="10.85546875" style="145" customWidth="1"/>
    <col min="6152" max="6152" width="7.5703125" style="145" customWidth="1"/>
    <col min="6153" max="6153" width="9.85546875" style="145" customWidth="1"/>
    <col min="6154" max="6155" width="6.7109375" style="145" customWidth="1"/>
    <col min="6156" max="6156" width="6.85546875" style="145" customWidth="1"/>
    <col min="6157" max="6157" width="7.140625" style="145" customWidth="1"/>
    <col min="6158" max="6158" width="8.140625" style="145" customWidth="1"/>
    <col min="6159" max="6159" width="6.42578125" style="145" customWidth="1"/>
    <col min="6160" max="6161" width="6.85546875" style="145" customWidth="1"/>
    <col min="6162" max="6162" width="10.85546875" style="145" customWidth="1"/>
    <col min="6163" max="6163" width="6.7109375" style="145" customWidth="1"/>
    <col min="6164" max="6164" width="11.5703125" style="145" customWidth="1"/>
    <col min="6165" max="6165" width="11.140625" style="145" customWidth="1"/>
    <col min="6166" max="6170" width="10.140625" style="145" customWidth="1"/>
    <col min="6171" max="6176" width="10.28515625" style="145" customWidth="1"/>
    <col min="6177" max="6177" width="10.85546875" style="145" customWidth="1"/>
    <col min="6178" max="6400" width="10.28515625" style="145"/>
    <col min="6401" max="6401" width="34.85546875" style="145" customWidth="1"/>
    <col min="6402" max="6402" width="15.7109375" style="145" customWidth="1"/>
    <col min="6403" max="6403" width="13.7109375" style="145" bestFit="1" customWidth="1"/>
    <col min="6404" max="6404" width="0" style="145" hidden="1" customWidth="1"/>
    <col min="6405" max="6405" width="16.28515625" style="145" bestFit="1" customWidth="1"/>
    <col min="6406" max="6407" width="10.85546875" style="145" customWidth="1"/>
    <col min="6408" max="6408" width="7.5703125" style="145" customWidth="1"/>
    <col min="6409" max="6409" width="9.85546875" style="145" customWidth="1"/>
    <col min="6410" max="6411" width="6.7109375" style="145" customWidth="1"/>
    <col min="6412" max="6412" width="6.85546875" style="145" customWidth="1"/>
    <col min="6413" max="6413" width="7.140625" style="145" customWidth="1"/>
    <col min="6414" max="6414" width="8.140625" style="145" customWidth="1"/>
    <col min="6415" max="6415" width="6.42578125" style="145" customWidth="1"/>
    <col min="6416" max="6417" width="6.85546875" style="145" customWidth="1"/>
    <col min="6418" max="6418" width="10.85546875" style="145" customWidth="1"/>
    <col min="6419" max="6419" width="6.7109375" style="145" customWidth="1"/>
    <col min="6420" max="6420" width="11.5703125" style="145" customWidth="1"/>
    <col min="6421" max="6421" width="11.140625" style="145" customWidth="1"/>
    <col min="6422" max="6426" width="10.140625" style="145" customWidth="1"/>
    <col min="6427" max="6432" width="10.28515625" style="145" customWidth="1"/>
    <col min="6433" max="6433" width="10.85546875" style="145" customWidth="1"/>
    <col min="6434" max="6656" width="10.28515625" style="145"/>
    <col min="6657" max="6657" width="34.85546875" style="145" customWidth="1"/>
    <col min="6658" max="6658" width="15.7109375" style="145" customWidth="1"/>
    <col min="6659" max="6659" width="13.7109375" style="145" bestFit="1" customWidth="1"/>
    <col min="6660" max="6660" width="0" style="145" hidden="1" customWidth="1"/>
    <col min="6661" max="6661" width="16.28515625" style="145" bestFit="1" customWidth="1"/>
    <col min="6662" max="6663" width="10.85546875" style="145" customWidth="1"/>
    <col min="6664" max="6664" width="7.5703125" style="145" customWidth="1"/>
    <col min="6665" max="6665" width="9.85546875" style="145" customWidth="1"/>
    <col min="6666" max="6667" width="6.7109375" style="145" customWidth="1"/>
    <col min="6668" max="6668" width="6.85546875" style="145" customWidth="1"/>
    <col min="6669" max="6669" width="7.140625" style="145" customWidth="1"/>
    <col min="6670" max="6670" width="8.140625" style="145" customWidth="1"/>
    <col min="6671" max="6671" width="6.42578125" style="145" customWidth="1"/>
    <col min="6672" max="6673" width="6.85546875" style="145" customWidth="1"/>
    <col min="6674" max="6674" width="10.85546875" style="145" customWidth="1"/>
    <col min="6675" max="6675" width="6.7109375" style="145" customWidth="1"/>
    <col min="6676" max="6676" width="11.5703125" style="145" customWidth="1"/>
    <col min="6677" max="6677" width="11.140625" style="145" customWidth="1"/>
    <col min="6678" max="6682" width="10.140625" style="145" customWidth="1"/>
    <col min="6683" max="6688" width="10.28515625" style="145" customWidth="1"/>
    <col min="6689" max="6689" width="10.85546875" style="145" customWidth="1"/>
    <col min="6690" max="6912" width="10.28515625" style="145"/>
    <col min="6913" max="6913" width="34.85546875" style="145" customWidth="1"/>
    <col min="6914" max="6914" width="15.7109375" style="145" customWidth="1"/>
    <col min="6915" max="6915" width="13.7109375" style="145" bestFit="1" customWidth="1"/>
    <col min="6916" max="6916" width="0" style="145" hidden="1" customWidth="1"/>
    <col min="6917" max="6917" width="16.28515625" style="145" bestFit="1" customWidth="1"/>
    <col min="6918" max="6919" width="10.85546875" style="145" customWidth="1"/>
    <col min="6920" max="6920" width="7.5703125" style="145" customWidth="1"/>
    <col min="6921" max="6921" width="9.85546875" style="145" customWidth="1"/>
    <col min="6922" max="6923" width="6.7109375" style="145" customWidth="1"/>
    <col min="6924" max="6924" width="6.85546875" style="145" customWidth="1"/>
    <col min="6925" max="6925" width="7.140625" style="145" customWidth="1"/>
    <col min="6926" max="6926" width="8.140625" style="145" customWidth="1"/>
    <col min="6927" max="6927" width="6.42578125" style="145" customWidth="1"/>
    <col min="6928" max="6929" width="6.85546875" style="145" customWidth="1"/>
    <col min="6930" max="6930" width="10.85546875" style="145" customWidth="1"/>
    <col min="6931" max="6931" width="6.7109375" style="145" customWidth="1"/>
    <col min="6932" max="6932" width="11.5703125" style="145" customWidth="1"/>
    <col min="6933" max="6933" width="11.140625" style="145" customWidth="1"/>
    <col min="6934" max="6938" width="10.140625" style="145" customWidth="1"/>
    <col min="6939" max="6944" width="10.28515625" style="145" customWidth="1"/>
    <col min="6945" max="6945" width="10.85546875" style="145" customWidth="1"/>
    <col min="6946" max="7168" width="10.28515625" style="145"/>
    <col min="7169" max="7169" width="34.85546875" style="145" customWidth="1"/>
    <col min="7170" max="7170" width="15.7109375" style="145" customWidth="1"/>
    <col min="7171" max="7171" width="13.7109375" style="145" bestFit="1" customWidth="1"/>
    <col min="7172" max="7172" width="0" style="145" hidden="1" customWidth="1"/>
    <col min="7173" max="7173" width="16.28515625" style="145" bestFit="1" customWidth="1"/>
    <col min="7174" max="7175" width="10.85546875" style="145" customWidth="1"/>
    <col min="7176" max="7176" width="7.5703125" style="145" customWidth="1"/>
    <col min="7177" max="7177" width="9.85546875" style="145" customWidth="1"/>
    <col min="7178" max="7179" width="6.7109375" style="145" customWidth="1"/>
    <col min="7180" max="7180" width="6.85546875" style="145" customWidth="1"/>
    <col min="7181" max="7181" width="7.140625" style="145" customWidth="1"/>
    <col min="7182" max="7182" width="8.140625" style="145" customWidth="1"/>
    <col min="7183" max="7183" width="6.42578125" style="145" customWidth="1"/>
    <col min="7184" max="7185" width="6.85546875" style="145" customWidth="1"/>
    <col min="7186" max="7186" width="10.85546875" style="145" customWidth="1"/>
    <col min="7187" max="7187" width="6.7109375" style="145" customWidth="1"/>
    <col min="7188" max="7188" width="11.5703125" style="145" customWidth="1"/>
    <col min="7189" max="7189" width="11.140625" style="145" customWidth="1"/>
    <col min="7190" max="7194" width="10.140625" style="145" customWidth="1"/>
    <col min="7195" max="7200" width="10.28515625" style="145" customWidth="1"/>
    <col min="7201" max="7201" width="10.85546875" style="145" customWidth="1"/>
    <col min="7202" max="7424" width="10.28515625" style="145"/>
    <col min="7425" max="7425" width="34.85546875" style="145" customWidth="1"/>
    <col min="7426" max="7426" width="15.7109375" style="145" customWidth="1"/>
    <col min="7427" max="7427" width="13.7109375" style="145" bestFit="1" customWidth="1"/>
    <col min="7428" max="7428" width="0" style="145" hidden="1" customWidth="1"/>
    <col min="7429" max="7429" width="16.28515625" style="145" bestFit="1" customWidth="1"/>
    <col min="7430" max="7431" width="10.85546875" style="145" customWidth="1"/>
    <col min="7432" max="7432" width="7.5703125" style="145" customWidth="1"/>
    <col min="7433" max="7433" width="9.85546875" style="145" customWidth="1"/>
    <col min="7434" max="7435" width="6.7109375" style="145" customWidth="1"/>
    <col min="7436" max="7436" width="6.85546875" style="145" customWidth="1"/>
    <col min="7437" max="7437" width="7.140625" style="145" customWidth="1"/>
    <col min="7438" max="7438" width="8.140625" style="145" customWidth="1"/>
    <col min="7439" max="7439" width="6.42578125" style="145" customWidth="1"/>
    <col min="7440" max="7441" width="6.85546875" style="145" customWidth="1"/>
    <col min="7442" max="7442" width="10.85546875" style="145" customWidth="1"/>
    <col min="7443" max="7443" width="6.7109375" style="145" customWidth="1"/>
    <col min="7444" max="7444" width="11.5703125" style="145" customWidth="1"/>
    <col min="7445" max="7445" width="11.140625" style="145" customWidth="1"/>
    <col min="7446" max="7450" width="10.140625" style="145" customWidth="1"/>
    <col min="7451" max="7456" width="10.28515625" style="145" customWidth="1"/>
    <col min="7457" max="7457" width="10.85546875" style="145" customWidth="1"/>
    <col min="7458" max="7680" width="10.28515625" style="145"/>
    <col min="7681" max="7681" width="34.85546875" style="145" customWidth="1"/>
    <col min="7682" max="7682" width="15.7109375" style="145" customWidth="1"/>
    <col min="7683" max="7683" width="13.7109375" style="145" bestFit="1" customWidth="1"/>
    <col min="7684" max="7684" width="0" style="145" hidden="1" customWidth="1"/>
    <col min="7685" max="7685" width="16.28515625" style="145" bestFit="1" customWidth="1"/>
    <col min="7686" max="7687" width="10.85546875" style="145" customWidth="1"/>
    <col min="7688" max="7688" width="7.5703125" style="145" customWidth="1"/>
    <col min="7689" max="7689" width="9.85546875" style="145" customWidth="1"/>
    <col min="7690" max="7691" width="6.7109375" style="145" customWidth="1"/>
    <col min="7692" max="7692" width="6.85546875" style="145" customWidth="1"/>
    <col min="7693" max="7693" width="7.140625" style="145" customWidth="1"/>
    <col min="7694" max="7694" width="8.140625" style="145" customWidth="1"/>
    <col min="7695" max="7695" width="6.42578125" style="145" customWidth="1"/>
    <col min="7696" max="7697" width="6.85546875" style="145" customWidth="1"/>
    <col min="7698" max="7698" width="10.85546875" style="145" customWidth="1"/>
    <col min="7699" max="7699" width="6.7109375" style="145" customWidth="1"/>
    <col min="7700" max="7700" width="11.5703125" style="145" customWidth="1"/>
    <col min="7701" max="7701" width="11.140625" style="145" customWidth="1"/>
    <col min="7702" max="7706" width="10.140625" style="145" customWidth="1"/>
    <col min="7707" max="7712" width="10.28515625" style="145" customWidth="1"/>
    <col min="7713" max="7713" width="10.85546875" style="145" customWidth="1"/>
    <col min="7714" max="7936" width="10.28515625" style="145"/>
    <col min="7937" max="7937" width="34.85546875" style="145" customWidth="1"/>
    <col min="7938" max="7938" width="15.7109375" style="145" customWidth="1"/>
    <col min="7939" max="7939" width="13.7109375" style="145" bestFit="1" customWidth="1"/>
    <col min="7940" max="7940" width="0" style="145" hidden="1" customWidth="1"/>
    <col min="7941" max="7941" width="16.28515625" style="145" bestFit="1" customWidth="1"/>
    <col min="7942" max="7943" width="10.85546875" style="145" customWidth="1"/>
    <col min="7944" max="7944" width="7.5703125" style="145" customWidth="1"/>
    <col min="7945" max="7945" width="9.85546875" style="145" customWidth="1"/>
    <col min="7946" max="7947" width="6.7109375" style="145" customWidth="1"/>
    <col min="7948" max="7948" width="6.85546875" style="145" customWidth="1"/>
    <col min="7949" max="7949" width="7.140625" style="145" customWidth="1"/>
    <col min="7950" max="7950" width="8.140625" style="145" customWidth="1"/>
    <col min="7951" max="7951" width="6.42578125" style="145" customWidth="1"/>
    <col min="7952" max="7953" width="6.85546875" style="145" customWidth="1"/>
    <col min="7954" max="7954" width="10.85546875" style="145" customWidth="1"/>
    <col min="7955" max="7955" width="6.7109375" style="145" customWidth="1"/>
    <col min="7956" max="7956" width="11.5703125" style="145" customWidth="1"/>
    <col min="7957" max="7957" width="11.140625" style="145" customWidth="1"/>
    <col min="7958" max="7962" width="10.140625" style="145" customWidth="1"/>
    <col min="7963" max="7968" width="10.28515625" style="145" customWidth="1"/>
    <col min="7969" max="7969" width="10.85546875" style="145" customWidth="1"/>
    <col min="7970" max="8192" width="10.28515625" style="145"/>
    <col min="8193" max="8193" width="34.85546875" style="145" customWidth="1"/>
    <col min="8194" max="8194" width="15.7109375" style="145" customWidth="1"/>
    <col min="8195" max="8195" width="13.7109375" style="145" bestFit="1" customWidth="1"/>
    <col min="8196" max="8196" width="0" style="145" hidden="1" customWidth="1"/>
    <col min="8197" max="8197" width="16.28515625" style="145" bestFit="1" customWidth="1"/>
    <col min="8198" max="8199" width="10.85546875" style="145" customWidth="1"/>
    <col min="8200" max="8200" width="7.5703125" style="145" customWidth="1"/>
    <col min="8201" max="8201" width="9.85546875" style="145" customWidth="1"/>
    <col min="8202" max="8203" width="6.7109375" style="145" customWidth="1"/>
    <col min="8204" max="8204" width="6.85546875" style="145" customWidth="1"/>
    <col min="8205" max="8205" width="7.140625" style="145" customWidth="1"/>
    <col min="8206" max="8206" width="8.140625" style="145" customWidth="1"/>
    <col min="8207" max="8207" width="6.42578125" style="145" customWidth="1"/>
    <col min="8208" max="8209" width="6.85546875" style="145" customWidth="1"/>
    <col min="8210" max="8210" width="10.85546875" style="145" customWidth="1"/>
    <col min="8211" max="8211" width="6.7109375" style="145" customWidth="1"/>
    <col min="8212" max="8212" width="11.5703125" style="145" customWidth="1"/>
    <col min="8213" max="8213" width="11.140625" style="145" customWidth="1"/>
    <col min="8214" max="8218" width="10.140625" style="145" customWidth="1"/>
    <col min="8219" max="8224" width="10.28515625" style="145" customWidth="1"/>
    <col min="8225" max="8225" width="10.85546875" style="145" customWidth="1"/>
    <col min="8226" max="8448" width="10.28515625" style="145"/>
    <col min="8449" max="8449" width="34.85546875" style="145" customWidth="1"/>
    <col min="8450" max="8450" width="15.7109375" style="145" customWidth="1"/>
    <col min="8451" max="8451" width="13.7109375" style="145" bestFit="1" customWidth="1"/>
    <col min="8452" max="8452" width="0" style="145" hidden="1" customWidth="1"/>
    <col min="8453" max="8453" width="16.28515625" style="145" bestFit="1" customWidth="1"/>
    <col min="8454" max="8455" width="10.85546875" style="145" customWidth="1"/>
    <col min="8456" max="8456" width="7.5703125" style="145" customWidth="1"/>
    <col min="8457" max="8457" width="9.85546875" style="145" customWidth="1"/>
    <col min="8458" max="8459" width="6.7109375" style="145" customWidth="1"/>
    <col min="8460" max="8460" width="6.85546875" style="145" customWidth="1"/>
    <col min="8461" max="8461" width="7.140625" style="145" customWidth="1"/>
    <col min="8462" max="8462" width="8.140625" style="145" customWidth="1"/>
    <col min="8463" max="8463" width="6.42578125" style="145" customWidth="1"/>
    <col min="8464" max="8465" width="6.85546875" style="145" customWidth="1"/>
    <col min="8466" max="8466" width="10.85546875" style="145" customWidth="1"/>
    <col min="8467" max="8467" width="6.7109375" style="145" customWidth="1"/>
    <col min="8468" max="8468" width="11.5703125" style="145" customWidth="1"/>
    <col min="8469" max="8469" width="11.140625" style="145" customWidth="1"/>
    <col min="8470" max="8474" width="10.140625" style="145" customWidth="1"/>
    <col min="8475" max="8480" width="10.28515625" style="145" customWidth="1"/>
    <col min="8481" max="8481" width="10.85546875" style="145" customWidth="1"/>
    <col min="8482" max="8704" width="10.28515625" style="145"/>
    <col min="8705" max="8705" width="34.85546875" style="145" customWidth="1"/>
    <col min="8706" max="8706" width="15.7109375" style="145" customWidth="1"/>
    <col min="8707" max="8707" width="13.7109375" style="145" bestFit="1" customWidth="1"/>
    <col min="8708" max="8708" width="0" style="145" hidden="1" customWidth="1"/>
    <col min="8709" max="8709" width="16.28515625" style="145" bestFit="1" customWidth="1"/>
    <col min="8710" max="8711" width="10.85546875" style="145" customWidth="1"/>
    <col min="8712" max="8712" width="7.5703125" style="145" customWidth="1"/>
    <col min="8713" max="8713" width="9.85546875" style="145" customWidth="1"/>
    <col min="8714" max="8715" width="6.7109375" style="145" customWidth="1"/>
    <col min="8716" max="8716" width="6.85546875" style="145" customWidth="1"/>
    <col min="8717" max="8717" width="7.140625" style="145" customWidth="1"/>
    <col min="8718" max="8718" width="8.140625" style="145" customWidth="1"/>
    <col min="8719" max="8719" width="6.42578125" style="145" customWidth="1"/>
    <col min="8720" max="8721" width="6.85546875" style="145" customWidth="1"/>
    <col min="8722" max="8722" width="10.85546875" style="145" customWidth="1"/>
    <col min="8723" max="8723" width="6.7109375" style="145" customWidth="1"/>
    <col min="8724" max="8724" width="11.5703125" style="145" customWidth="1"/>
    <col min="8725" max="8725" width="11.140625" style="145" customWidth="1"/>
    <col min="8726" max="8730" width="10.140625" style="145" customWidth="1"/>
    <col min="8731" max="8736" width="10.28515625" style="145" customWidth="1"/>
    <col min="8737" max="8737" width="10.85546875" style="145" customWidth="1"/>
    <col min="8738" max="8960" width="10.28515625" style="145"/>
    <col min="8961" max="8961" width="34.85546875" style="145" customWidth="1"/>
    <col min="8962" max="8962" width="15.7109375" style="145" customWidth="1"/>
    <col min="8963" max="8963" width="13.7109375" style="145" bestFit="1" customWidth="1"/>
    <col min="8964" max="8964" width="0" style="145" hidden="1" customWidth="1"/>
    <col min="8965" max="8965" width="16.28515625" style="145" bestFit="1" customWidth="1"/>
    <col min="8966" max="8967" width="10.85546875" style="145" customWidth="1"/>
    <col min="8968" max="8968" width="7.5703125" style="145" customWidth="1"/>
    <col min="8969" max="8969" width="9.85546875" style="145" customWidth="1"/>
    <col min="8970" max="8971" width="6.7109375" style="145" customWidth="1"/>
    <col min="8972" max="8972" width="6.85546875" style="145" customWidth="1"/>
    <col min="8973" max="8973" width="7.140625" style="145" customWidth="1"/>
    <col min="8974" max="8974" width="8.140625" style="145" customWidth="1"/>
    <col min="8975" max="8975" width="6.42578125" style="145" customWidth="1"/>
    <col min="8976" max="8977" width="6.85546875" style="145" customWidth="1"/>
    <col min="8978" max="8978" width="10.85546875" style="145" customWidth="1"/>
    <col min="8979" max="8979" width="6.7109375" style="145" customWidth="1"/>
    <col min="8980" max="8980" width="11.5703125" style="145" customWidth="1"/>
    <col min="8981" max="8981" width="11.140625" style="145" customWidth="1"/>
    <col min="8982" max="8986" width="10.140625" style="145" customWidth="1"/>
    <col min="8987" max="8992" width="10.28515625" style="145" customWidth="1"/>
    <col min="8993" max="8993" width="10.85546875" style="145" customWidth="1"/>
    <col min="8994" max="9216" width="10.28515625" style="145"/>
    <col min="9217" max="9217" width="34.85546875" style="145" customWidth="1"/>
    <col min="9218" max="9218" width="15.7109375" style="145" customWidth="1"/>
    <col min="9219" max="9219" width="13.7109375" style="145" bestFit="1" customWidth="1"/>
    <col min="9220" max="9220" width="0" style="145" hidden="1" customWidth="1"/>
    <col min="9221" max="9221" width="16.28515625" style="145" bestFit="1" customWidth="1"/>
    <col min="9222" max="9223" width="10.85546875" style="145" customWidth="1"/>
    <col min="9224" max="9224" width="7.5703125" style="145" customWidth="1"/>
    <col min="9225" max="9225" width="9.85546875" style="145" customWidth="1"/>
    <col min="9226" max="9227" width="6.7109375" style="145" customWidth="1"/>
    <col min="9228" max="9228" width="6.85546875" style="145" customWidth="1"/>
    <col min="9229" max="9229" width="7.140625" style="145" customWidth="1"/>
    <col min="9230" max="9230" width="8.140625" style="145" customWidth="1"/>
    <col min="9231" max="9231" width="6.42578125" style="145" customWidth="1"/>
    <col min="9232" max="9233" width="6.85546875" style="145" customWidth="1"/>
    <col min="9234" max="9234" width="10.85546875" style="145" customWidth="1"/>
    <col min="9235" max="9235" width="6.7109375" style="145" customWidth="1"/>
    <col min="9236" max="9236" width="11.5703125" style="145" customWidth="1"/>
    <col min="9237" max="9237" width="11.140625" style="145" customWidth="1"/>
    <col min="9238" max="9242" width="10.140625" style="145" customWidth="1"/>
    <col min="9243" max="9248" width="10.28515625" style="145" customWidth="1"/>
    <col min="9249" max="9249" width="10.85546875" style="145" customWidth="1"/>
    <col min="9250" max="9472" width="10.28515625" style="145"/>
    <col min="9473" max="9473" width="34.85546875" style="145" customWidth="1"/>
    <col min="9474" max="9474" width="15.7109375" style="145" customWidth="1"/>
    <col min="9475" max="9475" width="13.7109375" style="145" bestFit="1" customWidth="1"/>
    <col min="9476" max="9476" width="0" style="145" hidden="1" customWidth="1"/>
    <col min="9477" max="9477" width="16.28515625" style="145" bestFit="1" customWidth="1"/>
    <col min="9478" max="9479" width="10.85546875" style="145" customWidth="1"/>
    <col min="9480" max="9480" width="7.5703125" style="145" customWidth="1"/>
    <col min="9481" max="9481" width="9.85546875" style="145" customWidth="1"/>
    <col min="9482" max="9483" width="6.7109375" style="145" customWidth="1"/>
    <col min="9484" max="9484" width="6.85546875" style="145" customWidth="1"/>
    <col min="9485" max="9485" width="7.140625" style="145" customWidth="1"/>
    <col min="9486" max="9486" width="8.140625" style="145" customWidth="1"/>
    <col min="9487" max="9487" width="6.42578125" style="145" customWidth="1"/>
    <col min="9488" max="9489" width="6.85546875" style="145" customWidth="1"/>
    <col min="9490" max="9490" width="10.85546875" style="145" customWidth="1"/>
    <col min="9491" max="9491" width="6.7109375" style="145" customWidth="1"/>
    <col min="9492" max="9492" width="11.5703125" style="145" customWidth="1"/>
    <col min="9493" max="9493" width="11.140625" style="145" customWidth="1"/>
    <col min="9494" max="9498" width="10.140625" style="145" customWidth="1"/>
    <col min="9499" max="9504" width="10.28515625" style="145" customWidth="1"/>
    <col min="9505" max="9505" width="10.85546875" style="145" customWidth="1"/>
    <col min="9506" max="9728" width="10.28515625" style="145"/>
    <col min="9729" max="9729" width="34.85546875" style="145" customWidth="1"/>
    <col min="9730" max="9730" width="15.7109375" style="145" customWidth="1"/>
    <col min="9731" max="9731" width="13.7109375" style="145" bestFit="1" customWidth="1"/>
    <col min="9732" max="9732" width="0" style="145" hidden="1" customWidth="1"/>
    <col min="9733" max="9733" width="16.28515625" style="145" bestFit="1" customWidth="1"/>
    <col min="9734" max="9735" width="10.85546875" style="145" customWidth="1"/>
    <col min="9736" max="9736" width="7.5703125" style="145" customWidth="1"/>
    <col min="9737" max="9737" width="9.85546875" style="145" customWidth="1"/>
    <col min="9738" max="9739" width="6.7109375" style="145" customWidth="1"/>
    <col min="9740" max="9740" width="6.85546875" style="145" customWidth="1"/>
    <col min="9741" max="9741" width="7.140625" style="145" customWidth="1"/>
    <col min="9742" max="9742" width="8.140625" style="145" customWidth="1"/>
    <col min="9743" max="9743" width="6.42578125" style="145" customWidth="1"/>
    <col min="9744" max="9745" width="6.85546875" style="145" customWidth="1"/>
    <col min="9746" max="9746" width="10.85546875" style="145" customWidth="1"/>
    <col min="9747" max="9747" width="6.7109375" style="145" customWidth="1"/>
    <col min="9748" max="9748" width="11.5703125" style="145" customWidth="1"/>
    <col min="9749" max="9749" width="11.140625" style="145" customWidth="1"/>
    <col min="9750" max="9754" width="10.140625" style="145" customWidth="1"/>
    <col min="9755" max="9760" width="10.28515625" style="145" customWidth="1"/>
    <col min="9761" max="9761" width="10.85546875" style="145" customWidth="1"/>
    <col min="9762" max="9984" width="10.28515625" style="145"/>
    <col min="9985" max="9985" width="34.85546875" style="145" customWidth="1"/>
    <col min="9986" max="9986" width="15.7109375" style="145" customWidth="1"/>
    <col min="9987" max="9987" width="13.7109375" style="145" bestFit="1" customWidth="1"/>
    <col min="9988" max="9988" width="0" style="145" hidden="1" customWidth="1"/>
    <col min="9989" max="9989" width="16.28515625" style="145" bestFit="1" customWidth="1"/>
    <col min="9990" max="9991" width="10.85546875" style="145" customWidth="1"/>
    <col min="9992" max="9992" width="7.5703125" style="145" customWidth="1"/>
    <col min="9993" max="9993" width="9.85546875" style="145" customWidth="1"/>
    <col min="9994" max="9995" width="6.7109375" style="145" customWidth="1"/>
    <col min="9996" max="9996" width="6.85546875" style="145" customWidth="1"/>
    <col min="9997" max="9997" width="7.140625" style="145" customWidth="1"/>
    <col min="9998" max="9998" width="8.140625" style="145" customWidth="1"/>
    <col min="9999" max="9999" width="6.42578125" style="145" customWidth="1"/>
    <col min="10000" max="10001" width="6.85546875" style="145" customWidth="1"/>
    <col min="10002" max="10002" width="10.85546875" style="145" customWidth="1"/>
    <col min="10003" max="10003" width="6.7109375" style="145" customWidth="1"/>
    <col min="10004" max="10004" width="11.5703125" style="145" customWidth="1"/>
    <col min="10005" max="10005" width="11.140625" style="145" customWidth="1"/>
    <col min="10006" max="10010" width="10.140625" style="145" customWidth="1"/>
    <col min="10011" max="10016" width="10.28515625" style="145" customWidth="1"/>
    <col min="10017" max="10017" width="10.85546875" style="145" customWidth="1"/>
    <col min="10018" max="10240" width="10.28515625" style="145"/>
    <col min="10241" max="10241" width="34.85546875" style="145" customWidth="1"/>
    <col min="10242" max="10242" width="15.7109375" style="145" customWidth="1"/>
    <col min="10243" max="10243" width="13.7109375" style="145" bestFit="1" customWidth="1"/>
    <col min="10244" max="10244" width="0" style="145" hidden="1" customWidth="1"/>
    <col min="10245" max="10245" width="16.28515625" style="145" bestFit="1" customWidth="1"/>
    <col min="10246" max="10247" width="10.85546875" style="145" customWidth="1"/>
    <col min="10248" max="10248" width="7.5703125" style="145" customWidth="1"/>
    <col min="10249" max="10249" width="9.85546875" style="145" customWidth="1"/>
    <col min="10250" max="10251" width="6.7109375" style="145" customWidth="1"/>
    <col min="10252" max="10252" width="6.85546875" style="145" customWidth="1"/>
    <col min="10253" max="10253" width="7.140625" style="145" customWidth="1"/>
    <col min="10254" max="10254" width="8.140625" style="145" customWidth="1"/>
    <col min="10255" max="10255" width="6.42578125" style="145" customWidth="1"/>
    <col min="10256" max="10257" width="6.85546875" style="145" customWidth="1"/>
    <col min="10258" max="10258" width="10.85546875" style="145" customWidth="1"/>
    <col min="10259" max="10259" width="6.7109375" style="145" customWidth="1"/>
    <col min="10260" max="10260" width="11.5703125" style="145" customWidth="1"/>
    <col min="10261" max="10261" width="11.140625" style="145" customWidth="1"/>
    <col min="10262" max="10266" width="10.140625" style="145" customWidth="1"/>
    <col min="10267" max="10272" width="10.28515625" style="145" customWidth="1"/>
    <col min="10273" max="10273" width="10.85546875" style="145" customWidth="1"/>
    <col min="10274" max="10496" width="10.28515625" style="145"/>
    <col min="10497" max="10497" width="34.85546875" style="145" customWidth="1"/>
    <col min="10498" max="10498" width="15.7109375" style="145" customWidth="1"/>
    <col min="10499" max="10499" width="13.7109375" style="145" bestFit="1" customWidth="1"/>
    <col min="10500" max="10500" width="0" style="145" hidden="1" customWidth="1"/>
    <col min="10501" max="10501" width="16.28515625" style="145" bestFit="1" customWidth="1"/>
    <col min="10502" max="10503" width="10.85546875" style="145" customWidth="1"/>
    <col min="10504" max="10504" width="7.5703125" style="145" customWidth="1"/>
    <col min="10505" max="10505" width="9.85546875" style="145" customWidth="1"/>
    <col min="10506" max="10507" width="6.7109375" style="145" customWidth="1"/>
    <col min="10508" max="10508" width="6.85546875" style="145" customWidth="1"/>
    <col min="10509" max="10509" width="7.140625" style="145" customWidth="1"/>
    <col min="10510" max="10510" width="8.140625" style="145" customWidth="1"/>
    <col min="10511" max="10511" width="6.42578125" style="145" customWidth="1"/>
    <col min="10512" max="10513" width="6.85546875" style="145" customWidth="1"/>
    <col min="10514" max="10514" width="10.85546875" style="145" customWidth="1"/>
    <col min="10515" max="10515" width="6.7109375" style="145" customWidth="1"/>
    <col min="10516" max="10516" width="11.5703125" style="145" customWidth="1"/>
    <col min="10517" max="10517" width="11.140625" style="145" customWidth="1"/>
    <col min="10518" max="10522" width="10.140625" style="145" customWidth="1"/>
    <col min="10523" max="10528" width="10.28515625" style="145" customWidth="1"/>
    <col min="10529" max="10529" width="10.85546875" style="145" customWidth="1"/>
    <col min="10530" max="10752" width="10.28515625" style="145"/>
    <col min="10753" max="10753" width="34.85546875" style="145" customWidth="1"/>
    <col min="10754" max="10754" width="15.7109375" style="145" customWidth="1"/>
    <col min="10755" max="10755" width="13.7109375" style="145" bestFit="1" customWidth="1"/>
    <col min="10756" max="10756" width="0" style="145" hidden="1" customWidth="1"/>
    <col min="10757" max="10757" width="16.28515625" style="145" bestFit="1" customWidth="1"/>
    <col min="10758" max="10759" width="10.85546875" style="145" customWidth="1"/>
    <col min="10760" max="10760" width="7.5703125" style="145" customWidth="1"/>
    <col min="10761" max="10761" width="9.85546875" style="145" customWidth="1"/>
    <col min="10762" max="10763" width="6.7109375" style="145" customWidth="1"/>
    <col min="10764" max="10764" width="6.85546875" style="145" customWidth="1"/>
    <col min="10765" max="10765" width="7.140625" style="145" customWidth="1"/>
    <col min="10766" max="10766" width="8.140625" style="145" customWidth="1"/>
    <col min="10767" max="10767" width="6.42578125" style="145" customWidth="1"/>
    <col min="10768" max="10769" width="6.85546875" style="145" customWidth="1"/>
    <col min="10770" max="10770" width="10.85546875" style="145" customWidth="1"/>
    <col min="10771" max="10771" width="6.7109375" style="145" customWidth="1"/>
    <col min="10772" max="10772" width="11.5703125" style="145" customWidth="1"/>
    <col min="10773" max="10773" width="11.140625" style="145" customWidth="1"/>
    <col min="10774" max="10778" width="10.140625" style="145" customWidth="1"/>
    <col min="10779" max="10784" width="10.28515625" style="145" customWidth="1"/>
    <col min="10785" max="10785" width="10.85546875" style="145" customWidth="1"/>
    <col min="10786" max="11008" width="10.28515625" style="145"/>
    <col min="11009" max="11009" width="34.85546875" style="145" customWidth="1"/>
    <col min="11010" max="11010" width="15.7109375" style="145" customWidth="1"/>
    <col min="11011" max="11011" width="13.7109375" style="145" bestFit="1" customWidth="1"/>
    <col min="11012" max="11012" width="0" style="145" hidden="1" customWidth="1"/>
    <col min="11013" max="11013" width="16.28515625" style="145" bestFit="1" customWidth="1"/>
    <col min="11014" max="11015" width="10.85546875" style="145" customWidth="1"/>
    <col min="11016" max="11016" width="7.5703125" style="145" customWidth="1"/>
    <col min="11017" max="11017" width="9.85546875" style="145" customWidth="1"/>
    <col min="11018" max="11019" width="6.7109375" style="145" customWidth="1"/>
    <col min="11020" max="11020" width="6.85546875" style="145" customWidth="1"/>
    <col min="11021" max="11021" width="7.140625" style="145" customWidth="1"/>
    <col min="11022" max="11022" width="8.140625" style="145" customWidth="1"/>
    <col min="11023" max="11023" width="6.42578125" style="145" customWidth="1"/>
    <col min="11024" max="11025" width="6.85546875" style="145" customWidth="1"/>
    <col min="11026" max="11026" width="10.85546875" style="145" customWidth="1"/>
    <col min="11027" max="11027" width="6.7109375" style="145" customWidth="1"/>
    <col min="11028" max="11028" width="11.5703125" style="145" customWidth="1"/>
    <col min="11029" max="11029" width="11.140625" style="145" customWidth="1"/>
    <col min="11030" max="11034" width="10.140625" style="145" customWidth="1"/>
    <col min="11035" max="11040" width="10.28515625" style="145" customWidth="1"/>
    <col min="11041" max="11041" width="10.85546875" style="145" customWidth="1"/>
    <col min="11042" max="11264" width="10.28515625" style="145"/>
    <col min="11265" max="11265" width="34.85546875" style="145" customWidth="1"/>
    <col min="11266" max="11266" width="15.7109375" style="145" customWidth="1"/>
    <col min="11267" max="11267" width="13.7109375" style="145" bestFit="1" customWidth="1"/>
    <col min="11268" max="11268" width="0" style="145" hidden="1" customWidth="1"/>
    <col min="11269" max="11269" width="16.28515625" style="145" bestFit="1" customWidth="1"/>
    <col min="11270" max="11271" width="10.85546875" style="145" customWidth="1"/>
    <col min="11272" max="11272" width="7.5703125" style="145" customWidth="1"/>
    <col min="11273" max="11273" width="9.85546875" style="145" customWidth="1"/>
    <col min="11274" max="11275" width="6.7109375" style="145" customWidth="1"/>
    <col min="11276" max="11276" width="6.85546875" style="145" customWidth="1"/>
    <col min="11277" max="11277" width="7.140625" style="145" customWidth="1"/>
    <col min="11278" max="11278" width="8.140625" style="145" customWidth="1"/>
    <col min="11279" max="11279" width="6.42578125" style="145" customWidth="1"/>
    <col min="11280" max="11281" width="6.85546875" style="145" customWidth="1"/>
    <col min="11282" max="11282" width="10.85546875" style="145" customWidth="1"/>
    <col min="11283" max="11283" width="6.7109375" style="145" customWidth="1"/>
    <col min="11284" max="11284" width="11.5703125" style="145" customWidth="1"/>
    <col min="11285" max="11285" width="11.140625" style="145" customWidth="1"/>
    <col min="11286" max="11290" width="10.140625" style="145" customWidth="1"/>
    <col min="11291" max="11296" width="10.28515625" style="145" customWidth="1"/>
    <col min="11297" max="11297" width="10.85546875" style="145" customWidth="1"/>
    <col min="11298" max="11520" width="10.28515625" style="145"/>
    <col min="11521" max="11521" width="34.85546875" style="145" customWidth="1"/>
    <col min="11522" max="11522" width="15.7109375" style="145" customWidth="1"/>
    <col min="11523" max="11523" width="13.7109375" style="145" bestFit="1" customWidth="1"/>
    <col min="11524" max="11524" width="0" style="145" hidden="1" customWidth="1"/>
    <col min="11525" max="11525" width="16.28515625" style="145" bestFit="1" customWidth="1"/>
    <col min="11526" max="11527" width="10.85546875" style="145" customWidth="1"/>
    <col min="11528" max="11528" width="7.5703125" style="145" customWidth="1"/>
    <col min="11529" max="11529" width="9.85546875" style="145" customWidth="1"/>
    <col min="11530" max="11531" width="6.7109375" style="145" customWidth="1"/>
    <col min="11532" max="11532" width="6.85546875" style="145" customWidth="1"/>
    <col min="11533" max="11533" width="7.140625" style="145" customWidth="1"/>
    <col min="11534" max="11534" width="8.140625" style="145" customWidth="1"/>
    <col min="11535" max="11535" width="6.42578125" style="145" customWidth="1"/>
    <col min="11536" max="11537" width="6.85546875" style="145" customWidth="1"/>
    <col min="11538" max="11538" width="10.85546875" style="145" customWidth="1"/>
    <col min="11539" max="11539" width="6.7109375" style="145" customWidth="1"/>
    <col min="11540" max="11540" width="11.5703125" style="145" customWidth="1"/>
    <col min="11541" max="11541" width="11.140625" style="145" customWidth="1"/>
    <col min="11542" max="11546" width="10.140625" style="145" customWidth="1"/>
    <col min="11547" max="11552" width="10.28515625" style="145" customWidth="1"/>
    <col min="11553" max="11553" width="10.85546875" style="145" customWidth="1"/>
    <col min="11554" max="11776" width="10.28515625" style="145"/>
    <col min="11777" max="11777" width="34.85546875" style="145" customWidth="1"/>
    <col min="11778" max="11778" width="15.7109375" style="145" customWidth="1"/>
    <col min="11779" max="11779" width="13.7109375" style="145" bestFit="1" customWidth="1"/>
    <col min="11780" max="11780" width="0" style="145" hidden="1" customWidth="1"/>
    <col min="11781" max="11781" width="16.28515625" style="145" bestFit="1" customWidth="1"/>
    <col min="11782" max="11783" width="10.85546875" style="145" customWidth="1"/>
    <col min="11784" max="11784" width="7.5703125" style="145" customWidth="1"/>
    <col min="11785" max="11785" width="9.85546875" style="145" customWidth="1"/>
    <col min="11786" max="11787" width="6.7109375" style="145" customWidth="1"/>
    <col min="11788" max="11788" width="6.85546875" style="145" customWidth="1"/>
    <col min="11789" max="11789" width="7.140625" style="145" customWidth="1"/>
    <col min="11790" max="11790" width="8.140625" style="145" customWidth="1"/>
    <col min="11791" max="11791" width="6.42578125" style="145" customWidth="1"/>
    <col min="11792" max="11793" width="6.85546875" style="145" customWidth="1"/>
    <col min="11794" max="11794" width="10.85546875" style="145" customWidth="1"/>
    <col min="11795" max="11795" width="6.7109375" style="145" customWidth="1"/>
    <col min="11796" max="11796" width="11.5703125" style="145" customWidth="1"/>
    <col min="11797" max="11797" width="11.140625" style="145" customWidth="1"/>
    <col min="11798" max="11802" width="10.140625" style="145" customWidth="1"/>
    <col min="11803" max="11808" width="10.28515625" style="145" customWidth="1"/>
    <col min="11809" max="11809" width="10.85546875" style="145" customWidth="1"/>
    <col min="11810" max="12032" width="10.28515625" style="145"/>
    <col min="12033" max="12033" width="34.85546875" style="145" customWidth="1"/>
    <col min="12034" max="12034" width="15.7109375" style="145" customWidth="1"/>
    <col min="12035" max="12035" width="13.7109375" style="145" bestFit="1" customWidth="1"/>
    <col min="12036" max="12036" width="0" style="145" hidden="1" customWidth="1"/>
    <col min="12037" max="12037" width="16.28515625" style="145" bestFit="1" customWidth="1"/>
    <col min="12038" max="12039" width="10.85546875" style="145" customWidth="1"/>
    <col min="12040" max="12040" width="7.5703125" style="145" customWidth="1"/>
    <col min="12041" max="12041" width="9.85546875" style="145" customWidth="1"/>
    <col min="12042" max="12043" width="6.7109375" style="145" customWidth="1"/>
    <col min="12044" max="12044" width="6.85546875" style="145" customWidth="1"/>
    <col min="12045" max="12045" width="7.140625" style="145" customWidth="1"/>
    <col min="12046" max="12046" width="8.140625" style="145" customWidth="1"/>
    <col min="12047" max="12047" width="6.42578125" style="145" customWidth="1"/>
    <col min="12048" max="12049" width="6.85546875" style="145" customWidth="1"/>
    <col min="12050" max="12050" width="10.85546875" style="145" customWidth="1"/>
    <col min="12051" max="12051" width="6.7109375" style="145" customWidth="1"/>
    <col min="12052" max="12052" width="11.5703125" style="145" customWidth="1"/>
    <col min="12053" max="12053" width="11.140625" style="145" customWidth="1"/>
    <col min="12054" max="12058" width="10.140625" style="145" customWidth="1"/>
    <col min="12059" max="12064" width="10.28515625" style="145" customWidth="1"/>
    <col min="12065" max="12065" width="10.85546875" style="145" customWidth="1"/>
    <col min="12066" max="12288" width="10.28515625" style="145"/>
    <col min="12289" max="12289" width="34.85546875" style="145" customWidth="1"/>
    <col min="12290" max="12290" width="15.7109375" style="145" customWidth="1"/>
    <col min="12291" max="12291" width="13.7109375" style="145" bestFit="1" customWidth="1"/>
    <col min="12292" max="12292" width="0" style="145" hidden="1" customWidth="1"/>
    <col min="12293" max="12293" width="16.28515625" style="145" bestFit="1" customWidth="1"/>
    <col min="12294" max="12295" width="10.85546875" style="145" customWidth="1"/>
    <col min="12296" max="12296" width="7.5703125" style="145" customWidth="1"/>
    <col min="12297" max="12297" width="9.85546875" style="145" customWidth="1"/>
    <col min="12298" max="12299" width="6.7109375" style="145" customWidth="1"/>
    <col min="12300" max="12300" width="6.85546875" style="145" customWidth="1"/>
    <col min="12301" max="12301" width="7.140625" style="145" customWidth="1"/>
    <col min="12302" max="12302" width="8.140625" style="145" customWidth="1"/>
    <col min="12303" max="12303" width="6.42578125" style="145" customWidth="1"/>
    <col min="12304" max="12305" width="6.85546875" style="145" customWidth="1"/>
    <col min="12306" max="12306" width="10.85546875" style="145" customWidth="1"/>
    <col min="12307" max="12307" width="6.7109375" style="145" customWidth="1"/>
    <col min="12308" max="12308" width="11.5703125" style="145" customWidth="1"/>
    <col min="12309" max="12309" width="11.140625" style="145" customWidth="1"/>
    <col min="12310" max="12314" width="10.140625" style="145" customWidth="1"/>
    <col min="12315" max="12320" width="10.28515625" style="145" customWidth="1"/>
    <col min="12321" max="12321" width="10.85546875" style="145" customWidth="1"/>
    <col min="12322" max="12544" width="10.28515625" style="145"/>
    <col min="12545" max="12545" width="34.85546875" style="145" customWidth="1"/>
    <col min="12546" max="12546" width="15.7109375" style="145" customWidth="1"/>
    <col min="12547" max="12547" width="13.7109375" style="145" bestFit="1" customWidth="1"/>
    <col min="12548" max="12548" width="0" style="145" hidden="1" customWidth="1"/>
    <col min="12549" max="12549" width="16.28515625" style="145" bestFit="1" customWidth="1"/>
    <col min="12550" max="12551" width="10.85546875" style="145" customWidth="1"/>
    <col min="12552" max="12552" width="7.5703125" style="145" customWidth="1"/>
    <col min="12553" max="12553" width="9.85546875" style="145" customWidth="1"/>
    <col min="12554" max="12555" width="6.7109375" style="145" customWidth="1"/>
    <col min="12556" max="12556" width="6.85546875" style="145" customWidth="1"/>
    <col min="12557" max="12557" width="7.140625" style="145" customWidth="1"/>
    <col min="12558" max="12558" width="8.140625" style="145" customWidth="1"/>
    <col min="12559" max="12559" width="6.42578125" style="145" customWidth="1"/>
    <col min="12560" max="12561" width="6.85546875" style="145" customWidth="1"/>
    <col min="12562" max="12562" width="10.85546875" style="145" customWidth="1"/>
    <col min="12563" max="12563" width="6.7109375" style="145" customWidth="1"/>
    <col min="12564" max="12564" width="11.5703125" style="145" customWidth="1"/>
    <col min="12565" max="12565" width="11.140625" style="145" customWidth="1"/>
    <col min="12566" max="12570" width="10.140625" style="145" customWidth="1"/>
    <col min="12571" max="12576" width="10.28515625" style="145" customWidth="1"/>
    <col min="12577" max="12577" width="10.85546875" style="145" customWidth="1"/>
    <col min="12578" max="12800" width="10.28515625" style="145"/>
    <col min="12801" max="12801" width="34.85546875" style="145" customWidth="1"/>
    <col min="12802" max="12802" width="15.7109375" style="145" customWidth="1"/>
    <col min="12803" max="12803" width="13.7109375" style="145" bestFit="1" customWidth="1"/>
    <col min="12804" max="12804" width="0" style="145" hidden="1" customWidth="1"/>
    <col min="12805" max="12805" width="16.28515625" style="145" bestFit="1" customWidth="1"/>
    <col min="12806" max="12807" width="10.85546875" style="145" customWidth="1"/>
    <col min="12808" max="12808" width="7.5703125" style="145" customWidth="1"/>
    <col min="12809" max="12809" width="9.85546875" style="145" customWidth="1"/>
    <col min="12810" max="12811" width="6.7109375" style="145" customWidth="1"/>
    <col min="12812" max="12812" width="6.85546875" style="145" customWidth="1"/>
    <col min="12813" max="12813" width="7.140625" style="145" customWidth="1"/>
    <col min="12814" max="12814" width="8.140625" style="145" customWidth="1"/>
    <col min="12815" max="12815" width="6.42578125" style="145" customWidth="1"/>
    <col min="12816" max="12817" width="6.85546875" style="145" customWidth="1"/>
    <col min="12818" max="12818" width="10.85546875" style="145" customWidth="1"/>
    <col min="12819" max="12819" width="6.7109375" style="145" customWidth="1"/>
    <col min="12820" max="12820" width="11.5703125" style="145" customWidth="1"/>
    <col min="12821" max="12821" width="11.140625" style="145" customWidth="1"/>
    <col min="12822" max="12826" width="10.140625" style="145" customWidth="1"/>
    <col min="12827" max="12832" width="10.28515625" style="145" customWidth="1"/>
    <col min="12833" max="12833" width="10.85546875" style="145" customWidth="1"/>
    <col min="12834" max="13056" width="10.28515625" style="145"/>
    <col min="13057" max="13057" width="34.85546875" style="145" customWidth="1"/>
    <col min="13058" max="13058" width="15.7109375" style="145" customWidth="1"/>
    <col min="13059" max="13059" width="13.7109375" style="145" bestFit="1" customWidth="1"/>
    <col min="13060" max="13060" width="0" style="145" hidden="1" customWidth="1"/>
    <col min="13061" max="13061" width="16.28515625" style="145" bestFit="1" customWidth="1"/>
    <col min="13062" max="13063" width="10.85546875" style="145" customWidth="1"/>
    <col min="13064" max="13064" width="7.5703125" style="145" customWidth="1"/>
    <col min="13065" max="13065" width="9.85546875" style="145" customWidth="1"/>
    <col min="13066" max="13067" width="6.7109375" style="145" customWidth="1"/>
    <col min="13068" max="13068" width="6.85546875" style="145" customWidth="1"/>
    <col min="13069" max="13069" width="7.140625" style="145" customWidth="1"/>
    <col min="13070" max="13070" width="8.140625" style="145" customWidth="1"/>
    <col min="13071" max="13071" width="6.42578125" style="145" customWidth="1"/>
    <col min="13072" max="13073" width="6.85546875" style="145" customWidth="1"/>
    <col min="13074" max="13074" width="10.85546875" style="145" customWidth="1"/>
    <col min="13075" max="13075" width="6.7109375" style="145" customWidth="1"/>
    <col min="13076" max="13076" width="11.5703125" style="145" customWidth="1"/>
    <col min="13077" max="13077" width="11.140625" style="145" customWidth="1"/>
    <col min="13078" max="13082" width="10.140625" style="145" customWidth="1"/>
    <col min="13083" max="13088" width="10.28515625" style="145" customWidth="1"/>
    <col min="13089" max="13089" width="10.85546875" style="145" customWidth="1"/>
    <col min="13090" max="13312" width="10.28515625" style="145"/>
    <col min="13313" max="13313" width="34.85546875" style="145" customWidth="1"/>
    <col min="13314" max="13314" width="15.7109375" style="145" customWidth="1"/>
    <col min="13315" max="13315" width="13.7109375" style="145" bestFit="1" customWidth="1"/>
    <col min="13316" max="13316" width="0" style="145" hidden="1" customWidth="1"/>
    <col min="13317" max="13317" width="16.28515625" style="145" bestFit="1" customWidth="1"/>
    <col min="13318" max="13319" width="10.85546875" style="145" customWidth="1"/>
    <col min="13320" max="13320" width="7.5703125" style="145" customWidth="1"/>
    <col min="13321" max="13321" width="9.85546875" style="145" customWidth="1"/>
    <col min="13322" max="13323" width="6.7109375" style="145" customWidth="1"/>
    <col min="13324" max="13324" width="6.85546875" style="145" customWidth="1"/>
    <col min="13325" max="13325" width="7.140625" style="145" customWidth="1"/>
    <col min="13326" max="13326" width="8.140625" style="145" customWidth="1"/>
    <col min="13327" max="13327" width="6.42578125" style="145" customWidth="1"/>
    <col min="13328" max="13329" width="6.85546875" style="145" customWidth="1"/>
    <col min="13330" max="13330" width="10.85546875" style="145" customWidth="1"/>
    <col min="13331" max="13331" width="6.7109375" style="145" customWidth="1"/>
    <col min="13332" max="13332" width="11.5703125" style="145" customWidth="1"/>
    <col min="13333" max="13333" width="11.140625" style="145" customWidth="1"/>
    <col min="13334" max="13338" width="10.140625" style="145" customWidth="1"/>
    <col min="13339" max="13344" width="10.28515625" style="145" customWidth="1"/>
    <col min="13345" max="13345" width="10.85546875" style="145" customWidth="1"/>
    <col min="13346" max="13568" width="10.28515625" style="145"/>
    <col min="13569" max="13569" width="34.85546875" style="145" customWidth="1"/>
    <col min="13570" max="13570" width="15.7109375" style="145" customWidth="1"/>
    <col min="13571" max="13571" width="13.7109375" style="145" bestFit="1" customWidth="1"/>
    <col min="13572" max="13572" width="0" style="145" hidden="1" customWidth="1"/>
    <col min="13573" max="13573" width="16.28515625" style="145" bestFit="1" customWidth="1"/>
    <col min="13574" max="13575" width="10.85546875" style="145" customWidth="1"/>
    <col min="13576" max="13576" width="7.5703125" style="145" customWidth="1"/>
    <col min="13577" max="13577" width="9.85546875" style="145" customWidth="1"/>
    <col min="13578" max="13579" width="6.7109375" style="145" customWidth="1"/>
    <col min="13580" max="13580" width="6.85546875" style="145" customWidth="1"/>
    <col min="13581" max="13581" width="7.140625" style="145" customWidth="1"/>
    <col min="13582" max="13582" width="8.140625" style="145" customWidth="1"/>
    <col min="13583" max="13583" width="6.42578125" style="145" customWidth="1"/>
    <col min="13584" max="13585" width="6.85546875" style="145" customWidth="1"/>
    <col min="13586" max="13586" width="10.85546875" style="145" customWidth="1"/>
    <col min="13587" max="13587" width="6.7109375" style="145" customWidth="1"/>
    <col min="13588" max="13588" width="11.5703125" style="145" customWidth="1"/>
    <col min="13589" max="13589" width="11.140625" style="145" customWidth="1"/>
    <col min="13590" max="13594" width="10.140625" style="145" customWidth="1"/>
    <col min="13595" max="13600" width="10.28515625" style="145" customWidth="1"/>
    <col min="13601" max="13601" width="10.85546875" style="145" customWidth="1"/>
    <col min="13602" max="13824" width="10.28515625" style="145"/>
    <col min="13825" max="13825" width="34.85546875" style="145" customWidth="1"/>
    <col min="13826" max="13826" width="15.7109375" style="145" customWidth="1"/>
    <col min="13827" max="13827" width="13.7109375" style="145" bestFit="1" customWidth="1"/>
    <col min="13828" max="13828" width="0" style="145" hidden="1" customWidth="1"/>
    <col min="13829" max="13829" width="16.28515625" style="145" bestFit="1" customWidth="1"/>
    <col min="13830" max="13831" width="10.85546875" style="145" customWidth="1"/>
    <col min="13832" max="13832" width="7.5703125" style="145" customWidth="1"/>
    <col min="13833" max="13833" width="9.85546875" style="145" customWidth="1"/>
    <col min="13834" max="13835" width="6.7109375" style="145" customWidth="1"/>
    <col min="13836" max="13836" width="6.85546875" style="145" customWidth="1"/>
    <col min="13837" max="13837" width="7.140625" style="145" customWidth="1"/>
    <col min="13838" max="13838" width="8.140625" style="145" customWidth="1"/>
    <col min="13839" max="13839" width="6.42578125" style="145" customWidth="1"/>
    <col min="13840" max="13841" width="6.85546875" style="145" customWidth="1"/>
    <col min="13842" max="13842" width="10.85546875" style="145" customWidth="1"/>
    <col min="13843" max="13843" width="6.7109375" style="145" customWidth="1"/>
    <col min="13844" max="13844" width="11.5703125" style="145" customWidth="1"/>
    <col min="13845" max="13845" width="11.140625" style="145" customWidth="1"/>
    <col min="13846" max="13850" width="10.140625" style="145" customWidth="1"/>
    <col min="13851" max="13856" width="10.28515625" style="145" customWidth="1"/>
    <col min="13857" max="13857" width="10.85546875" style="145" customWidth="1"/>
    <col min="13858" max="14080" width="10.28515625" style="145"/>
    <col min="14081" max="14081" width="34.85546875" style="145" customWidth="1"/>
    <col min="14082" max="14082" width="15.7109375" style="145" customWidth="1"/>
    <col min="14083" max="14083" width="13.7109375" style="145" bestFit="1" customWidth="1"/>
    <col min="14084" max="14084" width="0" style="145" hidden="1" customWidth="1"/>
    <col min="14085" max="14085" width="16.28515625" style="145" bestFit="1" customWidth="1"/>
    <col min="14086" max="14087" width="10.85546875" style="145" customWidth="1"/>
    <col min="14088" max="14088" width="7.5703125" style="145" customWidth="1"/>
    <col min="14089" max="14089" width="9.85546875" style="145" customWidth="1"/>
    <col min="14090" max="14091" width="6.7109375" style="145" customWidth="1"/>
    <col min="14092" max="14092" width="6.85546875" style="145" customWidth="1"/>
    <col min="14093" max="14093" width="7.140625" style="145" customWidth="1"/>
    <col min="14094" max="14094" width="8.140625" style="145" customWidth="1"/>
    <col min="14095" max="14095" width="6.42578125" style="145" customWidth="1"/>
    <col min="14096" max="14097" width="6.85546875" style="145" customWidth="1"/>
    <col min="14098" max="14098" width="10.85546875" style="145" customWidth="1"/>
    <col min="14099" max="14099" width="6.7109375" style="145" customWidth="1"/>
    <col min="14100" max="14100" width="11.5703125" style="145" customWidth="1"/>
    <col min="14101" max="14101" width="11.140625" style="145" customWidth="1"/>
    <col min="14102" max="14106" width="10.140625" style="145" customWidth="1"/>
    <col min="14107" max="14112" width="10.28515625" style="145" customWidth="1"/>
    <col min="14113" max="14113" width="10.85546875" style="145" customWidth="1"/>
    <col min="14114" max="14336" width="10.28515625" style="145"/>
    <col min="14337" max="14337" width="34.85546875" style="145" customWidth="1"/>
    <col min="14338" max="14338" width="15.7109375" style="145" customWidth="1"/>
    <col min="14339" max="14339" width="13.7109375" style="145" bestFit="1" customWidth="1"/>
    <col min="14340" max="14340" width="0" style="145" hidden="1" customWidth="1"/>
    <col min="14341" max="14341" width="16.28515625" style="145" bestFit="1" customWidth="1"/>
    <col min="14342" max="14343" width="10.85546875" style="145" customWidth="1"/>
    <col min="14344" max="14344" width="7.5703125" style="145" customWidth="1"/>
    <col min="14345" max="14345" width="9.85546875" style="145" customWidth="1"/>
    <col min="14346" max="14347" width="6.7109375" style="145" customWidth="1"/>
    <col min="14348" max="14348" width="6.85546875" style="145" customWidth="1"/>
    <col min="14349" max="14349" width="7.140625" style="145" customWidth="1"/>
    <col min="14350" max="14350" width="8.140625" style="145" customWidth="1"/>
    <col min="14351" max="14351" width="6.42578125" style="145" customWidth="1"/>
    <col min="14352" max="14353" width="6.85546875" style="145" customWidth="1"/>
    <col min="14354" max="14354" width="10.85546875" style="145" customWidth="1"/>
    <col min="14355" max="14355" width="6.7109375" style="145" customWidth="1"/>
    <col min="14356" max="14356" width="11.5703125" style="145" customWidth="1"/>
    <col min="14357" max="14357" width="11.140625" style="145" customWidth="1"/>
    <col min="14358" max="14362" width="10.140625" style="145" customWidth="1"/>
    <col min="14363" max="14368" width="10.28515625" style="145" customWidth="1"/>
    <col min="14369" max="14369" width="10.85546875" style="145" customWidth="1"/>
    <col min="14370" max="14592" width="10.28515625" style="145"/>
    <col min="14593" max="14593" width="34.85546875" style="145" customWidth="1"/>
    <col min="14594" max="14594" width="15.7109375" style="145" customWidth="1"/>
    <col min="14595" max="14595" width="13.7109375" style="145" bestFit="1" customWidth="1"/>
    <col min="14596" max="14596" width="0" style="145" hidden="1" customWidth="1"/>
    <col min="14597" max="14597" width="16.28515625" style="145" bestFit="1" customWidth="1"/>
    <col min="14598" max="14599" width="10.85546875" style="145" customWidth="1"/>
    <col min="14600" max="14600" width="7.5703125" style="145" customWidth="1"/>
    <col min="14601" max="14601" width="9.85546875" style="145" customWidth="1"/>
    <col min="14602" max="14603" width="6.7109375" style="145" customWidth="1"/>
    <col min="14604" max="14604" width="6.85546875" style="145" customWidth="1"/>
    <col min="14605" max="14605" width="7.140625" style="145" customWidth="1"/>
    <col min="14606" max="14606" width="8.140625" style="145" customWidth="1"/>
    <col min="14607" max="14607" width="6.42578125" style="145" customWidth="1"/>
    <col min="14608" max="14609" width="6.85546875" style="145" customWidth="1"/>
    <col min="14610" max="14610" width="10.85546875" style="145" customWidth="1"/>
    <col min="14611" max="14611" width="6.7109375" style="145" customWidth="1"/>
    <col min="14612" max="14612" width="11.5703125" style="145" customWidth="1"/>
    <col min="14613" max="14613" width="11.140625" style="145" customWidth="1"/>
    <col min="14614" max="14618" width="10.140625" style="145" customWidth="1"/>
    <col min="14619" max="14624" width="10.28515625" style="145" customWidth="1"/>
    <col min="14625" max="14625" width="10.85546875" style="145" customWidth="1"/>
    <col min="14626" max="14848" width="10.28515625" style="145"/>
    <col min="14849" max="14849" width="34.85546875" style="145" customWidth="1"/>
    <col min="14850" max="14850" width="15.7109375" style="145" customWidth="1"/>
    <col min="14851" max="14851" width="13.7109375" style="145" bestFit="1" customWidth="1"/>
    <col min="14852" max="14852" width="0" style="145" hidden="1" customWidth="1"/>
    <col min="14853" max="14853" width="16.28515625" style="145" bestFit="1" customWidth="1"/>
    <col min="14854" max="14855" width="10.85546875" style="145" customWidth="1"/>
    <col min="14856" max="14856" width="7.5703125" style="145" customWidth="1"/>
    <col min="14857" max="14857" width="9.85546875" style="145" customWidth="1"/>
    <col min="14858" max="14859" width="6.7109375" style="145" customWidth="1"/>
    <col min="14860" max="14860" width="6.85546875" style="145" customWidth="1"/>
    <col min="14861" max="14861" width="7.140625" style="145" customWidth="1"/>
    <col min="14862" max="14862" width="8.140625" style="145" customWidth="1"/>
    <col min="14863" max="14863" width="6.42578125" style="145" customWidth="1"/>
    <col min="14864" max="14865" width="6.85546875" style="145" customWidth="1"/>
    <col min="14866" max="14866" width="10.85546875" style="145" customWidth="1"/>
    <col min="14867" max="14867" width="6.7109375" style="145" customWidth="1"/>
    <col min="14868" max="14868" width="11.5703125" style="145" customWidth="1"/>
    <col min="14869" max="14869" width="11.140625" style="145" customWidth="1"/>
    <col min="14870" max="14874" width="10.140625" style="145" customWidth="1"/>
    <col min="14875" max="14880" width="10.28515625" style="145" customWidth="1"/>
    <col min="14881" max="14881" width="10.85546875" style="145" customWidth="1"/>
    <col min="14882" max="15104" width="10.28515625" style="145"/>
    <col min="15105" max="15105" width="34.85546875" style="145" customWidth="1"/>
    <col min="15106" max="15106" width="15.7109375" style="145" customWidth="1"/>
    <col min="15107" max="15107" width="13.7109375" style="145" bestFit="1" customWidth="1"/>
    <col min="15108" max="15108" width="0" style="145" hidden="1" customWidth="1"/>
    <col min="15109" max="15109" width="16.28515625" style="145" bestFit="1" customWidth="1"/>
    <col min="15110" max="15111" width="10.85546875" style="145" customWidth="1"/>
    <col min="15112" max="15112" width="7.5703125" style="145" customWidth="1"/>
    <col min="15113" max="15113" width="9.85546875" style="145" customWidth="1"/>
    <col min="15114" max="15115" width="6.7109375" style="145" customWidth="1"/>
    <col min="15116" max="15116" width="6.85546875" style="145" customWidth="1"/>
    <col min="15117" max="15117" width="7.140625" style="145" customWidth="1"/>
    <col min="15118" max="15118" width="8.140625" style="145" customWidth="1"/>
    <col min="15119" max="15119" width="6.42578125" style="145" customWidth="1"/>
    <col min="15120" max="15121" width="6.85546875" style="145" customWidth="1"/>
    <col min="15122" max="15122" width="10.85546875" style="145" customWidth="1"/>
    <col min="15123" max="15123" width="6.7109375" style="145" customWidth="1"/>
    <col min="15124" max="15124" width="11.5703125" style="145" customWidth="1"/>
    <col min="15125" max="15125" width="11.140625" style="145" customWidth="1"/>
    <col min="15126" max="15130" width="10.140625" style="145" customWidth="1"/>
    <col min="15131" max="15136" width="10.28515625" style="145" customWidth="1"/>
    <col min="15137" max="15137" width="10.85546875" style="145" customWidth="1"/>
    <col min="15138" max="15360" width="10.28515625" style="145"/>
    <col min="15361" max="15361" width="34.85546875" style="145" customWidth="1"/>
    <col min="15362" max="15362" width="15.7109375" style="145" customWidth="1"/>
    <col min="15363" max="15363" width="13.7109375" style="145" bestFit="1" customWidth="1"/>
    <col min="15364" max="15364" width="0" style="145" hidden="1" customWidth="1"/>
    <col min="15365" max="15365" width="16.28515625" style="145" bestFit="1" customWidth="1"/>
    <col min="15366" max="15367" width="10.85546875" style="145" customWidth="1"/>
    <col min="15368" max="15368" width="7.5703125" style="145" customWidth="1"/>
    <col min="15369" max="15369" width="9.85546875" style="145" customWidth="1"/>
    <col min="15370" max="15371" width="6.7109375" style="145" customWidth="1"/>
    <col min="15372" max="15372" width="6.85546875" style="145" customWidth="1"/>
    <col min="15373" max="15373" width="7.140625" style="145" customWidth="1"/>
    <col min="15374" max="15374" width="8.140625" style="145" customWidth="1"/>
    <col min="15375" max="15375" width="6.42578125" style="145" customWidth="1"/>
    <col min="15376" max="15377" width="6.85546875" style="145" customWidth="1"/>
    <col min="15378" max="15378" width="10.85546875" style="145" customWidth="1"/>
    <col min="15379" max="15379" width="6.7109375" style="145" customWidth="1"/>
    <col min="15380" max="15380" width="11.5703125" style="145" customWidth="1"/>
    <col min="15381" max="15381" width="11.140625" style="145" customWidth="1"/>
    <col min="15382" max="15386" width="10.140625" style="145" customWidth="1"/>
    <col min="15387" max="15392" width="10.28515625" style="145" customWidth="1"/>
    <col min="15393" max="15393" width="10.85546875" style="145" customWidth="1"/>
    <col min="15394" max="15616" width="10.28515625" style="145"/>
    <col min="15617" max="15617" width="34.85546875" style="145" customWidth="1"/>
    <col min="15618" max="15618" width="15.7109375" style="145" customWidth="1"/>
    <col min="15619" max="15619" width="13.7109375" style="145" bestFit="1" customWidth="1"/>
    <col min="15620" max="15620" width="0" style="145" hidden="1" customWidth="1"/>
    <col min="15621" max="15621" width="16.28515625" style="145" bestFit="1" customWidth="1"/>
    <col min="15622" max="15623" width="10.85546875" style="145" customWidth="1"/>
    <col min="15624" max="15624" width="7.5703125" style="145" customWidth="1"/>
    <col min="15625" max="15625" width="9.85546875" style="145" customWidth="1"/>
    <col min="15626" max="15627" width="6.7109375" style="145" customWidth="1"/>
    <col min="15628" max="15628" width="6.85546875" style="145" customWidth="1"/>
    <col min="15629" max="15629" width="7.140625" style="145" customWidth="1"/>
    <col min="15630" max="15630" width="8.140625" style="145" customWidth="1"/>
    <col min="15631" max="15631" width="6.42578125" style="145" customWidth="1"/>
    <col min="15632" max="15633" width="6.85546875" style="145" customWidth="1"/>
    <col min="15634" max="15634" width="10.85546875" style="145" customWidth="1"/>
    <col min="15635" max="15635" width="6.7109375" style="145" customWidth="1"/>
    <col min="15636" max="15636" width="11.5703125" style="145" customWidth="1"/>
    <col min="15637" max="15637" width="11.140625" style="145" customWidth="1"/>
    <col min="15638" max="15642" width="10.140625" style="145" customWidth="1"/>
    <col min="15643" max="15648" width="10.28515625" style="145" customWidth="1"/>
    <col min="15649" max="15649" width="10.85546875" style="145" customWidth="1"/>
    <col min="15650" max="15872" width="10.28515625" style="145"/>
    <col min="15873" max="15873" width="34.85546875" style="145" customWidth="1"/>
    <col min="15874" max="15874" width="15.7109375" style="145" customWidth="1"/>
    <col min="15875" max="15875" width="13.7109375" style="145" bestFit="1" customWidth="1"/>
    <col min="15876" max="15876" width="0" style="145" hidden="1" customWidth="1"/>
    <col min="15877" max="15877" width="16.28515625" style="145" bestFit="1" customWidth="1"/>
    <col min="15878" max="15879" width="10.85546875" style="145" customWidth="1"/>
    <col min="15880" max="15880" width="7.5703125" style="145" customWidth="1"/>
    <col min="15881" max="15881" width="9.85546875" style="145" customWidth="1"/>
    <col min="15882" max="15883" width="6.7109375" style="145" customWidth="1"/>
    <col min="15884" max="15884" width="6.85546875" style="145" customWidth="1"/>
    <col min="15885" max="15885" width="7.140625" style="145" customWidth="1"/>
    <col min="15886" max="15886" width="8.140625" style="145" customWidth="1"/>
    <col min="15887" max="15887" width="6.42578125" style="145" customWidth="1"/>
    <col min="15888" max="15889" width="6.85546875" style="145" customWidth="1"/>
    <col min="15890" max="15890" width="10.85546875" style="145" customWidth="1"/>
    <col min="15891" max="15891" width="6.7109375" style="145" customWidth="1"/>
    <col min="15892" max="15892" width="11.5703125" style="145" customWidth="1"/>
    <col min="15893" max="15893" width="11.140625" style="145" customWidth="1"/>
    <col min="15894" max="15898" width="10.140625" style="145" customWidth="1"/>
    <col min="15899" max="15904" width="10.28515625" style="145" customWidth="1"/>
    <col min="15905" max="15905" width="10.85546875" style="145" customWidth="1"/>
    <col min="15906" max="16128" width="10.28515625" style="145"/>
    <col min="16129" max="16129" width="34.85546875" style="145" customWidth="1"/>
    <col min="16130" max="16130" width="15.7109375" style="145" customWidth="1"/>
    <col min="16131" max="16131" width="13.7109375" style="145" bestFit="1" customWidth="1"/>
    <col min="16132" max="16132" width="0" style="145" hidden="1" customWidth="1"/>
    <col min="16133" max="16133" width="16.28515625" style="145" bestFit="1" customWidth="1"/>
    <col min="16134" max="16135" width="10.85546875" style="145" customWidth="1"/>
    <col min="16136" max="16136" width="7.5703125" style="145" customWidth="1"/>
    <col min="16137" max="16137" width="9.85546875" style="145" customWidth="1"/>
    <col min="16138" max="16139" width="6.7109375" style="145" customWidth="1"/>
    <col min="16140" max="16140" width="6.85546875" style="145" customWidth="1"/>
    <col min="16141" max="16141" width="7.140625" style="145" customWidth="1"/>
    <col min="16142" max="16142" width="8.140625" style="145" customWidth="1"/>
    <col min="16143" max="16143" width="6.42578125" style="145" customWidth="1"/>
    <col min="16144" max="16145" width="6.85546875" style="145" customWidth="1"/>
    <col min="16146" max="16146" width="10.85546875" style="145" customWidth="1"/>
    <col min="16147" max="16147" width="6.7109375" style="145" customWidth="1"/>
    <col min="16148" max="16148" width="11.5703125" style="145" customWidth="1"/>
    <col min="16149" max="16149" width="11.140625" style="145" customWidth="1"/>
    <col min="16150" max="16154" width="10.140625" style="145" customWidth="1"/>
    <col min="16155" max="16160" width="10.28515625" style="145" customWidth="1"/>
    <col min="16161" max="16161" width="10.85546875" style="145" customWidth="1"/>
    <col min="16162" max="16384" width="10.28515625" style="145"/>
  </cols>
  <sheetData>
    <row r="2" spans="1:33" ht="16.5" customHeight="1" x14ac:dyDescent="0.2">
      <c r="A2" s="141"/>
      <c r="B2" s="141"/>
      <c r="C2" s="141"/>
      <c r="D2" s="142"/>
      <c r="E2" s="141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  <c r="S2" s="142"/>
      <c r="AG2" s="143"/>
    </row>
    <row r="3" spans="1:33" ht="9.75" customHeight="1" thickBot="1" x14ac:dyDescent="0.25">
      <c r="A3" s="146"/>
      <c r="B3" s="141"/>
      <c r="C3" s="141"/>
      <c r="D3" s="146"/>
      <c r="E3" s="141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47"/>
      <c r="R3" s="148"/>
      <c r="S3" s="147"/>
      <c r="T3" s="149"/>
      <c r="U3" s="147"/>
      <c r="V3" s="147"/>
      <c r="W3" s="147"/>
      <c r="X3" s="147"/>
      <c r="Y3" s="147"/>
      <c r="Z3" s="147"/>
      <c r="AG3" s="148"/>
    </row>
    <row r="4" spans="1:33" ht="19.5" customHeight="1" x14ac:dyDescent="0.2">
      <c r="A4" s="213"/>
      <c r="B4" s="150" t="s">
        <v>212</v>
      </c>
      <c r="C4" s="151" t="s">
        <v>212</v>
      </c>
      <c r="D4" s="152"/>
      <c r="E4" s="150" t="s">
        <v>213</v>
      </c>
      <c r="F4" s="210">
        <v>43739</v>
      </c>
      <c r="G4" s="210">
        <v>43770</v>
      </c>
      <c r="H4" s="210">
        <v>43800</v>
      </c>
      <c r="I4" s="210">
        <v>43831</v>
      </c>
      <c r="J4" s="210">
        <v>43862</v>
      </c>
      <c r="K4" s="210">
        <v>43891</v>
      </c>
      <c r="L4" s="210">
        <v>43922</v>
      </c>
      <c r="M4" s="210">
        <v>43952</v>
      </c>
      <c r="N4" s="210">
        <v>43983</v>
      </c>
      <c r="O4" s="212">
        <v>44013</v>
      </c>
      <c r="P4" s="208">
        <v>44044</v>
      </c>
      <c r="Q4" s="208">
        <v>44075</v>
      </c>
      <c r="R4" s="153"/>
      <c r="S4" s="154"/>
      <c r="T4" s="155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3"/>
    </row>
    <row r="5" spans="1:33" ht="29.25" customHeight="1" x14ac:dyDescent="0.2">
      <c r="A5" s="214"/>
      <c r="B5" s="157" t="s">
        <v>214</v>
      </c>
      <c r="C5" s="158" t="s">
        <v>215</v>
      </c>
      <c r="D5" s="159"/>
      <c r="E5" s="157" t="s">
        <v>216</v>
      </c>
      <c r="F5" s="211"/>
      <c r="G5" s="211"/>
      <c r="H5" s="211"/>
      <c r="I5" s="211"/>
      <c r="J5" s="211"/>
      <c r="K5" s="211"/>
      <c r="L5" s="211"/>
      <c r="M5" s="211"/>
      <c r="N5" s="212"/>
      <c r="O5" s="212"/>
      <c r="P5" s="209"/>
      <c r="Q5" s="209"/>
      <c r="R5" s="160"/>
      <c r="S5" s="161"/>
      <c r="T5" s="162"/>
      <c r="U5" s="163"/>
      <c r="V5" s="164"/>
      <c r="W5" s="164"/>
      <c r="X5" s="164"/>
      <c r="Y5" s="164"/>
      <c r="Z5" s="165"/>
      <c r="AA5" s="165"/>
      <c r="AB5" s="165"/>
      <c r="AC5" s="165"/>
      <c r="AD5" s="165"/>
      <c r="AE5" s="165"/>
      <c r="AF5" s="165"/>
      <c r="AG5" s="160"/>
    </row>
    <row r="6" spans="1:33" ht="13.5" customHeight="1" x14ac:dyDescent="0.2">
      <c r="A6" s="166"/>
      <c r="B6" s="167"/>
      <c r="C6" s="168"/>
      <c r="D6" s="146"/>
      <c r="E6" s="167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70"/>
      <c r="R6" s="171"/>
      <c r="S6" s="170"/>
      <c r="AG6" s="171"/>
    </row>
    <row r="7" spans="1:33" s="181" customFormat="1" ht="32.25" customHeight="1" x14ac:dyDescent="0.25">
      <c r="A7" s="172" t="s">
        <v>217</v>
      </c>
      <c r="B7" s="173">
        <v>2743.2095946684799</v>
      </c>
      <c r="C7" s="174">
        <f>300038882.7/10^6</f>
        <v>300.03888269999999</v>
      </c>
      <c r="D7" s="175"/>
      <c r="E7" s="173">
        <f>'[61]resumesolde Juillet 20'!$D$25/10^6</f>
        <v>3161.9203835699996</v>
      </c>
      <c r="F7" s="176">
        <v>41.183230000000002</v>
      </c>
      <c r="G7" s="176">
        <v>55.694277960000001</v>
      </c>
      <c r="H7" s="176">
        <v>245.29089637000001</v>
      </c>
      <c r="I7" s="176">
        <v>77.129557289999994</v>
      </c>
      <c r="J7" s="176">
        <v>80.573462849999999</v>
      </c>
      <c r="K7" s="176">
        <v>91.403610220000004</v>
      </c>
      <c r="L7" s="176">
        <v>256.45334975000003</v>
      </c>
      <c r="M7" s="176">
        <v>222.27074302</v>
      </c>
      <c r="N7" s="176">
        <v>149.81420738</v>
      </c>
      <c r="O7" s="176">
        <v>161.70653898999998</v>
      </c>
      <c r="P7" s="177">
        <v>96.462724249999994</v>
      </c>
      <c r="Q7" s="177">
        <v>1037.0638429999999</v>
      </c>
      <c r="R7" s="178"/>
      <c r="S7" s="177"/>
      <c r="T7" s="177"/>
      <c r="U7" s="177"/>
      <c r="V7" s="177"/>
      <c r="W7" s="177"/>
      <c r="X7" s="177"/>
      <c r="Y7" s="179"/>
      <c r="Z7" s="180"/>
      <c r="AG7" s="178"/>
    </row>
    <row r="8" spans="1:33" s="181" customFormat="1" ht="17.25" customHeight="1" x14ac:dyDescent="0.25">
      <c r="A8" s="182" t="s">
        <v>218</v>
      </c>
      <c r="B8" s="173"/>
      <c r="C8" s="174" t="s">
        <v>211</v>
      </c>
      <c r="D8" s="175"/>
      <c r="E8" s="173"/>
      <c r="F8" s="176">
        <v>1.3024752366946584</v>
      </c>
      <c r="G8" s="176">
        <v>3.0638819517213598</v>
      </c>
      <c r="H8" s="176">
        <v>10.821537636051138</v>
      </c>
      <c r="I8" s="176">
        <v>13.260863992615374</v>
      </c>
      <c r="J8" s="176">
        <v>15.809108510999728</v>
      </c>
      <c r="K8" s="176">
        <v>18.699871058183149</v>
      </c>
      <c r="L8" s="176">
        <v>26.810554397415387</v>
      </c>
      <c r="M8" s="176">
        <v>33.840166660107556</v>
      </c>
      <c r="N8" s="176">
        <v>38.57824318342756</v>
      </c>
      <c r="O8" s="176">
        <v>43.692430745842508</v>
      </c>
      <c r="P8" s="177">
        <v>46.743194602871945</v>
      </c>
      <c r="Q8" s="177">
        <v>79.541738436828084</v>
      </c>
      <c r="R8" s="183"/>
      <c r="S8" s="177"/>
      <c r="T8" s="177"/>
      <c r="U8" s="177"/>
      <c r="V8" s="177"/>
      <c r="W8" s="177"/>
      <c r="X8" s="177"/>
      <c r="AG8" s="183"/>
    </row>
    <row r="9" spans="1:33" s="181" customFormat="1" ht="17.25" customHeight="1" x14ac:dyDescent="0.25">
      <c r="A9" s="182" t="s">
        <v>219</v>
      </c>
      <c r="B9" s="173"/>
      <c r="C9" s="174"/>
      <c r="D9" s="175"/>
      <c r="E9" s="173"/>
      <c r="F9" s="176">
        <v>-45.068608521970567</v>
      </c>
      <c r="G9" s="176">
        <v>-43.444183976551862</v>
      </c>
      <c r="H9" s="176">
        <v>16.610286996935475</v>
      </c>
      <c r="I9" s="176">
        <v>-15.613314875654039</v>
      </c>
      <c r="J9" s="176">
        <v>46.486641444157108</v>
      </c>
      <c r="K9" s="176">
        <v>-25.388450836222056</v>
      </c>
      <c r="L9" s="176">
        <v>252.22019824372444</v>
      </c>
      <c r="M9" s="176">
        <v>84.7127781314516</v>
      </c>
      <c r="N9" s="176">
        <v>153.20319544498454</v>
      </c>
      <c r="O9" s="176">
        <v>79.781465818143943</v>
      </c>
      <c r="P9" s="177">
        <v>-40.412573437714947</v>
      </c>
      <c r="Q9" s="177">
        <v>245.6431492037415</v>
      </c>
      <c r="R9" s="184"/>
      <c r="S9" s="177"/>
      <c r="T9" s="177"/>
      <c r="U9" s="177"/>
      <c r="V9" s="177"/>
      <c r="W9" s="177"/>
      <c r="X9" s="177"/>
      <c r="AG9" s="184"/>
    </row>
    <row r="10" spans="1:33" s="181" customFormat="1" ht="10.5" customHeight="1" x14ac:dyDescent="0.25">
      <c r="A10" s="182"/>
      <c r="B10" s="173"/>
      <c r="C10" s="174"/>
      <c r="D10" s="175"/>
      <c r="E10" s="173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6"/>
      <c r="Q10" s="186"/>
      <c r="R10" s="183"/>
      <c r="S10" s="177"/>
      <c r="T10" s="186"/>
      <c r="U10" s="186"/>
      <c r="V10" s="186"/>
      <c r="W10" s="186"/>
      <c r="X10" s="186"/>
      <c r="AG10" s="183"/>
    </row>
    <row r="11" spans="1:33" s="181" customFormat="1" ht="30" customHeight="1" x14ac:dyDescent="0.25">
      <c r="A11" s="187" t="s">
        <v>220</v>
      </c>
      <c r="B11" s="173">
        <v>13738.71712628</v>
      </c>
      <c r="C11" s="174">
        <f>1187633898.86/10^6</f>
        <v>1187.6338988599998</v>
      </c>
      <c r="D11" s="175"/>
      <c r="E11" s="173">
        <f>'[61]resumesolde Juillet 20'!$D$103/10^6</f>
        <v>15313.83956477</v>
      </c>
      <c r="F11" s="176">
        <v>719.81286</v>
      </c>
      <c r="G11" s="176">
        <v>909.96862194000005</v>
      </c>
      <c r="H11" s="176">
        <v>1882.4382989000001</v>
      </c>
      <c r="I11" s="176">
        <v>1174.3144618599999</v>
      </c>
      <c r="J11" s="176">
        <v>933.37072483999987</v>
      </c>
      <c r="K11" s="176">
        <v>875.89997673000005</v>
      </c>
      <c r="L11" s="176">
        <v>970.84346679000009</v>
      </c>
      <c r="M11" s="176">
        <v>1417.0699057700003</v>
      </c>
      <c r="N11" s="176">
        <v>1537.5623802699999</v>
      </c>
      <c r="O11" s="176">
        <v>266.59816455999999</v>
      </c>
      <c r="P11" s="177">
        <v>2471.6622564499994</v>
      </c>
      <c r="Q11" s="177">
        <v>1619.977781</v>
      </c>
      <c r="R11" s="178"/>
      <c r="S11" s="177"/>
      <c r="T11" s="177"/>
      <c r="U11" s="177"/>
      <c r="V11" s="177"/>
      <c r="W11" s="177"/>
      <c r="X11" s="177"/>
      <c r="Y11" s="179"/>
      <c r="Z11" s="180"/>
      <c r="AG11" s="178"/>
    </row>
    <row r="12" spans="1:33" s="181" customFormat="1" ht="16.5" customHeight="1" x14ac:dyDescent="0.25">
      <c r="A12" s="182" t="s">
        <v>218</v>
      </c>
      <c r="B12" s="173"/>
      <c r="C12" s="174"/>
      <c r="D12" s="175"/>
      <c r="E12" s="173"/>
      <c r="F12" s="176">
        <v>4.7004074775339397</v>
      </c>
      <c r="G12" s="176">
        <v>10.642539874123841</v>
      </c>
      <c r="H12" s="176">
        <v>22.934939118207684</v>
      </c>
      <c r="I12" s="176">
        <v>30.603260683764301</v>
      </c>
      <c r="J12" s="176">
        <v>36.698209771433014</v>
      </c>
      <c r="K12" s="176">
        <v>42.417872518488544</v>
      </c>
      <c r="L12" s="176">
        <v>48.757520146921699</v>
      </c>
      <c r="M12" s="176">
        <v>58.011044710611245</v>
      </c>
      <c r="N12" s="176">
        <v>68.051390071203997</v>
      </c>
      <c r="O12" s="176">
        <v>69.792287012382076</v>
      </c>
      <c r="P12" s="177">
        <v>85.932342848778205</v>
      </c>
      <c r="Q12" s="177">
        <v>96.510864153956376</v>
      </c>
      <c r="R12" s="183"/>
      <c r="S12" s="177"/>
      <c r="T12" s="177"/>
      <c r="U12" s="177"/>
      <c r="V12" s="177"/>
      <c r="W12" s="177"/>
      <c r="X12" s="177"/>
      <c r="AG12" s="183"/>
    </row>
    <row r="13" spans="1:33" s="181" customFormat="1" ht="17.25" customHeight="1" x14ac:dyDescent="0.25">
      <c r="A13" s="182" t="s">
        <v>219</v>
      </c>
      <c r="B13" s="173"/>
      <c r="C13" s="174"/>
      <c r="D13" s="175"/>
      <c r="E13" s="173"/>
      <c r="F13" s="176">
        <v>678.85532480176266</v>
      </c>
      <c r="G13" s="176">
        <v>-40.537328609524138</v>
      </c>
      <c r="H13" s="176">
        <v>2.7316462733681934</v>
      </c>
      <c r="I13" s="176">
        <v>16.654718839586224</v>
      </c>
      <c r="J13" s="176">
        <v>1735.20031046696</v>
      </c>
      <c r="K13" s="176">
        <v>22.646877474887006</v>
      </c>
      <c r="L13" s="176">
        <v>-5.2782570062519856</v>
      </c>
      <c r="M13" s="176">
        <v>-20.569485469969052</v>
      </c>
      <c r="N13" s="176">
        <v>3473.8828757693136</v>
      </c>
      <c r="O13" s="176">
        <v>-81.095365371344798</v>
      </c>
      <c r="P13" s="177">
        <v>43.924171411969205</v>
      </c>
      <c r="Q13" s="177">
        <v>36.403801083398093</v>
      </c>
      <c r="R13" s="184"/>
      <c r="S13" s="177"/>
      <c r="T13" s="177"/>
      <c r="U13" s="177"/>
      <c r="V13" s="177"/>
      <c r="W13" s="177"/>
      <c r="X13" s="177"/>
      <c r="AG13" s="184"/>
    </row>
    <row r="14" spans="1:33" s="181" customFormat="1" ht="9" customHeight="1" x14ac:dyDescent="0.25">
      <c r="A14" s="182"/>
      <c r="B14" s="173"/>
      <c r="C14" s="174"/>
      <c r="D14" s="175"/>
      <c r="E14" s="173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  <c r="Q14" s="186"/>
      <c r="R14" s="183"/>
      <c r="S14" s="177"/>
      <c r="T14" s="186"/>
      <c r="U14" s="186"/>
      <c r="V14" s="186"/>
      <c r="W14" s="186"/>
      <c r="X14" s="186"/>
      <c r="AG14" s="183"/>
    </row>
    <row r="15" spans="1:33" s="181" customFormat="1" ht="33.75" customHeight="1" x14ac:dyDescent="0.25">
      <c r="A15" s="187" t="s">
        <v>221</v>
      </c>
      <c r="B15" s="173">
        <v>5688.45181020173</v>
      </c>
      <c r="C15" s="174">
        <f>786436277.95/10^6</f>
        <v>786.43627795000009</v>
      </c>
      <c r="D15" s="175"/>
      <c r="E15" s="173">
        <f>'[61]resumesolde Juillet 20'!$D$117/10^6</f>
        <v>17749.861275089999</v>
      </c>
      <c r="F15" s="176">
        <v>429.52807448000004</v>
      </c>
      <c r="G15" s="176">
        <v>316.89269000000002</v>
      </c>
      <c r="H15" s="176">
        <v>641.65606057000002</v>
      </c>
      <c r="I15" s="176">
        <v>366.54239217999998</v>
      </c>
      <c r="J15" s="176">
        <v>355.52931113</v>
      </c>
      <c r="K15" s="176">
        <v>2329.9642721700002</v>
      </c>
      <c r="L15" s="176">
        <v>1688.0640671644001</v>
      </c>
      <c r="M15" s="176">
        <v>798.57985823880006</v>
      </c>
      <c r="N15" s="176">
        <v>398.99603381143709</v>
      </c>
      <c r="O15" s="176">
        <v>429.52807448000004</v>
      </c>
      <c r="P15" s="177">
        <v>146.93291453000001</v>
      </c>
      <c r="Q15" s="177">
        <v>7518.5858879999996</v>
      </c>
      <c r="R15" s="178"/>
      <c r="S15" s="177"/>
      <c r="T15" s="177"/>
      <c r="U15" s="177"/>
      <c r="V15" s="177"/>
      <c r="W15" s="177"/>
      <c r="X15" s="177"/>
      <c r="Y15" s="179"/>
      <c r="Z15" s="180"/>
      <c r="AG15" s="178"/>
    </row>
    <row r="16" spans="1:33" s="181" customFormat="1" x14ac:dyDescent="0.25">
      <c r="A16" s="182" t="s">
        <v>218</v>
      </c>
      <c r="B16" s="173"/>
      <c r="C16" s="174"/>
      <c r="D16" s="175"/>
      <c r="E16" s="173"/>
      <c r="F16" s="176">
        <v>2.4198953886067609</v>
      </c>
      <c r="G16" s="176">
        <v>4.2052202713692219</v>
      </c>
      <c r="H16" s="176">
        <v>7.8202122458163377</v>
      </c>
      <c r="I16" s="176">
        <v>9.8852559467178338</v>
      </c>
      <c r="J16" s="176">
        <v>11.888253635657222</v>
      </c>
      <c r="K16" s="176">
        <v>25.014915506755059</v>
      </c>
      <c r="L16" s="176">
        <v>34.525209931046781</v>
      </c>
      <c r="M16" s="176">
        <v>39.02428654839207</v>
      </c>
      <c r="N16" s="176">
        <v>41.272169095910257</v>
      </c>
      <c r="O16" s="176">
        <v>43.692064484517019</v>
      </c>
      <c r="P16" s="177">
        <v>44.519862021933292</v>
      </c>
      <c r="Q16" s="177">
        <v>86.878423429686478</v>
      </c>
      <c r="R16" s="183"/>
      <c r="S16" s="177"/>
      <c r="T16" s="177"/>
      <c r="U16" s="177"/>
      <c r="V16" s="177"/>
      <c r="W16" s="177"/>
      <c r="X16" s="177"/>
      <c r="AG16" s="183"/>
    </row>
    <row r="17" spans="1:33" s="181" customFormat="1" ht="17.25" customHeight="1" x14ac:dyDescent="0.25">
      <c r="A17" s="182" t="s">
        <v>219</v>
      </c>
      <c r="B17" s="173"/>
      <c r="C17" s="174"/>
      <c r="D17" s="175"/>
      <c r="E17" s="173"/>
      <c r="F17" s="176">
        <v>1689.9534425659253</v>
      </c>
      <c r="G17" s="176">
        <v>-45.866579935044214</v>
      </c>
      <c r="H17" s="176">
        <v>4.2503051135568626</v>
      </c>
      <c r="I17" s="176">
        <v>-11.654458554096603</v>
      </c>
      <c r="J17" s="176">
        <v>20.307901748440994</v>
      </c>
      <c r="K17" s="176">
        <v>626.57346774097937</v>
      </c>
      <c r="L17" s="176">
        <v>373.2747686083033</v>
      </c>
      <c r="M17" s="176">
        <v>102.8153742825999</v>
      </c>
      <c r="N17" s="176">
        <v>470.96541094311704</v>
      </c>
      <c r="O17" s="176">
        <v>-35.935697047877902</v>
      </c>
      <c r="P17" s="177">
        <v>-64.758364054870128</v>
      </c>
      <c r="Q17" s="177">
        <v>856.03243375275918</v>
      </c>
      <c r="R17" s="188"/>
      <c r="S17" s="177"/>
      <c r="T17" s="177"/>
      <c r="U17" s="177"/>
      <c r="V17" s="177"/>
      <c r="W17" s="177"/>
      <c r="X17" s="177"/>
      <c r="AG17" s="184"/>
    </row>
    <row r="18" spans="1:33" x14ac:dyDescent="0.2">
      <c r="A18" s="166"/>
      <c r="B18" s="173"/>
      <c r="C18" s="174"/>
      <c r="D18" s="146"/>
      <c r="E18" s="18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70"/>
      <c r="Q18" s="170"/>
      <c r="R18" s="188"/>
      <c r="S18" s="177"/>
      <c r="T18" s="170"/>
      <c r="U18" s="170"/>
      <c r="V18" s="170"/>
      <c r="W18" s="170"/>
      <c r="X18" s="170"/>
      <c r="AG18" s="171"/>
    </row>
    <row r="19" spans="1:33" x14ac:dyDescent="0.2">
      <c r="A19" s="172" t="s">
        <v>222</v>
      </c>
      <c r="B19" s="173">
        <v>22243.907060730213</v>
      </c>
      <c r="C19" s="174">
        <v>17359.752297700001</v>
      </c>
      <c r="D19" s="146"/>
      <c r="E19" s="190">
        <f>E15+E11+E7</f>
        <v>36225.621223430004</v>
      </c>
      <c r="F19" s="191">
        <v>1190.5241644800001</v>
      </c>
      <c r="G19" s="191">
        <v>1282.5555899000001</v>
      </c>
      <c r="H19" s="191">
        <v>2769.3852558400004</v>
      </c>
      <c r="I19" s="191">
        <v>1617.98641133</v>
      </c>
      <c r="J19" s="191">
        <v>1369.4734988199998</v>
      </c>
      <c r="K19" s="191">
        <v>3297.2678591200001</v>
      </c>
      <c r="L19" s="191">
        <v>2915.3608837044003</v>
      </c>
      <c r="M19" s="191">
        <v>2437.9205070288003</v>
      </c>
      <c r="N19" s="191">
        <v>2086.3726214614371</v>
      </c>
      <c r="O19" s="191">
        <v>857.8327780300001</v>
      </c>
      <c r="P19" s="192">
        <v>2715.0578952299993</v>
      </c>
      <c r="Q19" s="192">
        <v>10175.627511999999</v>
      </c>
      <c r="R19" s="188"/>
      <c r="S19" s="177"/>
      <c r="T19" s="192"/>
      <c r="U19" s="192"/>
      <c r="V19" s="192"/>
      <c r="W19" s="192"/>
      <c r="X19" s="192"/>
      <c r="Y19" s="193"/>
      <c r="Z19" s="193"/>
      <c r="AG19" s="178"/>
    </row>
    <row r="20" spans="1:33" x14ac:dyDescent="0.2">
      <c r="A20" s="182" t="s">
        <v>218</v>
      </c>
      <c r="B20" s="173"/>
      <c r="C20" s="194"/>
      <c r="D20" s="146"/>
      <c r="E20" s="195"/>
      <c r="F20" s="176">
        <v>3.2864147646693578</v>
      </c>
      <c r="G20" s="176">
        <v>6.8268801772278831</v>
      </c>
      <c r="H20" s="176">
        <v>14.471704923666787</v>
      </c>
      <c r="I20" s="176">
        <v>18.93811945759759</v>
      </c>
      <c r="J20" s="176">
        <v>22.718519772538919</v>
      </c>
      <c r="K20" s="176">
        <v>31.820552388579728</v>
      </c>
      <c r="L20" s="176">
        <v>39.868339521678784</v>
      </c>
      <c r="M20" s="176">
        <v>46.59816339962515</v>
      </c>
      <c r="N20" s="176">
        <v>52.357547368759171</v>
      </c>
      <c r="O20" s="176">
        <v>54.725575159750285</v>
      </c>
      <c r="P20" s="177">
        <v>62.220430468053337</v>
      </c>
      <c r="Q20" s="177">
        <v>90.310017805257118</v>
      </c>
      <c r="R20" s="188"/>
      <c r="S20" s="177"/>
      <c r="T20" s="177"/>
      <c r="U20" s="177"/>
      <c r="V20" s="177"/>
      <c r="W20" s="177"/>
      <c r="X20" s="177"/>
      <c r="AG20" s="171"/>
    </row>
    <row r="21" spans="1:33" s="181" customFormat="1" ht="17.25" customHeight="1" x14ac:dyDescent="0.25">
      <c r="A21" s="182" t="s">
        <v>219</v>
      </c>
      <c r="B21" s="196"/>
      <c r="C21" s="194"/>
      <c r="D21" s="175"/>
      <c r="E21" s="196"/>
      <c r="F21" s="176">
        <v>522.04726123845035</v>
      </c>
      <c r="G21" s="176">
        <v>13.587430459791893</v>
      </c>
      <c r="H21" s="176">
        <v>36.779876275899539</v>
      </c>
      <c r="I21" s="176">
        <v>40.079815129908347</v>
      </c>
      <c r="J21" s="176">
        <v>224.41018911106264</v>
      </c>
      <c r="K21" s="176">
        <v>56.692734523308054</v>
      </c>
      <c r="L21" s="176">
        <v>217.27597170085127</v>
      </c>
      <c r="M21" s="176">
        <v>64.303795903954068</v>
      </c>
      <c r="N21" s="176">
        <v>65.04449862031305</v>
      </c>
      <c r="O21" s="176">
        <v>-24.869464270075049</v>
      </c>
      <c r="P21" s="177">
        <v>86.596973010402877</v>
      </c>
      <c r="Q21" s="177">
        <v>204.96266089371326</v>
      </c>
      <c r="R21" s="188"/>
      <c r="S21" s="177"/>
      <c r="T21" s="177"/>
      <c r="U21" s="177"/>
      <c r="V21" s="177"/>
      <c r="W21" s="177"/>
      <c r="X21" s="177"/>
      <c r="AG21" s="184"/>
    </row>
    <row r="22" spans="1:33" ht="9" customHeight="1" thickBot="1" x14ac:dyDescent="0.25">
      <c r="A22" s="197"/>
      <c r="B22" s="198"/>
      <c r="C22" s="199"/>
      <c r="D22" s="200"/>
      <c r="E22" s="198"/>
      <c r="F22" s="201"/>
      <c r="G22" s="201"/>
      <c r="H22" s="201"/>
      <c r="I22" s="201"/>
      <c r="J22" s="201"/>
      <c r="K22" s="201"/>
      <c r="L22" s="201"/>
      <c r="M22" s="201"/>
      <c r="N22" s="201"/>
      <c r="O22" s="169"/>
      <c r="P22" s="202"/>
      <c r="Q22" s="202"/>
      <c r="R22" s="203"/>
      <c r="S22" s="202"/>
      <c r="T22" s="149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203"/>
    </row>
    <row r="23" spans="1:33" ht="7.5" customHeight="1" x14ac:dyDescent="0.2">
      <c r="B23" s="204"/>
      <c r="C23" s="204"/>
      <c r="D23" s="204"/>
      <c r="E23" s="204"/>
    </row>
    <row r="24" spans="1:33" ht="11.25" customHeight="1" x14ac:dyDescent="0.2">
      <c r="A24" s="145" t="s">
        <v>223</v>
      </c>
      <c r="B24" s="204"/>
      <c r="C24" s="204"/>
      <c r="D24" s="204"/>
      <c r="E24" s="204"/>
    </row>
    <row r="25" spans="1:33" ht="25.5" x14ac:dyDescent="0.2">
      <c r="A25" s="206" t="s">
        <v>224</v>
      </c>
      <c r="B25" s="204"/>
      <c r="C25" s="204"/>
      <c r="D25" s="204"/>
      <c r="E25" s="204"/>
    </row>
    <row r="30" spans="1:33" x14ac:dyDescent="0.2">
      <c r="M30" s="145" t="s">
        <v>211</v>
      </c>
    </row>
  </sheetData>
  <mergeCells count="13">
    <mergeCell ref="J4:J5"/>
    <mergeCell ref="A4:A5"/>
    <mergeCell ref="F4:F5"/>
    <mergeCell ref="G4:G5"/>
    <mergeCell ref="H4:H5"/>
    <mergeCell ref="I4:I5"/>
    <mergeCell ref="Q4:Q5"/>
    <mergeCell ref="K4:K5"/>
    <mergeCell ref="L4:L5"/>
    <mergeCell ref="M4:M5"/>
    <mergeCell ref="N4:N5"/>
    <mergeCell ref="O4:O5"/>
    <mergeCell ref="P4:P5"/>
  </mergeCells>
  <pageMargins left="0.75" right="0.75" top="1.43" bottom="1" header="0.5" footer="0.5"/>
  <pageSetup scale="69" orientation="landscape" r:id="rId1"/>
  <headerFooter alignWithMargins="0">
    <oddHeader>&amp;CMINISTERE DE L'ECONOMIE ET DES FINANCES
DIRECTION GENERALE DU BUDGET
DEPENSES SOCIALES
Exercice 2019-2020
(Financement domestique, Millions de Gourdes)</oddHeader>
    <oddFooter>&amp;RJRM/&amp;D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TEREDA_RESUME_P12</vt:lpstr>
      <vt:lpstr>Dépenses de subvention 19-20</vt:lpstr>
      <vt:lpstr>depenses 1920</vt:lpstr>
      <vt:lpstr>'depenses 1920'!Print_Area</vt:lpstr>
      <vt:lpstr>'Dépenses de subvention 19-20'!Print_Area</vt:lpstr>
      <vt:lpstr>TEREDA_RESUME_P12!Print_Area</vt:lpstr>
      <vt:lpstr>'Dépenses de subvention 19-20'!Print_Titles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jeanroody.marcelin</dc:creator>
  <cp:lastModifiedBy>jeanmichel.silin</cp:lastModifiedBy>
  <cp:lastPrinted>2020-10-17T18:12:52Z</cp:lastPrinted>
  <dcterms:created xsi:type="dcterms:W3CDTF">2020-10-07T18:27:47Z</dcterms:created>
  <dcterms:modified xsi:type="dcterms:W3CDTF">2020-10-17T18:13:10Z</dcterms:modified>
</cp:coreProperties>
</file>