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TEREDA\2023-2024\"/>
    </mc:Choice>
  </mc:AlternateContent>
  <xr:revisionPtr revIDLastSave="0" documentId="13_ncr:1_{98D8DEC1-1671-4407-A20A-922B5A535041}" xr6:coauthVersionLast="36" xr6:coauthVersionMax="36" xr10:uidLastSave="{00000000-0000-0000-0000-000000000000}"/>
  <bookViews>
    <workbookView xWindow="0" yWindow="0" windowWidth="28800" windowHeight="11505" xr2:uid="{47A47193-5787-4B53-9137-27CB1BCCF7AA}"/>
  </bookViews>
  <sheets>
    <sheet name="TEREDA_RESUME_P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>#REF!</definedName>
    <definedName name="\L">#REF!</definedName>
    <definedName name="\M">#REF!</definedName>
    <definedName name="\S">#REF!</definedName>
    <definedName name="________abs1">#REF!</definedName>
    <definedName name="________abs2">#REF!</definedName>
    <definedName name="________abs3">#REF!</definedName>
    <definedName name="________aen1">#REF!</definedName>
    <definedName name="________aen2">#REF!</definedName>
    <definedName name="________bem98">[4]Programa!#REF!</definedName>
    <definedName name="________BOP1">#REF!</definedName>
    <definedName name="________BOP2">#REF!</definedName>
    <definedName name="________cap2">'[5]EVALUACIÓN PRIVADA'!#REF!</definedName>
    <definedName name="________cap3">'[5]EVALUACIÓN PRIVADA'!#REF!</definedName>
    <definedName name="________cas2">'[5]EVALUACIÓN SOCIOECONÓMICA'!#REF!</definedName>
    <definedName name="________cas3">'[5]EVALUACIÓN SOCIOECONÓMICA'!#REF!</definedName>
    <definedName name="________CEL96">#REF!</definedName>
    <definedName name="________cud21">#REF!</definedName>
    <definedName name="________dcc2000">#REF!</definedName>
    <definedName name="________dcc2001">#REF!</definedName>
    <definedName name="________dcc2002">#REF!</definedName>
    <definedName name="________dcc2003">#REF!</definedName>
    <definedName name="________dcc98">[4]Programa!#REF!</definedName>
    <definedName name="________dcc99">#REF!</definedName>
    <definedName name="________DES2">'[5]EVALUACIÓN PRIVADA'!#REF!</definedName>
    <definedName name="________DES3">'[5]EVALUACIÓN PRIVADA'!#REF!</definedName>
    <definedName name="________dic96">#REF!</definedName>
    <definedName name="________emi2000">#REF!</definedName>
    <definedName name="________emi2001">#REF!</definedName>
    <definedName name="________emi2002">#REF!</definedName>
    <definedName name="________emi2003">#REF!</definedName>
    <definedName name="________emi98">#REF!</definedName>
    <definedName name="________emi99">#REF!</definedName>
    <definedName name="________FIS96">#REF!</definedName>
    <definedName name="________Ind12">'[5]ANÁLISIS DE SENSIBILIDAD'!#REF!</definedName>
    <definedName name="________Ind17">'[5]ANÁLISIS DE SENSIBILIDAD'!#REF!</definedName>
    <definedName name="________Ind18">'[5]ANÁLISIS DE SENSIBILIDAD'!#REF!</definedName>
    <definedName name="________Ind22">'[5]ANÁLISIS DE SENSIBILIDAD'!#REF!</definedName>
    <definedName name="________Ind27">'[5]ANÁLISIS DE SENSIBILIDAD'!#REF!</definedName>
    <definedName name="________Ind28">'[5]ANÁLISIS DE SENSIBILIDAD'!#REF!</definedName>
    <definedName name="________Ind32">'[5]ANÁLISIS DE SENSIBILIDAD'!#REF!</definedName>
    <definedName name="________Ind41">[5]INDICADORES!#REF!</definedName>
    <definedName name="________Ind42">[5]INDICADORES!#REF!</definedName>
    <definedName name="________Ind43">[5]INDICADORES!#REF!</definedName>
    <definedName name="________INE1">#REF!</definedName>
    <definedName name="________ipc2000">#REF!</definedName>
    <definedName name="________ipc2001">#REF!</definedName>
    <definedName name="________ipc2002">#REF!</definedName>
    <definedName name="________ipc2003">#REF!</definedName>
    <definedName name="________ipc98">#REF!</definedName>
    <definedName name="________ipc99">#REF!</definedName>
    <definedName name="________me98">[4]Programa!#REF!</definedName>
    <definedName name="________mk14">[6]NFPEntps!#REF!</definedName>
    <definedName name="________npp2000">#REF!</definedName>
    <definedName name="________npp2001">#REF!</definedName>
    <definedName name="________npp2002">#REF!</definedName>
    <definedName name="________npp2003">#REF!</definedName>
    <definedName name="________npp98">#REF!</definedName>
    <definedName name="________npp99">#REF!</definedName>
    <definedName name="________OUT1">#REF!</definedName>
    <definedName name="________OUT2">'[7]Serv&amp;Trans'!#REF!</definedName>
    <definedName name="________OUT3">#REF!</definedName>
    <definedName name="________OUT4">#REF!</definedName>
    <definedName name="________OUT5">#REF!</definedName>
    <definedName name="________OUT6">#REF!</definedName>
    <definedName name="________OUT7">#REF!</definedName>
    <definedName name="________pib2000">#REF!</definedName>
    <definedName name="________pib2001">#REF!</definedName>
    <definedName name="________pib2002">#REF!</definedName>
    <definedName name="________pib2003">#REF!</definedName>
    <definedName name="________pib98">[4]Programa!#REF!</definedName>
    <definedName name="________pib99">#REF!</definedName>
    <definedName name="________POR96">#REF!</definedName>
    <definedName name="________PRN96">#REF!</definedName>
    <definedName name="________sel10">'[5]EVALUACIÓN SOCIOECONÓMICA'!#REF!</definedName>
    <definedName name="________sel11">'[5]EVALUACIÓN SOCIOECONÓMICA'!#REF!</definedName>
    <definedName name="________sel12">'[5]EVALUACIÓN PRIVADA'!#REF!</definedName>
    <definedName name="________sel13">'[5]EVALUACIÓN PRIVADA'!#REF!</definedName>
    <definedName name="________sel14">'[5]EVALUACIÓN PRIVADA'!#REF!</definedName>
    <definedName name="________sel16">'[5]EVALUACIÓN PRIVADA'!#REF!</definedName>
    <definedName name="________sel18">[5]FINANCIACIÓN!#REF!</definedName>
    <definedName name="________sel22">'[5]EVALUACIÓN PRIVADA'!#REF!</definedName>
    <definedName name="________sel23">'[5]EVALUACIÓN SOCIOECONÓMICA'!#REF!</definedName>
    <definedName name="________sel24">'[5]EVALUACIÓN SOCIOECONÓMICA'!#REF!</definedName>
    <definedName name="________sel31">'[5]EVALUACIÓN PRIVADA'!#REF!</definedName>
    <definedName name="________sel32">'[5]EVALUACIÓN PRIVADA'!#REF!</definedName>
    <definedName name="________sel33">'[5]EVALUACIÓN SOCIOECONÓMICA'!#REF!</definedName>
    <definedName name="________sel34">'[5]EVALUACIÓN SOCIOECONÓMICA'!#REF!</definedName>
    <definedName name="________sel5">[5]ALTERNATIVAS!#REF!</definedName>
    <definedName name="________sel6">'[5]EVALUACIÓN SOCIOECONÓMICA'!#REF!</definedName>
    <definedName name="________sel7">'[5]EVALUACIÓN SOCIOECONÓMICA'!#REF!</definedName>
    <definedName name="________sel8">'[5]EVALUACIÓN SOCIOECONÓMICA'!#REF!</definedName>
    <definedName name="________sel9">'[5]EVALUACIÓN SOCIOECONÓMICA'!#REF!</definedName>
    <definedName name="________SRN96">#REF!</definedName>
    <definedName name="________SRT11" hidden="1">{"Minpmon",#N/A,FALSE,"Monthinput"}</definedName>
    <definedName name="________tAB4">#REF!</definedName>
    <definedName name="________tot2">'[5]EVALUACIÓN PRIVADA'!#REF!</definedName>
    <definedName name="________tot3">'[5]EVALUACIÓN PRIVADA'!#REF!</definedName>
    <definedName name="________UES96">#REF!</definedName>
    <definedName name="_______abs1">#REF!</definedName>
    <definedName name="_______abs2">#REF!</definedName>
    <definedName name="_______abs3">#REF!</definedName>
    <definedName name="_______aen1">#REF!</definedName>
    <definedName name="_______aen2">#REF!</definedName>
    <definedName name="_______bem98">[8]Programa!#REF!</definedName>
    <definedName name="_______BOP1">#REF!</definedName>
    <definedName name="_______BOP2">#REF!</definedName>
    <definedName name="_______cap2">'[5]EVALUACIÓN PRIVADA'!#REF!</definedName>
    <definedName name="_______cap3">'[5]EVALUACIÓN PRIVADA'!#REF!</definedName>
    <definedName name="_______cas2">'[5]EVALUACIÓN SOCIOECONÓMICA'!#REF!</definedName>
    <definedName name="_______cas3">'[5]EVALUACIÓN SOCIOECONÓMICA'!#REF!</definedName>
    <definedName name="_______CEL96">#REF!</definedName>
    <definedName name="_______cud21">#REF!</definedName>
    <definedName name="_______dcc2000">#REF!</definedName>
    <definedName name="_______dcc2001">#REF!</definedName>
    <definedName name="_______dcc2002">#REF!</definedName>
    <definedName name="_______dcc2003">#REF!</definedName>
    <definedName name="_______dcc98">[8]Programa!#REF!</definedName>
    <definedName name="_______dcc99">#REF!</definedName>
    <definedName name="_______DES2">'[5]EVALUACIÓN PRIVADA'!#REF!</definedName>
    <definedName name="_______DES3">'[5]EVALUACIÓN PRIVADA'!#REF!</definedName>
    <definedName name="_______dic96">#REF!</definedName>
    <definedName name="_______emi2000">#REF!</definedName>
    <definedName name="_______emi2001">#REF!</definedName>
    <definedName name="_______emi2002">#REF!</definedName>
    <definedName name="_______emi2003">#REF!</definedName>
    <definedName name="_______emi98">#REF!</definedName>
    <definedName name="_______emi99">#REF!</definedName>
    <definedName name="_______FIS96">#REF!</definedName>
    <definedName name="_______Ind12">'[5]ANÁLISIS DE SENSIBILIDAD'!#REF!</definedName>
    <definedName name="_______Ind17">'[5]ANÁLISIS DE SENSIBILIDAD'!#REF!</definedName>
    <definedName name="_______Ind18">'[5]ANÁLISIS DE SENSIBILIDAD'!#REF!</definedName>
    <definedName name="_______Ind22">'[5]ANÁLISIS DE SENSIBILIDAD'!#REF!</definedName>
    <definedName name="_______Ind27">'[5]ANÁLISIS DE SENSIBILIDAD'!#REF!</definedName>
    <definedName name="_______Ind28">'[5]ANÁLISIS DE SENSIBILIDAD'!#REF!</definedName>
    <definedName name="_______Ind32">'[5]ANÁLISIS DE SENSIBILIDAD'!#REF!</definedName>
    <definedName name="_______Ind41">[5]INDICADORES!#REF!</definedName>
    <definedName name="_______Ind42">[5]INDICADORES!#REF!</definedName>
    <definedName name="_______Ind43">[5]INDICADORES!#REF!</definedName>
    <definedName name="_______INE1">#REF!</definedName>
    <definedName name="_______ipc2000">#REF!</definedName>
    <definedName name="_______ipc2001">#REF!</definedName>
    <definedName name="_______ipc2002">#REF!</definedName>
    <definedName name="_______ipc2003">#REF!</definedName>
    <definedName name="_______ipc98">#REF!</definedName>
    <definedName name="_______ipc99">#REF!</definedName>
    <definedName name="_______me98">[8]Programa!#REF!</definedName>
    <definedName name="_______mk14">[9]NFPEntps!#REF!</definedName>
    <definedName name="_______npp2000">#REF!</definedName>
    <definedName name="_______npp2001">#REF!</definedName>
    <definedName name="_______npp2002">#REF!</definedName>
    <definedName name="_______npp2003">#REF!</definedName>
    <definedName name="_______npp98">#REF!</definedName>
    <definedName name="_______npp99">#REF!</definedName>
    <definedName name="_______OUT1">#REF!</definedName>
    <definedName name="_______OUT2">'[7]Serv&amp;Trans'!#REF!</definedName>
    <definedName name="_______OUT3">#REF!</definedName>
    <definedName name="_______OUT4">#REF!</definedName>
    <definedName name="_______OUT5">#REF!</definedName>
    <definedName name="_______OUT6">#REF!</definedName>
    <definedName name="_______OUT7">#REF!</definedName>
    <definedName name="_______pib2000">#REF!</definedName>
    <definedName name="_______pib2001">#REF!</definedName>
    <definedName name="_______pib2002">#REF!</definedName>
    <definedName name="_______pib2003">#REF!</definedName>
    <definedName name="_______pib98">[8]Programa!#REF!</definedName>
    <definedName name="_______pib99">#REF!</definedName>
    <definedName name="_______POR96">#REF!</definedName>
    <definedName name="_______PRN96">#REF!</definedName>
    <definedName name="_______sel10">'[5]EVALUACIÓN SOCIOECONÓMICA'!#REF!</definedName>
    <definedName name="_______sel11">'[5]EVALUACIÓN SOCIOECONÓMICA'!#REF!</definedName>
    <definedName name="_______sel12">'[5]EVALUACIÓN PRIVADA'!#REF!</definedName>
    <definedName name="_______sel13">'[5]EVALUACIÓN PRIVADA'!#REF!</definedName>
    <definedName name="_______sel14">'[5]EVALUACIÓN PRIVADA'!#REF!</definedName>
    <definedName name="_______sel16">'[5]EVALUACIÓN PRIVADA'!#REF!</definedName>
    <definedName name="_______sel18">[5]FINANCIACIÓN!#REF!</definedName>
    <definedName name="_______sel22">'[5]EVALUACIÓN PRIVADA'!#REF!</definedName>
    <definedName name="_______sel23">'[5]EVALUACIÓN SOCIOECONÓMICA'!#REF!</definedName>
    <definedName name="_______sel24">'[5]EVALUACIÓN SOCIOECONÓMICA'!#REF!</definedName>
    <definedName name="_______sel31">'[5]EVALUACIÓN PRIVADA'!#REF!</definedName>
    <definedName name="_______sel32">'[5]EVALUACIÓN PRIVADA'!#REF!</definedName>
    <definedName name="_______sel33">'[5]EVALUACIÓN SOCIOECONÓMICA'!#REF!</definedName>
    <definedName name="_______sel34">'[5]EVALUACIÓN SOCIOECONÓMICA'!#REF!</definedName>
    <definedName name="_______sel5">[5]ALTERNATIVAS!#REF!</definedName>
    <definedName name="_______sel6">'[5]EVALUACIÓN SOCIOECONÓMICA'!#REF!</definedName>
    <definedName name="_______sel7">'[5]EVALUACIÓN SOCIOECONÓMICA'!#REF!</definedName>
    <definedName name="_______sel8">'[5]EVALUACIÓN SOCIOECONÓMICA'!#REF!</definedName>
    <definedName name="_______sel9">'[5]EVALUACIÓN SOCIOECONÓMICA'!#REF!</definedName>
    <definedName name="_______SRN96">#REF!</definedName>
    <definedName name="_______SRT11" hidden="1">{"Minpmon",#N/A,FALSE,"Monthinput"}</definedName>
    <definedName name="_______tAB4">#REF!</definedName>
    <definedName name="_______tot2">'[5]EVALUACIÓN PRIVADA'!#REF!</definedName>
    <definedName name="_______tot3">'[5]EVALUACIÓN PRIVADA'!#REF!</definedName>
    <definedName name="_______UES96">#REF!</definedName>
    <definedName name="______abs1">#REF!</definedName>
    <definedName name="______abs2">#REF!</definedName>
    <definedName name="______abs3">#REF!</definedName>
    <definedName name="______aen1">#REF!</definedName>
    <definedName name="______aen2">#REF!</definedName>
    <definedName name="______bem98">[8]Programa!#REF!</definedName>
    <definedName name="______BOP1">#REF!</definedName>
    <definedName name="______BOP2">#REF!</definedName>
    <definedName name="______cap2">'[5]EVALUACIÓN PRIVADA'!#REF!</definedName>
    <definedName name="______cap3">'[5]EVALUACIÓN PRIVADA'!#REF!</definedName>
    <definedName name="______cas2">'[5]EVALUACIÓN SOCIOECONÓMICA'!#REF!</definedName>
    <definedName name="______cas3">'[5]EVALUACIÓN SOCIOECONÓMICA'!#REF!</definedName>
    <definedName name="______CEL96">#REF!</definedName>
    <definedName name="______cud21">#REF!</definedName>
    <definedName name="______dcc2000">#REF!</definedName>
    <definedName name="______dcc2001">#REF!</definedName>
    <definedName name="______dcc2002">#REF!</definedName>
    <definedName name="______dcc2003">#REF!</definedName>
    <definedName name="______dcc98">[8]Programa!#REF!</definedName>
    <definedName name="______dcc99">#REF!</definedName>
    <definedName name="______DES2">'[5]EVALUACIÓN PRIVADA'!#REF!</definedName>
    <definedName name="______DES3">'[5]EVALUACIÓN PRIVADA'!#REF!</definedName>
    <definedName name="______dic96">#REF!</definedName>
    <definedName name="______emi2000">#REF!</definedName>
    <definedName name="______emi2001">#REF!</definedName>
    <definedName name="______emi2002">#REF!</definedName>
    <definedName name="______emi2003">#REF!</definedName>
    <definedName name="______emi98">#REF!</definedName>
    <definedName name="______emi99">#REF!</definedName>
    <definedName name="______FIS96">#REF!</definedName>
    <definedName name="______Ind12">'[5]ANÁLISIS DE SENSIBILIDAD'!#REF!</definedName>
    <definedName name="______Ind17">'[5]ANÁLISIS DE SENSIBILIDAD'!#REF!</definedName>
    <definedName name="______Ind18">'[5]ANÁLISIS DE SENSIBILIDAD'!#REF!</definedName>
    <definedName name="______Ind22">'[5]ANÁLISIS DE SENSIBILIDAD'!#REF!</definedName>
    <definedName name="______Ind27">'[5]ANÁLISIS DE SENSIBILIDAD'!#REF!</definedName>
    <definedName name="______Ind28">'[5]ANÁLISIS DE SENSIBILIDAD'!#REF!</definedName>
    <definedName name="______Ind32">'[5]ANÁLISIS DE SENSIBILIDAD'!#REF!</definedName>
    <definedName name="______Ind41">[5]INDICADORES!#REF!</definedName>
    <definedName name="______Ind42">[5]INDICADORES!#REF!</definedName>
    <definedName name="______Ind43">[5]INDICADORES!#REF!</definedName>
    <definedName name="______INE1">#REF!</definedName>
    <definedName name="______ipc2000">#REF!</definedName>
    <definedName name="______ipc2001">#REF!</definedName>
    <definedName name="______ipc2002">#REF!</definedName>
    <definedName name="______ipc2003">#REF!</definedName>
    <definedName name="______ipc98">#REF!</definedName>
    <definedName name="______ipc99">#REF!</definedName>
    <definedName name="______me98">[8]Programa!#REF!</definedName>
    <definedName name="______mk14">[9]NFPEntps!#REF!</definedName>
    <definedName name="______npp2000">#REF!</definedName>
    <definedName name="______npp2001">#REF!</definedName>
    <definedName name="______npp2002">#REF!</definedName>
    <definedName name="______npp2003">#REF!</definedName>
    <definedName name="______npp98">#REF!</definedName>
    <definedName name="______npp99">#REF!</definedName>
    <definedName name="______OUT1">#REF!</definedName>
    <definedName name="______OUT2">'[7]Serv&amp;Trans'!#REF!</definedName>
    <definedName name="______OUT3">#REF!</definedName>
    <definedName name="______OUT4">#REF!</definedName>
    <definedName name="______OUT5">#REF!</definedName>
    <definedName name="______OUT6">#REF!</definedName>
    <definedName name="______OUT7">#REF!</definedName>
    <definedName name="______pib2000">#REF!</definedName>
    <definedName name="______pib2001">#REF!</definedName>
    <definedName name="______pib2002">#REF!</definedName>
    <definedName name="______pib2003">#REF!</definedName>
    <definedName name="______pib98">[8]Programa!#REF!</definedName>
    <definedName name="______pib99">#REF!</definedName>
    <definedName name="______POR96">#REF!</definedName>
    <definedName name="______PRN96">#REF!</definedName>
    <definedName name="______sel10">'[5]EVALUACIÓN SOCIOECONÓMICA'!#REF!</definedName>
    <definedName name="______sel11">'[5]EVALUACIÓN SOCIOECONÓMICA'!#REF!</definedName>
    <definedName name="______sel12">'[5]EVALUACIÓN PRIVADA'!#REF!</definedName>
    <definedName name="______sel13">'[5]EVALUACIÓN PRIVADA'!#REF!</definedName>
    <definedName name="______sel14">'[5]EVALUACIÓN PRIVADA'!#REF!</definedName>
    <definedName name="______sel16">'[5]EVALUACIÓN PRIVADA'!#REF!</definedName>
    <definedName name="______sel18">[5]FINANCIACIÓN!#REF!</definedName>
    <definedName name="______sel22">'[5]EVALUACIÓN PRIVADA'!#REF!</definedName>
    <definedName name="______sel23">'[5]EVALUACIÓN SOCIOECONÓMICA'!#REF!</definedName>
    <definedName name="______sel24">'[5]EVALUACIÓN SOCIOECONÓMICA'!#REF!</definedName>
    <definedName name="______sel31">'[5]EVALUACIÓN PRIVADA'!#REF!</definedName>
    <definedName name="______sel32">'[5]EVALUACIÓN PRIVADA'!#REF!</definedName>
    <definedName name="______sel33">'[5]EVALUACIÓN SOCIOECONÓMICA'!#REF!</definedName>
    <definedName name="______sel34">'[5]EVALUACIÓN SOCIOECONÓMICA'!#REF!</definedName>
    <definedName name="______sel5">[5]ALTERNATIVAS!#REF!</definedName>
    <definedName name="______sel6">'[5]EVALUACIÓN SOCIOECONÓMICA'!#REF!</definedName>
    <definedName name="______sel7">'[5]EVALUACIÓN SOCIOECONÓMICA'!#REF!</definedName>
    <definedName name="______sel8">'[5]EVALUACIÓN SOCIOECONÓMICA'!#REF!</definedName>
    <definedName name="______sel9">'[5]EVALUACIÓN SOCIOECONÓMICA'!#REF!</definedName>
    <definedName name="______SRN96">#REF!</definedName>
    <definedName name="______SRT11" hidden="1">{"Minpmon",#N/A,FALSE,"Monthinput"}</definedName>
    <definedName name="______tAB4">#REF!</definedName>
    <definedName name="______tot2">'[5]EVALUACIÓN PRIVADA'!#REF!</definedName>
    <definedName name="______tot3">'[5]EVALUACIÓN PRIVADA'!#REF!</definedName>
    <definedName name="______UES96">#REF!</definedName>
    <definedName name="_____abs1">#REF!</definedName>
    <definedName name="_____abs2">#REF!</definedName>
    <definedName name="_____abs3">#REF!</definedName>
    <definedName name="_____aen1">#REF!</definedName>
    <definedName name="_____aen2">#REF!</definedName>
    <definedName name="_____bem98">[8]Programa!#REF!</definedName>
    <definedName name="_____BOP1">#REF!</definedName>
    <definedName name="_____BOP2">#REF!</definedName>
    <definedName name="_____cap2">'[5]EVALUACIÓN PRIVADA'!#REF!</definedName>
    <definedName name="_____cap3">'[5]EVALUACIÓN PRIVADA'!#REF!</definedName>
    <definedName name="_____cas2">'[5]EVALUACIÓN SOCIOECONÓMICA'!#REF!</definedName>
    <definedName name="_____cas3">'[5]EVALUACIÓN SOCIOECONÓMICA'!#REF!</definedName>
    <definedName name="_____CEL96">#REF!</definedName>
    <definedName name="_____cud21">#REF!</definedName>
    <definedName name="_____dcc2000">#REF!</definedName>
    <definedName name="_____dcc2001">#REF!</definedName>
    <definedName name="_____dcc2002">#REF!</definedName>
    <definedName name="_____dcc2003">#REF!</definedName>
    <definedName name="_____dcc98">[8]Programa!#REF!</definedName>
    <definedName name="_____dcc99">#REF!</definedName>
    <definedName name="_____DES2">'[5]EVALUACIÓN PRIVADA'!#REF!</definedName>
    <definedName name="_____DES3">'[5]EVALUACIÓN PRIVADA'!#REF!</definedName>
    <definedName name="_____dic96">#REF!</definedName>
    <definedName name="_____emi2000">#REF!</definedName>
    <definedName name="_____emi2001">#REF!</definedName>
    <definedName name="_____emi2002">#REF!</definedName>
    <definedName name="_____emi2003">#REF!</definedName>
    <definedName name="_____emi98">#REF!</definedName>
    <definedName name="_____emi99">#REF!</definedName>
    <definedName name="_____FIS96">#REF!</definedName>
    <definedName name="_____Ind12">'[5]ANÁLISIS DE SENSIBILIDAD'!#REF!</definedName>
    <definedName name="_____Ind17">'[5]ANÁLISIS DE SENSIBILIDAD'!#REF!</definedName>
    <definedName name="_____Ind18">'[5]ANÁLISIS DE SENSIBILIDAD'!#REF!</definedName>
    <definedName name="_____Ind22">'[5]ANÁLISIS DE SENSIBILIDAD'!#REF!</definedName>
    <definedName name="_____Ind27">'[5]ANÁLISIS DE SENSIBILIDAD'!#REF!</definedName>
    <definedName name="_____Ind28">'[5]ANÁLISIS DE SENSIBILIDAD'!#REF!</definedName>
    <definedName name="_____Ind32">'[5]ANÁLISIS DE SENSIBILIDAD'!#REF!</definedName>
    <definedName name="_____Ind41">[5]INDICADORES!#REF!</definedName>
    <definedName name="_____Ind42">[5]INDICADORES!#REF!</definedName>
    <definedName name="_____Ind43">[5]INDICADORES!#REF!</definedName>
    <definedName name="_____INE1">#REF!</definedName>
    <definedName name="_____ipc2000">#REF!</definedName>
    <definedName name="_____ipc2001">#REF!</definedName>
    <definedName name="_____ipc2002">#REF!</definedName>
    <definedName name="_____ipc2003">#REF!</definedName>
    <definedName name="_____ipc98">#REF!</definedName>
    <definedName name="_____ipc99">#REF!</definedName>
    <definedName name="_____me98">[8]Programa!#REF!</definedName>
    <definedName name="_____mk14">[9]NFPEntps!#REF!</definedName>
    <definedName name="_____npp2000">#REF!</definedName>
    <definedName name="_____npp2001">#REF!</definedName>
    <definedName name="_____npp2002">#REF!</definedName>
    <definedName name="_____npp2003">#REF!</definedName>
    <definedName name="_____npp98">#REF!</definedName>
    <definedName name="_____npp99">#REF!</definedName>
    <definedName name="_____OUT1">#REF!</definedName>
    <definedName name="_____OUT2">'[7]Serv&amp;Trans'!#REF!</definedName>
    <definedName name="_____OUT3">#REF!</definedName>
    <definedName name="_____OUT4">#REF!</definedName>
    <definedName name="_____OUT5">#REF!</definedName>
    <definedName name="_____OUT6">#REF!</definedName>
    <definedName name="_____OUT7">#REF!</definedName>
    <definedName name="_____pib2000">#REF!</definedName>
    <definedName name="_____pib2001">#REF!</definedName>
    <definedName name="_____pib2002">#REF!</definedName>
    <definedName name="_____pib2003">#REF!</definedName>
    <definedName name="_____pib98">[8]Programa!#REF!</definedName>
    <definedName name="_____pib99">#REF!</definedName>
    <definedName name="_____POR96">#REF!</definedName>
    <definedName name="_____PRN96">#REF!</definedName>
    <definedName name="_____sel10">'[5]EVALUACIÓN SOCIOECONÓMICA'!#REF!</definedName>
    <definedName name="_____sel11">'[5]EVALUACIÓN SOCIOECONÓMICA'!#REF!</definedName>
    <definedName name="_____sel12">'[5]EVALUACIÓN PRIVADA'!#REF!</definedName>
    <definedName name="_____sel13">'[5]EVALUACIÓN PRIVADA'!#REF!</definedName>
    <definedName name="_____sel14">'[5]EVALUACIÓN PRIVADA'!#REF!</definedName>
    <definedName name="_____sel16">'[5]EVALUACIÓN PRIVADA'!#REF!</definedName>
    <definedName name="_____sel18">[5]FINANCIACIÓN!#REF!</definedName>
    <definedName name="_____sel22">'[5]EVALUACIÓN PRIVADA'!#REF!</definedName>
    <definedName name="_____sel23">'[5]EVALUACIÓN SOCIOECONÓMICA'!#REF!</definedName>
    <definedName name="_____sel24">'[5]EVALUACIÓN SOCIOECONÓMICA'!#REF!</definedName>
    <definedName name="_____sel31">'[5]EVALUACIÓN PRIVADA'!#REF!</definedName>
    <definedName name="_____sel32">'[5]EVALUACIÓN PRIVADA'!#REF!</definedName>
    <definedName name="_____sel33">'[5]EVALUACIÓN SOCIOECONÓMICA'!#REF!</definedName>
    <definedName name="_____sel34">'[5]EVALUACIÓN SOCIOECONÓMICA'!#REF!</definedName>
    <definedName name="_____sel5">[5]ALTERNATIVAS!#REF!</definedName>
    <definedName name="_____sel6">'[5]EVALUACIÓN SOCIOECONÓMICA'!#REF!</definedName>
    <definedName name="_____sel7">'[5]EVALUACIÓN SOCIOECONÓMICA'!#REF!</definedName>
    <definedName name="_____sel8">'[5]EVALUACIÓN SOCIOECONÓMICA'!#REF!</definedName>
    <definedName name="_____sel9">'[5]EVALUACIÓN SOCIOECONÓMICA'!#REF!</definedName>
    <definedName name="_____SRN96">#REF!</definedName>
    <definedName name="_____SRT11" hidden="1">{"Minpmon",#N/A,FALSE,"Monthinput"}</definedName>
    <definedName name="_____tAB4">#REF!</definedName>
    <definedName name="_____tot2">'[5]EVALUACIÓN PRIVADA'!#REF!</definedName>
    <definedName name="_____tot3">'[5]EVALUACIÓN PRIVADA'!#REF!</definedName>
    <definedName name="_____UES96">#REF!</definedName>
    <definedName name="____abs1">#REF!</definedName>
    <definedName name="____abs2">#REF!</definedName>
    <definedName name="____abs3">#REF!</definedName>
    <definedName name="____aen1">#REF!</definedName>
    <definedName name="____aen2">#REF!</definedName>
    <definedName name="____bem98">[8]Programa!#REF!</definedName>
    <definedName name="____BOP1">#REF!</definedName>
    <definedName name="____BOP2">#REF!</definedName>
    <definedName name="____cap2">'[5]EVALUACIÓN PRIVADA'!#REF!</definedName>
    <definedName name="____cap3">'[5]EVALUACIÓN PRIVADA'!#REF!</definedName>
    <definedName name="____cas2">'[5]EVALUACIÓN SOCIOECONÓMICA'!#REF!</definedName>
    <definedName name="____cas3">'[5]EVALUACIÓN SOCIOECONÓMICA'!#REF!</definedName>
    <definedName name="____CEL96">#REF!</definedName>
    <definedName name="____cud21">#REF!</definedName>
    <definedName name="____dcc2000">#REF!</definedName>
    <definedName name="____dcc2001">#REF!</definedName>
    <definedName name="____dcc2002">#REF!</definedName>
    <definedName name="____dcc2003">#REF!</definedName>
    <definedName name="____dcc98">[8]Programa!#REF!</definedName>
    <definedName name="____dcc99">#REF!</definedName>
    <definedName name="____DES2">'[5]EVALUACIÓN PRIVADA'!#REF!</definedName>
    <definedName name="____DES3">'[5]EVALUACIÓN PRIVADA'!#REF!</definedName>
    <definedName name="____dic96">#REF!</definedName>
    <definedName name="____emi2000">#REF!</definedName>
    <definedName name="____emi2001">#REF!</definedName>
    <definedName name="____emi2002">#REF!</definedName>
    <definedName name="____emi2003">#REF!</definedName>
    <definedName name="____emi98">#REF!</definedName>
    <definedName name="____emi99">#REF!</definedName>
    <definedName name="____FIS96">#REF!</definedName>
    <definedName name="____Ind12">'[5]ANÁLISIS DE SENSIBILIDAD'!#REF!</definedName>
    <definedName name="____Ind17">'[5]ANÁLISIS DE SENSIBILIDAD'!#REF!</definedName>
    <definedName name="____Ind18">'[5]ANÁLISIS DE SENSIBILIDAD'!#REF!</definedName>
    <definedName name="____Ind22">'[5]ANÁLISIS DE SENSIBILIDAD'!#REF!</definedName>
    <definedName name="____Ind27">'[5]ANÁLISIS DE SENSIBILIDAD'!#REF!</definedName>
    <definedName name="____Ind28">'[5]ANÁLISIS DE SENSIBILIDAD'!#REF!</definedName>
    <definedName name="____Ind32">'[5]ANÁLISIS DE SENSIBILIDAD'!#REF!</definedName>
    <definedName name="____Ind41">[5]INDICADORES!#REF!</definedName>
    <definedName name="____Ind42">[5]INDICADORES!#REF!</definedName>
    <definedName name="____Ind43">[5]INDICADORES!#REF!</definedName>
    <definedName name="____INE1">#REF!</definedName>
    <definedName name="____ipc2000">#REF!</definedName>
    <definedName name="____ipc2001">#REF!</definedName>
    <definedName name="____ipc2002">#REF!</definedName>
    <definedName name="____ipc2003">#REF!</definedName>
    <definedName name="____ipc98">#REF!</definedName>
    <definedName name="____ipc99">#REF!</definedName>
    <definedName name="____me98">[8]Programa!#REF!</definedName>
    <definedName name="____mk14">[9]NFPEntps!#REF!</definedName>
    <definedName name="____npp2000">#REF!</definedName>
    <definedName name="____npp2001">#REF!</definedName>
    <definedName name="____npp2002">#REF!</definedName>
    <definedName name="____npp2003">#REF!</definedName>
    <definedName name="____npp98">#REF!</definedName>
    <definedName name="____npp99">#REF!</definedName>
    <definedName name="____OUT1">#REF!</definedName>
    <definedName name="____OUT2">'[7]Serv&amp;Trans'!#REF!</definedName>
    <definedName name="____OUT3">#REF!</definedName>
    <definedName name="____OUT4">#REF!</definedName>
    <definedName name="____OUT5">#REF!</definedName>
    <definedName name="____OUT6">#REF!</definedName>
    <definedName name="____OUT7">#REF!</definedName>
    <definedName name="____pib2000">#REF!</definedName>
    <definedName name="____pib2001">#REF!</definedName>
    <definedName name="____pib2002">#REF!</definedName>
    <definedName name="____pib2003">#REF!</definedName>
    <definedName name="____pib98">[8]Programa!#REF!</definedName>
    <definedName name="____pib99">#REF!</definedName>
    <definedName name="____POR96">#REF!</definedName>
    <definedName name="____PRN96">#REF!</definedName>
    <definedName name="____sel10">'[5]EVALUACIÓN SOCIOECONÓMICA'!#REF!</definedName>
    <definedName name="____sel11">'[5]EVALUACIÓN SOCIOECONÓMICA'!#REF!</definedName>
    <definedName name="____sel12">'[5]EVALUACIÓN PRIVADA'!#REF!</definedName>
    <definedName name="____sel13">'[5]EVALUACIÓN PRIVADA'!#REF!</definedName>
    <definedName name="____sel14">'[5]EVALUACIÓN PRIVADA'!#REF!</definedName>
    <definedName name="____sel16">'[5]EVALUACIÓN PRIVADA'!#REF!</definedName>
    <definedName name="____sel18">[5]FINANCIACIÓN!#REF!</definedName>
    <definedName name="____sel22">'[5]EVALUACIÓN PRIVADA'!#REF!</definedName>
    <definedName name="____sel23">'[5]EVALUACIÓN SOCIOECONÓMICA'!#REF!</definedName>
    <definedName name="____sel24">'[5]EVALUACIÓN SOCIOECONÓMICA'!#REF!</definedName>
    <definedName name="____sel31">'[5]EVALUACIÓN PRIVADA'!#REF!</definedName>
    <definedName name="____sel32">'[5]EVALUACIÓN PRIVADA'!#REF!</definedName>
    <definedName name="____sel33">'[5]EVALUACIÓN SOCIOECONÓMICA'!#REF!</definedName>
    <definedName name="____sel34">'[5]EVALUACIÓN SOCIOECONÓMICA'!#REF!</definedName>
    <definedName name="____sel5">[5]ALTERNATIVAS!#REF!</definedName>
    <definedName name="____sel6">'[5]EVALUACIÓN SOCIOECONÓMICA'!#REF!</definedName>
    <definedName name="____sel7">'[5]EVALUACIÓN SOCIOECONÓMICA'!#REF!</definedName>
    <definedName name="____sel8">'[5]EVALUACIÓN SOCIOECONÓMICA'!#REF!</definedName>
    <definedName name="____sel9">'[5]EVALUACIÓN SOCIOECONÓMICA'!#REF!</definedName>
    <definedName name="____SRN96">#REF!</definedName>
    <definedName name="____SRT11" hidden="1">{"Minpmon",#N/A,FALSE,"Monthinput"}</definedName>
    <definedName name="____tAB4">#REF!</definedName>
    <definedName name="____tot2">'[5]EVALUACIÓN PRIVADA'!#REF!</definedName>
    <definedName name="____tot3">'[5]EVALUACIÓN PRIVADA'!#REF!</definedName>
    <definedName name="____UES96">#REF!</definedName>
    <definedName name="___abs1">#REF!</definedName>
    <definedName name="___abs2">#REF!</definedName>
    <definedName name="___abs3">#REF!</definedName>
    <definedName name="___aen1">#REF!</definedName>
    <definedName name="___aen2">#REF!</definedName>
    <definedName name="___bem98">[8]Programa!#REF!</definedName>
    <definedName name="___BOP1">#REF!</definedName>
    <definedName name="___BOP2">#REF!</definedName>
    <definedName name="___cap2">'[5]EVALUACIÓN PRIVADA'!#REF!</definedName>
    <definedName name="___cap3">'[5]EVALUACIÓN PRIVADA'!#REF!</definedName>
    <definedName name="___cas2">'[5]EVALUACIÓN SOCIOECONÓMICA'!#REF!</definedName>
    <definedName name="___cas3">'[5]EVALUACIÓN SOCIOECONÓMICA'!#REF!</definedName>
    <definedName name="___CEL96">#REF!</definedName>
    <definedName name="___cud21">#REF!</definedName>
    <definedName name="___dcc2000">#REF!</definedName>
    <definedName name="___dcc2001">#REF!</definedName>
    <definedName name="___dcc2002">#REF!</definedName>
    <definedName name="___dcc2003">#REF!</definedName>
    <definedName name="___dcc98">[8]Programa!#REF!</definedName>
    <definedName name="___dcc99">#REF!</definedName>
    <definedName name="___DES2">'[5]EVALUACIÓN PRIVADA'!#REF!</definedName>
    <definedName name="___DES3">'[5]EVALUACIÓN PRIVADA'!#REF!</definedName>
    <definedName name="___dic96">#REF!</definedName>
    <definedName name="___emi2000">#REF!</definedName>
    <definedName name="___emi2001">#REF!</definedName>
    <definedName name="___emi2002">#REF!</definedName>
    <definedName name="___emi2003">#REF!</definedName>
    <definedName name="___emi98">#REF!</definedName>
    <definedName name="___emi99">#REF!</definedName>
    <definedName name="___FIS96">#REF!</definedName>
    <definedName name="___Ind12">'[5]ANÁLISIS DE SENSIBILIDAD'!#REF!</definedName>
    <definedName name="___Ind17">'[5]ANÁLISIS DE SENSIBILIDAD'!#REF!</definedName>
    <definedName name="___Ind18">'[5]ANÁLISIS DE SENSIBILIDAD'!#REF!</definedName>
    <definedName name="___Ind22">'[5]ANÁLISIS DE SENSIBILIDAD'!#REF!</definedName>
    <definedName name="___Ind27">'[5]ANÁLISIS DE SENSIBILIDAD'!#REF!</definedName>
    <definedName name="___Ind28">'[5]ANÁLISIS DE SENSIBILIDAD'!#REF!</definedName>
    <definedName name="___Ind32">'[5]ANÁLISIS DE SENSIBILIDAD'!#REF!</definedName>
    <definedName name="___Ind41">[5]INDICADORES!#REF!</definedName>
    <definedName name="___Ind42">[5]INDICADORES!#REF!</definedName>
    <definedName name="___Ind43">[5]INDICADORES!#REF!</definedName>
    <definedName name="___INE1">#REF!</definedName>
    <definedName name="___ipc2000">#REF!</definedName>
    <definedName name="___ipc2001">#REF!</definedName>
    <definedName name="___ipc2002">#REF!</definedName>
    <definedName name="___ipc2003">#REF!</definedName>
    <definedName name="___ipc98">#REF!</definedName>
    <definedName name="___ipc99">#REF!</definedName>
    <definedName name="___me98">[8]Programa!#REF!</definedName>
    <definedName name="___mk14">[9]NFPEntps!#REF!</definedName>
    <definedName name="___npp2000">#REF!</definedName>
    <definedName name="___npp2001">#REF!</definedName>
    <definedName name="___npp2002">#REF!</definedName>
    <definedName name="___npp2003">#REF!</definedName>
    <definedName name="___npp98">#REF!</definedName>
    <definedName name="___npp99">#REF!</definedName>
    <definedName name="___OUT1">#REF!</definedName>
    <definedName name="___OUT2">'[7]Serv&amp;Trans'!#REF!</definedName>
    <definedName name="___OUT3">#REF!</definedName>
    <definedName name="___OUT4">#REF!</definedName>
    <definedName name="___OUT5">#REF!</definedName>
    <definedName name="___OUT6">#REF!</definedName>
    <definedName name="___OUT7">#REF!</definedName>
    <definedName name="___pib2000">#REF!</definedName>
    <definedName name="___pib2001">#REF!</definedName>
    <definedName name="___pib2002">#REF!</definedName>
    <definedName name="___pib2003">#REF!</definedName>
    <definedName name="___pib98">[8]Programa!#REF!</definedName>
    <definedName name="___pib99">#REF!</definedName>
    <definedName name="___POR96">#REF!</definedName>
    <definedName name="___PRN96">#REF!</definedName>
    <definedName name="___sel10">'[5]EVALUACIÓN SOCIOECONÓMICA'!#REF!</definedName>
    <definedName name="___sel11">'[5]EVALUACIÓN SOCIOECONÓMICA'!#REF!</definedName>
    <definedName name="___sel12">'[5]EVALUACIÓN PRIVADA'!#REF!</definedName>
    <definedName name="___sel13">'[5]EVALUACIÓN PRIVADA'!#REF!</definedName>
    <definedName name="___sel14">'[5]EVALUACIÓN PRIVADA'!#REF!</definedName>
    <definedName name="___sel16">'[5]EVALUACIÓN PRIVADA'!#REF!</definedName>
    <definedName name="___sel18">[5]FINANCIACIÓN!#REF!</definedName>
    <definedName name="___sel22">'[5]EVALUACIÓN PRIVADA'!#REF!</definedName>
    <definedName name="___sel23">'[5]EVALUACIÓN SOCIOECONÓMICA'!#REF!</definedName>
    <definedName name="___sel24">'[5]EVALUACIÓN SOCIOECONÓMICA'!#REF!</definedName>
    <definedName name="___sel31">'[5]EVALUACIÓN PRIVADA'!#REF!</definedName>
    <definedName name="___sel32">'[5]EVALUACIÓN PRIVADA'!#REF!</definedName>
    <definedName name="___sel33">'[5]EVALUACIÓN SOCIOECONÓMICA'!#REF!</definedName>
    <definedName name="___sel34">'[5]EVALUACIÓN SOCIOECONÓMICA'!#REF!</definedName>
    <definedName name="___sel5">[5]ALTERNATIVAS!#REF!</definedName>
    <definedName name="___sel6">'[5]EVALUACIÓN SOCIOECONÓMICA'!#REF!</definedName>
    <definedName name="___sel7">'[5]EVALUACIÓN SOCIOECONÓMICA'!#REF!</definedName>
    <definedName name="___sel8">'[5]EVALUACIÓN SOCIOECONÓMICA'!#REF!</definedName>
    <definedName name="___sel9">'[5]EVALUACIÓN SOCIOECONÓMICA'!#REF!</definedName>
    <definedName name="___SRN96">#REF!</definedName>
    <definedName name="___SRT11" hidden="1">{"Minpmon",#N/A,FALSE,"Monthinput"}</definedName>
    <definedName name="___tAB4">#REF!</definedName>
    <definedName name="___tot2">'[5]EVALUACIÓN PRIVADA'!#REF!</definedName>
    <definedName name="___tot3">'[5]EVALUACIÓN PRIVADA'!#REF!</definedName>
    <definedName name="___UES96">#REF!</definedName>
    <definedName name="__1__123Graph_AFIG_D" hidden="1">#REF!</definedName>
    <definedName name="__123Graph_A" hidden="1">[10]SPNF!#REF!</definedName>
    <definedName name="__123Graph_B" hidden="1">'[11]Central Govt'!#REF!</definedName>
    <definedName name="__123Graph_C" hidden="1">[10]SPNF!#REF!</definedName>
    <definedName name="__123Graph_D" hidden="1">[12]FLUJO!$B$7937:$C$7937</definedName>
    <definedName name="__123Graph_E" hidden="1">[10]SPNF!#REF!</definedName>
    <definedName name="__123Graph_F" hidden="1">[10]SPNF!#REF!</definedName>
    <definedName name="__123Graph_X" hidden="1">[12]FLUJO!$B$7901:$C$7901</definedName>
    <definedName name="__2__123Graph_ATERMS_OF_TRADE" hidden="1">#REF!</definedName>
    <definedName name="__3__123Graph_BTERMS_OF_TRADE" hidden="1">#REF!</definedName>
    <definedName name="__4__123Graph_XFIG_D" hidden="1">#REF!</definedName>
    <definedName name="__5__123Graph_XTERMS_OF_TRADE" hidden="1">#REF!</definedName>
    <definedName name="__abs1">#REF!</definedName>
    <definedName name="__abs2">#REF!</definedName>
    <definedName name="__abs3">#REF!</definedName>
    <definedName name="__aen1">#REF!</definedName>
    <definedName name="__aen2">#REF!</definedName>
    <definedName name="__bem98">[8]Programa!#REF!</definedName>
    <definedName name="__BOP1">#REF!</definedName>
    <definedName name="__BOP2">#REF!</definedName>
    <definedName name="__cap2">'[5]EVALUACIÓN PRIVADA'!#REF!</definedName>
    <definedName name="__cap3">'[5]EVALUACIÓN PRIVADA'!#REF!</definedName>
    <definedName name="__cas2">'[5]EVALUACIÓN SOCIOECONÓMICA'!#REF!</definedName>
    <definedName name="__cas3">'[5]EVALUACIÓN SOCIOECONÓMICA'!#REF!</definedName>
    <definedName name="__CEL96">#REF!</definedName>
    <definedName name="__cud21">#REF!</definedName>
    <definedName name="__dcc2000">#REF!</definedName>
    <definedName name="__dcc2001">#REF!</definedName>
    <definedName name="__dcc2002">#REF!</definedName>
    <definedName name="__dcc2003">#REF!</definedName>
    <definedName name="__dcc98">[8]Programa!#REF!</definedName>
    <definedName name="__dcc99">#REF!</definedName>
    <definedName name="__DES2">'[5]EVALUACIÓN PRIVADA'!#REF!</definedName>
    <definedName name="__DES3">'[5]EVALUACIÓN PRIVADA'!#REF!</definedName>
    <definedName name="__dic96">#REF!</definedName>
    <definedName name="__emi2000">#REF!</definedName>
    <definedName name="__emi2001">#REF!</definedName>
    <definedName name="__emi2002">#REF!</definedName>
    <definedName name="__emi2003">#REF!</definedName>
    <definedName name="__emi98">#REF!</definedName>
    <definedName name="__emi99">#REF!</definedName>
    <definedName name="__FIS96">#REF!</definedName>
    <definedName name="__Ind12">'[5]ANÁLISIS DE SENSIBILIDAD'!#REF!</definedName>
    <definedName name="__Ind17">'[5]ANÁLISIS DE SENSIBILIDAD'!#REF!</definedName>
    <definedName name="__Ind18">'[5]ANÁLISIS DE SENSIBILIDAD'!#REF!</definedName>
    <definedName name="__Ind22">'[5]ANÁLISIS DE SENSIBILIDAD'!#REF!</definedName>
    <definedName name="__Ind27">'[5]ANÁLISIS DE SENSIBILIDAD'!#REF!</definedName>
    <definedName name="__Ind28">'[5]ANÁLISIS DE SENSIBILIDAD'!#REF!</definedName>
    <definedName name="__Ind32">'[5]ANÁLISIS DE SENSIBILIDAD'!#REF!</definedName>
    <definedName name="__Ind41">[5]INDICADORES!#REF!</definedName>
    <definedName name="__Ind42">[5]INDICADORES!#REF!</definedName>
    <definedName name="__Ind43">[5]INDICADORES!#REF!</definedName>
    <definedName name="__INE1">#REF!</definedName>
    <definedName name="__ipc2000">#REF!</definedName>
    <definedName name="__ipc2001">#REF!</definedName>
    <definedName name="__ipc2002">#REF!</definedName>
    <definedName name="__ipc2003">#REF!</definedName>
    <definedName name="__ipc98">#REF!</definedName>
    <definedName name="__ipc99">#REF!</definedName>
    <definedName name="__me98">[8]Programa!#REF!</definedName>
    <definedName name="__mk14">[9]NFPEntps!#REF!</definedName>
    <definedName name="__npp2000">#REF!</definedName>
    <definedName name="__npp2001">#REF!</definedName>
    <definedName name="__npp2002">#REF!</definedName>
    <definedName name="__npp2003">#REF!</definedName>
    <definedName name="__npp98">#REF!</definedName>
    <definedName name="__npp99">#REF!</definedName>
    <definedName name="__OUT1">#REF!</definedName>
    <definedName name="__OUT2">'[7]Serv&amp;Trans'!#REF!</definedName>
    <definedName name="__OUT3">#REF!</definedName>
    <definedName name="__OUT4">#REF!</definedName>
    <definedName name="__OUT5">#REF!</definedName>
    <definedName name="__OUT6">#REF!</definedName>
    <definedName name="__OUT7">#REF!</definedName>
    <definedName name="__pib2000">#REF!</definedName>
    <definedName name="__pib2001">#REF!</definedName>
    <definedName name="__pib2002">#REF!</definedName>
    <definedName name="__pib2003">#REF!</definedName>
    <definedName name="__pib98">[8]Programa!#REF!</definedName>
    <definedName name="__pib99">#REF!</definedName>
    <definedName name="__POR96">#REF!</definedName>
    <definedName name="__PRN96">#REF!</definedName>
    <definedName name="__sel10">'[5]EVALUACIÓN SOCIOECONÓMICA'!#REF!</definedName>
    <definedName name="__sel11">'[5]EVALUACIÓN SOCIOECONÓMICA'!#REF!</definedName>
    <definedName name="__sel12">'[5]EVALUACIÓN PRIVADA'!#REF!</definedName>
    <definedName name="__sel13">'[5]EVALUACIÓN PRIVADA'!#REF!</definedName>
    <definedName name="__sel14">'[5]EVALUACIÓN PRIVADA'!#REF!</definedName>
    <definedName name="__sel16">'[5]EVALUACIÓN PRIVADA'!#REF!</definedName>
    <definedName name="__sel18">[5]FINANCIACIÓN!#REF!</definedName>
    <definedName name="__sel22">'[5]EVALUACIÓN PRIVADA'!#REF!</definedName>
    <definedName name="__sel23">'[5]EVALUACIÓN SOCIOECONÓMICA'!#REF!</definedName>
    <definedName name="__sel24">'[5]EVALUACIÓN SOCIOECONÓMICA'!#REF!</definedName>
    <definedName name="__sel31">'[5]EVALUACIÓN PRIVADA'!#REF!</definedName>
    <definedName name="__sel32">'[5]EVALUACIÓN PRIVADA'!#REF!</definedName>
    <definedName name="__sel33">'[5]EVALUACIÓN SOCIOECONÓMICA'!#REF!</definedName>
    <definedName name="__sel34">'[5]EVALUACIÓN SOCIOECONÓMICA'!#REF!</definedName>
    <definedName name="__sel5">[5]ALTERNATIVAS!#REF!</definedName>
    <definedName name="__sel6">'[5]EVALUACIÓN SOCIOECONÓMICA'!#REF!</definedName>
    <definedName name="__sel7">'[5]EVALUACIÓN SOCIOECONÓMICA'!#REF!</definedName>
    <definedName name="__sel8">'[5]EVALUACIÓN SOCIOECONÓMICA'!#REF!</definedName>
    <definedName name="__sel9">'[5]EVALUACIÓN SOCIOECONÓMICA'!#REF!</definedName>
    <definedName name="__SRN96">#REF!</definedName>
    <definedName name="__SRT11" hidden="1">{"Minpmon",#N/A,FALSE,"Monthinput"}</definedName>
    <definedName name="__tAB4">#REF!</definedName>
    <definedName name="__tot2">'[5]EVALUACIÓN PRIVADA'!#REF!</definedName>
    <definedName name="__tot3">'[5]EVALUACIÓN PRIVADA'!#REF!</definedName>
    <definedName name="__UES96">#REF!</definedName>
    <definedName name="_1___123Graph_AFIG_D" hidden="1">#REF!</definedName>
    <definedName name="_1__123Graph_AFIG_D" hidden="1">#REF!</definedName>
    <definedName name="_2__123Graph_ATERMS_OF_TRADE" hidden="1">#REF!</definedName>
    <definedName name="_3__123Graph_BTERMS_OF_TRADE" hidden="1">#REF!</definedName>
    <definedName name="_4__123Graph_XFIG_D" hidden="1">#REF!</definedName>
    <definedName name="_5__123Graph_XTERMS_OF_TRADE" hidden="1">#REF!</definedName>
    <definedName name="_abs1">#REF!</definedName>
    <definedName name="_abs2">#REF!</definedName>
    <definedName name="_abs3">#REF!</definedName>
    <definedName name="_aen1">#REF!</definedName>
    <definedName name="_aen2">#REF!</definedName>
    <definedName name="_ast2">'[5]EVALUACIÓN SOCIOECONÓMICA'!#REF!</definedName>
    <definedName name="_bem98">[13]Programa!#REF!</definedName>
    <definedName name="_BOP1">#REF!</definedName>
    <definedName name="_BOP2">#REF!</definedName>
    <definedName name="_cap2">'[5]EVALUACIÓN PRIVADA'!#REF!</definedName>
    <definedName name="_cap3">'[5]EVALUACIÓN PRIVADA'!#REF!</definedName>
    <definedName name="_cas2">'[5]EVALUACIÓN SOCIOECONÓMICA'!#REF!</definedName>
    <definedName name="_cas3">'[5]EVALUACIÓN SOCIOECONÓMICA'!#REF!</definedName>
    <definedName name="_CEL96">#REF!</definedName>
    <definedName name="_cud21">#REF!</definedName>
    <definedName name="_dcc2000">#REF!</definedName>
    <definedName name="_dcc2001">#REF!</definedName>
    <definedName name="_dcc2002">#REF!</definedName>
    <definedName name="_dcc2003">#REF!</definedName>
    <definedName name="_dcc98">[13]Programa!#REF!</definedName>
    <definedName name="_dcc99">#REF!</definedName>
    <definedName name="_DES2">'[5]EVALUACIÓN PRIVADA'!#REF!</definedName>
    <definedName name="_DES3">'[5]EVALUACIÓN PRIVADA'!#REF!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emo2004">#REF!</definedName>
    <definedName name="_Fill" hidden="1">#REF!</definedName>
    <definedName name="_xlnm._FilterDatabase" hidden="1">[14]C!$P$428:$T$428</definedName>
    <definedName name="_FIS96">#REF!</definedName>
    <definedName name="_Ind12">'[5]ANÁLISIS DE SENSIBILIDAD'!#REF!</definedName>
    <definedName name="_Ind17">'[5]ANÁLISIS DE SENSIBILIDAD'!#REF!</definedName>
    <definedName name="_Ind18">'[5]ANÁLISIS DE SENSIBILIDAD'!#REF!</definedName>
    <definedName name="_Ind22">'[5]ANÁLISIS DE SENSIBILIDAD'!#REF!</definedName>
    <definedName name="_Ind27">'[5]ANÁLISIS DE SENSIBILIDAD'!#REF!</definedName>
    <definedName name="_Ind28">'[5]ANÁLISIS DE SENSIBILIDAD'!#REF!</definedName>
    <definedName name="_Ind32">'[5]ANÁLISIS DE SENSIBILIDAD'!#REF!</definedName>
    <definedName name="_Ind41">[5]INDICADORES!#REF!</definedName>
    <definedName name="_Ind42">[5]INDICADORES!#REF!</definedName>
    <definedName name="_Ind43">[5]INDICADORES!#REF!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me98">[13]Programa!#REF!</definedName>
    <definedName name="_mk14">[15]NFPEntps!#REF!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255</definedName>
    <definedName name="_OUT1">#REF!</definedName>
    <definedName name="_OUT2">'[7]Serv&amp;Trans'!#REF!</definedName>
    <definedName name="_OUT3">#REF!</definedName>
    <definedName name="_OUT4">#REF!</definedName>
    <definedName name="_OUT5">#REF!</definedName>
    <definedName name="_OUT6">#REF!</definedName>
    <definedName name="_OUT7">#REF!</definedName>
    <definedName name="_Parse_Out" hidden="1">#REF!</definedName>
    <definedName name="_pib2000">#REF!</definedName>
    <definedName name="_pib2001">#REF!</definedName>
    <definedName name="_pib2002">#REF!</definedName>
    <definedName name="_pib2003">#REF!</definedName>
    <definedName name="_pib98">[13]Programa!#REF!</definedName>
    <definedName name="_pib99">#REF!</definedName>
    <definedName name="_POR96">#REF!</definedName>
    <definedName name="_PRN96">#REF!</definedName>
    <definedName name="_Regression_Int" hidden="1">1</definedName>
    <definedName name="_Regression_Out" hidden="1">[14]C!$AK$18:$AK$18</definedName>
    <definedName name="_Regression_X" hidden="1">[14]C!$AK$11:$AU$11</definedName>
    <definedName name="_Regression_Y" hidden="1">[14]C!$AK$10:$AU$10</definedName>
    <definedName name="_sel10">'[5]EVALUACIÓN SOCIOECONÓMICA'!#REF!</definedName>
    <definedName name="_sel11">'[5]EVALUACIÓN SOCIOECONÓMICA'!#REF!</definedName>
    <definedName name="_sel12">'[5]EVALUACIÓN PRIVADA'!#REF!</definedName>
    <definedName name="_sel13">'[5]EVALUACIÓN PRIVADA'!#REF!</definedName>
    <definedName name="_sel14">'[5]EVALUACIÓN PRIVADA'!#REF!</definedName>
    <definedName name="_sel16">'[5]EVALUACIÓN PRIVADA'!#REF!</definedName>
    <definedName name="_sel18">[5]FINANCIACIÓN!#REF!</definedName>
    <definedName name="_sel22">'[5]EVALUACIÓN PRIVADA'!#REF!</definedName>
    <definedName name="_sel23">'[5]EVALUACIÓN SOCIOECONÓMICA'!#REF!</definedName>
    <definedName name="_sel24">'[5]EVALUACIÓN SOCIOECONÓMICA'!#REF!</definedName>
    <definedName name="_sel31">'[5]EVALUACIÓN PRIVADA'!#REF!</definedName>
    <definedName name="_sel32">'[5]EVALUACIÓN PRIVADA'!#REF!</definedName>
    <definedName name="_sel33">'[5]EVALUACIÓN SOCIOECONÓMICA'!#REF!</definedName>
    <definedName name="_sel34">'[5]EVALUACIÓN SOCIOECONÓMICA'!#REF!</definedName>
    <definedName name="_sel5">[5]ALTERNATIVAS!#REF!</definedName>
    <definedName name="_sel6">'[5]EVALUACIÓN SOCIOECONÓMICA'!#REF!</definedName>
    <definedName name="_sel7">'[5]EVALUACIÓN SOCIOECONÓMICA'!#REF!</definedName>
    <definedName name="_sel8">'[5]EVALUACIÓN SOCIOECONÓMICA'!#REF!</definedName>
    <definedName name="_sel9">'[5]EVALUACIÓN SOCIOECONÓMICA'!#REF!</definedName>
    <definedName name="_SRN96">#REF!</definedName>
    <definedName name="_SRT11" hidden="1">{"Minpmon",#N/A,FALSE,"Monthinput"}</definedName>
    <definedName name="_tAB4">#REF!</definedName>
    <definedName name="_tot2">'[5]EVALUACIÓN PRIVADA'!#REF!</definedName>
    <definedName name="_tot3">'[5]EVALUACIÓN PRIVADA'!#REF!</definedName>
    <definedName name="_UES96">#REF!</definedName>
    <definedName name="_xlcn.WorksheetConnection_Annexes_Emargement.xlsxChapitre1" hidden="1">[16]!Chapitre[#Data]</definedName>
    <definedName name="_xlcn.WorksheetConnection_Annexes_Emargement.xlsxEmargement1" hidden="1">[16]!Emargement[#Data]</definedName>
    <definedName name="_xlcn.WorksheetConnection_Annexes_Emargement.xlsxMinistere1" hidden="1">[16]!Ministere[#Data]</definedName>
    <definedName name="_xlcn.WorksheetConnection_Annexes_Emargement.xlsxPouvoir1" hidden="1">[16]!Pouvoir[#Data]</definedName>
    <definedName name="_xlcn.WorksheetConnection_Annexes_Emargement.xlsxSecteur1" hidden="1">[16]!Secteur[#Data]</definedName>
    <definedName name="_xlcn.WorksheetConnection_Annexes_Emargement.xlsxSection1" hidden="1">[16]!Section[#Data]</definedName>
    <definedName name="_xlcn.WorksheetConnection_PIP.xlsxCHAPITRE1" hidden="1">[17]!CHAPITRE[#Data]</definedName>
    <definedName name="_xlcn.WorksheetConnection_PIP.xlsxFONCT1" hidden="1">[17]!FONCT[#Data]</definedName>
    <definedName name="_xlcn.WorksheetConnection_PIP.xlsxINSTANCE1" hidden="1">[17]!INSTANCE[#Data]</definedName>
    <definedName name="_xlcn.WorksheetConnection_PIP.xlsxLOCALISATION1" hidden="1">[17]!LOCALISATION[#Data]</definedName>
    <definedName name="_xlcn.WorksheetConnection_PIP.xlsxMINISTERE1" hidden="1">[17]!MINISTERE[#Data]</definedName>
    <definedName name="_xlcn.WorksheetConnection_PIP.xlsxPOUVOIR1" hidden="1">[17]!POUVOIR[#Data]</definedName>
    <definedName name="_xlcn.WorksheetConnection_PIP.xlsxPROGRAMME1" hidden="1">[17]!PROGRAMME[#Data]</definedName>
    <definedName name="_xlcn.WorksheetConnection_PIP.xlsxPROJET1" hidden="1">[17]!PROJET[#Data]</definedName>
    <definedName name="_xlcn.WorksheetConnection_PIP.xlsxREFONDATION1" hidden="1">[17]!REFONDATION[#Data]</definedName>
    <definedName name="_xlcn.WorksheetConnection_PIP.xlsxSDRP1" hidden="1">[17]!SDRP[#Data]</definedName>
    <definedName name="_xlcn.WorksheetConnection_PIP.xlsxSECTEUR1" hidden="1">[17]!SECTEUR[#Data]</definedName>
    <definedName name="_xlcn.WorksheetConnection_PIP.xlsxSECTION1" hidden="1">[17]!SECTION[#Data]</definedName>
    <definedName name="_xlcn.WorksheetConnection_PIP.xlsxTYPE1" hidden="1">[17]!TYPE[#Data]</definedName>
    <definedName name="a">#REF!</definedName>
    <definedName name="A_impresión_IM">#REF!</definedName>
    <definedName name="A_MPCE">#REF!</definedName>
    <definedName name="AA">#REF!</definedName>
    <definedName name="AA__Contents_and_file_description">#REF!</definedName>
    <definedName name="aaa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">#REF!</definedName>
    <definedName name="abr">[13]Programa!#REF!</definedName>
    <definedName name="Accumulated_flows">[18]Program!#REF!</definedName>
    <definedName name="ACPAZ96">#REF!</definedName>
    <definedName name="ACTIVATE">#REF!</definedName>
    <definedName name="ActualNumberOfPayments">#N/A</definedName>
    <definedName name="ad" hidden="1">{"Riqfin97",#N/A,FALSE,"Tran";"Riqfinpro",#N/A,FALSE,"Tran"}</definedName>
    <definedName name="af" hidden="1">{"Tab1",#N/A,FALSE,"P";"Tab2",#N/A,FALSE,"P"}</definedName>
    <definedName name="afc">OFFSET('[19]PROGR&amp;PROJETS_21-22'!$AA$7,0,0,COUNTA('[19]PROGR&amp;PROJETS_21-22'!$O:$O)+165,1)</definedName>
    <definedName name="ag" hidden="1">{"Tab1",#N/A,FALSE,"P";"Tab2",#N/A,FALSE,"P"}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[13]Programa!#REF!</definedName>
    <definedName name="ahme98s">#REF!</definedName>
    <definedName name="ahme99">#REF!</definedName>
    <definedName name="ahome">#REF!</definedName>
    <definedName name="ahome98">[13]Programa!#REF!</definedName>
    <definedName name="ahome98j">[13]Programa!#REF!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[13]Programa!#REF!</definedName>
    <definedName name="ahorro98j">[13]Programa!#REF!</definedName>
    <definedName name="ahorro98s">#REF!</definedName>
    <definedName name="ahorro99">#REF!</definedName>
    <definedName name="aj" hidden="1">{"Riqfin97",#N/A,FALSE,"Tran";"Riqfinpro",#N/A,FALSE,"Tran"}</definedName>
    <definedName name="AJUST">#REF!</definedName>
    <definedName name="ajust0">#REF!</definedName>
    <definedName name="ajust1">#REF!</definedName>
    <definedName name="ajustsal">#REF!</definedName>
    <definedName name="ajustsal_1">#REF!</definedName>
    <definedName name="al" hidden="1">{"Riqfin97",#N/A,FALSE,"Tran";"Riqfinpro",#N/A,FALSE,"Tran"}</definedName>
    <definedName name="ALINEA">#REF!</definedName>
    <definedName name="alkor">[5]ALTERNATIVAS!#REF!</definedName>
    <definedName name="all">#REF!</definedName>
    <definedName name="alternativa">[5]ALTERNATIVAS!#REF!</definedName>
    <definedName name="AlternativaSeleccionada">'[5]ANÁLISIS DE SENSIBILIDAD'!#REF!</definedName>
    <definedName name="amortext">#REF!</definedName>
    <definedName name="amortint">#REF!</definedName>
    <definedName name="ANDA96">#REF!</definedName>
    <definedName name="AÑO_1999">#REF!</definedName>
    <definedName name="años2">'[5]EVALUACIÓN PRIVADA'!#REF!</definedName>
    <definedName name="años3">'[5]EVALUACIÓN PRIVADA'!#REF!</definedName>
    <definedName name="ANTECEDENTES">[5]PREPARACION!#REF!</definedName>
    <definedName name="ANTEL96">#REF!</definedName>
    <definedName name="ANTERIEUR">[20]mensuel_section_alinea!#REF!</definedName>
    <definedName name="AOUT">#REF!</definedName>
    <definedName name="ARCHIVES">'[21]NOUVEAUX-PROGRAMMES 2012-2013_'!$F$1004</definedName>
    <definedName name="areor">#REF!</definedName>
    <definedName name="as" hidden="1">{"Minpmon",#N/A,FALSE,"Monthinput"}</definedName>
    <definedName name="aug">[22]section_article!#REF!</definedName>
    <definedName name="AUTOMECA1">#N/A</definedName>
    <definedName name="Autres" hidden="1">{"Riqfin97",#N/A,FALSE,"Tran";"Riqfinpro",#N/A,FALSE,"Tran"}</definedName>
    <definedName name="AVRIL">#REF!</definedName>
    <definedName name="b">#REF!</definedName>
    <definedName name="B_MEF">#REF!</definedName>
    <definedName name="B_S">#REF!</definedName>
    <definedName name="bancos">#REF!</definedName>
    <definedName name="BANCOS_COMERCIALES">#REF!</definedName>
    <definedName name="Bank_soundness">#REF!</definedName>
    <definedName name="BaseYear">#REF!</definedName>
    <definedName name="Basic_Data">#REF!</definedName>
    <definedName name="bb" hidden="1">{"Riqfin97",#N/A,FALSE,"Tran";"Riqfinpro",#N/A,FALSE,"Tran"}</definedName>
    <definedName name="BB__Data_Exports_from_Real__Sector_File">#REF!</definedName>
    <definedName name="BB__Data_Imports_from_BOP_File">#REF!</definedName>
    <definedName name="BB__Data_Imports_from_Fiscal_File">#REF!</definedName>
    <definedName name="BB__Data_Imports_from_Monetary_File">#REF!</definedName>
    <definedName name="BB__Data_inputs_for_projections">#REF!</definedName>
    <definedName name="bbbb" hidden="1">{"Minpmon",#N/A,FALSE,"Monthinput"}</definedName>
    <definedName name="bbbbbbbbbbbbb" hidden="1">{"Tab1",#N/A,FALSE,"P";"Tab2",#N/A,FALSE,"P"}</definedName>
    <definedName name="BCA">#N/A</definedName>
    <definedName name="BCA_GDP">#N/A</definedName>
    <definedName name="bcaeinicial2">'[5]EVALUACIÓN PRIVADA'!#REF!</definedName>
    <definedName name="bcaeinicial3">'[5]EVALUACIÓN PRIVADA'!#REF!</definedName>
    <definedName name="bcaminicial2">'[5]EVALUACIÓN PRIVADA'!#REF!</definedName>
    <definedName name="bcaminicial3">'[5]EVALUACIÓN PRIVADA'!#REF!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>[13]Programa!#REF!</definedName>
    <definedName name="BENE">[23]Liste!#REF!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OFFSET('[19]PROGR&amp;PROJETS_21-22'!$AD$7,0,0,COUNTA('[19]PROGR&amp;PROJETS_21-22'!$O:$O)+165,1)</definedName>
    <definedName name="BK">#N/A</definedName>
    <definedName name="BKF">#N/A</definedName>
    <definedName name="BMG">[24]Q6!$E$28:$AH$28</definedName>
    <definedName name="BMII">#N/A</definedName>
    <definedName name="BMIIB">#N/A</definedName>
    <definedName name="BMIIG">#N/A</definedName>
    <definedName name="BOP">#REF!</definedName>
    <definedName name="BOP_Q96">#REF!</definedName>
    <definedName name="BOP_Q97">#REF!</definedName>
    <definedName name="BOP_SUM">#REF!</definedName>
    <definedName name="BRH">#N/A</definedName>
    <definedName name="BXG">[24]Q6!$E$26:$AH$26</definedName>
    <definedName name="C_MARNDR">#REF!</definedName>
    <definedName name="caep2">'[5]EVALUACIÓN PRIVADA'!#REF!</definedName>
    <definedName name="caep3">'[5]EVALUACIÓN PRIVADA'!#REF!</definedName>
    <definedName name="caes2">'[5]EVALUACIÓN SOCIOECONÓMICA'!#REF!</definedName>
    <definedName name="caes3">'[5]EVALUACIÓN SOCIOECONÓMICA'!#REF!</definedName>
    <definedName name="CAJA">#REF!</definedName>
    <definedName name="calcNGS_NGDP">#N/A</definedName>
    <definedName name="CAT">#REF!</definedName>
    <definedName name="categorie">OFFSET([25]Code!$A$2,0,0,COUNTA([25]Code!$A:$A)-1,1)</definedName>
    <definedName name="categoriedesc">OFFSET([25]Code!$A$2,0,0,COUNTA([25]Code!$A:$A)-1,2)</definedName>
    <definedName name="cc" hidden="1">{"Riqfin97",#N/A,FALSE,"Tran";"Riqfinpro",#N/A,FALSE,"Tran"}</definedName>
    <definedName name="CC_1">#REF!</definedName>
    <definedName name="CC_1__CPI_data">#REF!</definedName>
    <definedName name="CC_1__GDP_by_Final_Demand_Component">#REF!</definedName>
    <definedName name="CC_1__Gross_Domestic_Investment">#REF!</definedName>
    <definedName name="CC_1__National_Income_at_current_prices">#REF!</definedName>
    <definedName name="CC_1__Real_GDP_by_Sector">#REF!</definedName>
    <definedName name="CC_1__Selected_Wage_Indicators">#REF!</definedName>
    <definedName name="CC_1__Statistics_Agriculture">#REF!</definedName>
    <definedName name="CC_1__Statistics_Manufacturing_Production">#REF!</definedName>
    <definedName name="CC_2">#REF!</definedName>
    <definedName name="ccbccr">#REF!</definedName>
    <definedName name="ccc">#N/A</definedName>
    <definedName name="cccc">#N/A</definedName>
    <definedName name="ccccc" hidden="1">{"Minpmon",#N/A,FALSE,"Monthinput"}</definedName>
    <definedName name="cccccccccccccc" hidden="1">{"Tab1",#N/A,FALSE,"P";"Tab2",#N/A,FALSE,"P"}</definedName>
    <definedName name="ccccccccccccccccccccccc" hidden="1">{"Minpmon",#N/A,FALSE,"Monthinput"}</definedName>
    <definedName name="cccm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[13]Programa!#REF!</definedName>
    <definedName name="ccme98j">[13]Programa!#REF!</definedName>
    <definedName name="ccme98s">#REF!</definedName>
    <definedName name="ccme99">#REF!</definedName>
    <definedName name="CCode">[26]Codes!$A$2</definedName>
    <definedName name="cde" hidden="1">{"Riqfin97",#N/A,FALSE,"Tran";"Riqfinpro",#N/A,FALSE,"Tran"}</definedName>
    <definedName name="celda0">[5]PREPARACION!#REF!</definedName>
    <definedName name="celda10">'[5]EVALUACIÓN SOCIOECONÓMICA'!#REF!</definedName>
    <definedName name="celda10a">'[5]EVALUACIÓN SOCIOECONÓMICA'!#REF!</definedName>
    <definedName name="celda11">'[5]EVALUACIÓN SOCIOECONÓMICA'!#REF!</definedName>
    <definedName name="celda11a">'[5]EVALUACIÓN SOCIOECONÓMICA'!#REF!</definedName>
    <definedName name="celda12">'[5]EVALUACIÓN PRIVADA'!#REF!</definedName>
    <definedName name="celda12a">'[5]EVALUACIÓN PRIVADA'!#REF!</definedName>
    <definedName name="celda13">'[5]EVALUACIÓN PRIVADA'!#REF!</definedName>
    <definedName name="celda13a">'[5]EVALUACIÓN PRIVADA'!#REF!</definedName>
    <definedName name="celda14">'[5]EVALUACIÓN PRIVADA'!#REF!</definedName>
    <definedName name="celda14a">'[5]EVALUACIÓN PRIVADA'!#REF!</definedName>
    <definedName name="celda15">'[5]EVALUACIÓN PRIVADA'!#REF!</definedName>
    <definedName name="celda16">'[5]EVALUACIÓN PRIVADA'!#REF!</definedName>
    <definedName name="celda16a">'[5]EVALUACIÓN PRIVADA'!#REF!</definedName>
    <definedName name="celda18">[5]FINANCIACIÓN!#REF!</definedName>
    <definedName name="celda18b">[5]FINANCIACIÓN!#REF!</definedName>
    <definedName name="celda19">[5]PREPARACION!#REF!</definedName>
    <definedName name="celda20">[5]ALTERNATIVAS!#REF!</definedName>
    <definedName name="celda21c">'[5]EVALUACIÓN PRIVADA'!#REF!</definedName>
    <definedName name="celda22">'[5]EVALUACIÓN PRIVADA'!#REF!</definedName>
    <definedName name="celda22a">'[5]EVALUACIÓN PRIVADA'!#REF!</definedName>
    <definedName name="celda22b">'[5]EVALUACIÓN PRIVADA'!#REF!</definedName>
    <definedName name="celda22c">'[5]EVALUACIÓN PRIVADA'!#REF!</definedName>
    <definedName name="celda22d">'[5]EVALUACIÓN PRIVADA'!#REF!</definedName>
    <definedName name="celda22e">'[5]EVALUACIÓN PRIVADA'!#REF!</definedName>
    <definedName name="celda22f">'[5]EVALUACIÓN PRIVADA'!#REF!</definedName>
    <definedName name="celda22g">'[5]EVALUACIÓN PRIVADA'!#REF!</definedName>
    <definedName name="celda22h">'[5]EVALUACIÓN PRIVADA'!#REF!</definedName>
    <definedName name="celda22i">'[5]EVALUACIÓN PRIVADA'!#REF!</definedName>
    <definedName name="celda22j">'[5]EVALUACIÓN PRIVADA'!#REF!</definedName>
    <definedName name="celda23">'[5]EVALUACIÓN SOCIOECONÓMICA'!#REF!</definedName>
    <definedName name="celda23a">'[5]EVALUACIÓN SOCIOECONÓMICA'!#REF!</definedName>
    <definedName name="celda23b">'[5]EVALUACIÓN SOCIOECONÓMICA'!#REF!</definedName>
    <definedName name="celda23c">'[5]EVALUACIÓN SOCIOECONÓMICA'!#REF!</definedName>
    <definedName name="celda24">'[5]EVALUACIÓN SOCIOECONÓMICA'!#REF!</definedName>
    <definedName name="celda24a">'[5]EVALUACIÓN SOCIOECONÓMICA'!#REF!</definedName>
    <definedName name="celda24b">'[5]EVALUACIÓN SOCIOECONÓMICA'!#REF!</definedName>
    <definedName name="celda24c">'[5]EVALUACIÓN SOCIOECONÓMICA'!#REF!</definedName>
    <definedName name="celda24d">'[5]EVALUACIÓN SOCIOECONÓMICA'!#REF!</definedName>
    <definedName name="celda24e">'[5]EVALUACIÓN SOCIOECONÓMICA'!#REF!</definedName>
    <definedName name="celda24f">'[5]EVALUACIÓN SOCIOECONÓMICA'!#REF!</definedName>
    <definedName name="celda24g">'[5]EVALUACIÓN SOCIOECONÓMICA'!#REF!</definedName>
    <definedName name="celda24h">'[5]EVALUACIÓN SOCIOECONÓMICA'!#REF!</definedName>
    <definedName name="celda25">'[5]EVALUACIÓN SOCIOECONÓMICA'!#REF!</definedName>
    <definedName name="celda26">'[5]EVALUACIÓN SOCIOECONÓMICA'!#REF!</definedName>
    <definedName name="celda27">'[5]EVALUACIÓN SOCIOECONÓMICA'!#REF!</definedName>
    <definedName name="celda28">'[5]EVALUACIÓN SOCIOECONÓMICA'!#REF!</definedName>
    <definedName name="celda29">'[5]EVALUACIÓN PRIVADA'!#REF!</definedName>
    <definedName name="celda2h">'[5]EVALUACIÓN PRIVADA'!#REF!</definedName>
    <definedName name="celda2i">'[5]EVALUACIÓN PRIVADA'!#REF!</definedName>
    <definedName name="celda30">'[5]EVALUACIÓN PRIVADA'!#REF!</definedName>
    <definedName name="celda31">'[5]EVALUACIÓN PRIVADA'!#REF!</definedName>
    <definedName name="celda31a">'[5]EVALUACIÓN PRIVADA'!#REF!</definedName>
    <definedName name="celda31b">'[5]EVALUACIÓN PRIVADA'!#REF!</definedName>
    <definedName name="celda31c">'[5]EVALUACIÓN PRIVADA'!#REF!</definedName>
    <definedName name="celda32">'[5]EVALUACIÓN PRIVADA'!#REF!</definedName>
    <definedName name="celda32a">'[5]EVALUACIÓN PRIVADA'!#REF!</definedName>
    <definedName name="celda32b">'[5]EVALUACIÓN PRIVADA'!#REF!</definedName>
    <definedName name="celda32c">'[5]EVALUACIÓN PRIVADA'!#REF!</definedName>
    <definedName name="celda32d">'[5]EVALUACIÓN PRIVADA'!#REF!</definedName>
    <definedName name="celda32e">'[5]EVALUACIÓN PRIVADA'!#REF!</definedName>
    <definedName name="celda32f">'[5]EVALUACIÓN PRIVADA'!#REF!</definedName>
    <definedName name="celda32g">'[5]EVALUACIÓN PRIVADA'!#REF!</definedName>
    <definedName name="celda32h">'[5]EVALUACIÓN PRIVADA'!#REF!</definedName>
    <definedName name="celda32i">'[5]EVALUACIÓN PRIVADA'!#REF!</definedName>
    <definedName name="celda32j">'[5]EVALUACIÓN PRIVADA'!#REF!</definedName>
    <definedName name="celda33">'[5]EVALUACIÓN SOCIOECONÓMICA'!#REF!</definedName>
    <definedName name="celda33a">'[5]EVALUACIÓN SOCIOECONÓMICA'!#REF!</definedName>
    <definedName name="celda33b">'[5]EVALUACIÓN SOCIOECONÓMICA'!#REF!</definedName>
    <definedName name="celda33c">'[5]EVALUACIÓN SOCIOECONÓMICA'!#REF!</definedName>
    <definedName name="celda34">'[5]EVALUACIÓN SOCIOECONÓMICA'!#REF!</definedName>
    <definedName name="celda34a">'[5]EVALUACIÓN SOCIOECONÓMICA'!#REF!</definedName>
    <definedName name="celda34b">'[5]EVALUACIÓN SOCIOECONÓMICA'!#REF!</definedName>
    <definedName name="celda34c">'[5]EVALUACIÓN SOCIOECONÓMICA'!#REF!</definedName>
    <definedName name="celda34d">'[5]EVALUACIÓN SOCIOECONÓMICA'!#REF!</definedName>
    <definedName name="celda34e">'[5]EVALUACIÓN SOCIOECONÓMICA'!#REF!</definedName>
    <definedName name="celda34f">'[5]EVALUACIÓN SOCIOECONÓMICA'!#REF!</definedName>
    <definedName name="celda34g">'[5]EVALUACIÓN SOCIOECONÓMICA'!#REF!</definedName>
    <definedName name="celda34h">'[5]EVALUACIÓN SOCIOECONÓMICA'!#REF!</definedName>
    <definedName name="celda35">[5]FINANCIACIÓN!#REF!</definedName>
    <definedName name="Celda36">[5]ALTERNATIVAS!#REF!</definedName>
    <definedName name="celda37">[5]ALTERNATIVAS!#REF!</definedName>
    <definedName name="celda38">[5]ALTERNATIVAS!#REF!</definedName>
    <definedName name="celda5">[5]ALTERNATIVAS!#REF!</definedName>
    <definedName name="celda6">'[5]EVALUACIÓN SOCIOECONÓMICA'!#REF!</definedName>
    <definedName name="celda6a">'[5]EVALUACIÓN SOCIOECONÓMICA'!#REF!</definedName>
    <definedName name="celda7">'[5]EVALUACIÓN SOCIOECONÓMICA'!#REF!</definedName>
    <definedName name="celda7a">'[5]EVALUACIÓN SOCIOECONÓMICA'!#REF!</definedName>
    <definedName name="celda8">'[5]EVALUACIÓN SOCIOECONÓMICA'!#REF!</definedName>
    <definedName name="celda8a">'[5]EVALUACIÓN SOCIOECONÓMICA'!#REF!</definedName>
    <definedName name="celda9">'[5]EVALUACIÓN SOCIOECONÓMICA'!#REF!</definedName>
    <definedName name="celda9a">'[5]EVALUACIÓN SOCIOECONÓMICA'!#REF!</definedName>
    <definedName name="celdacontrol2">'[5]EVALUACIÓN SOCIOECONÓMICA'!#REF!</definedName>
    <definedName name="celdacontrol3">'[5]EVALUACIÓN SOCIOECONÓMICA'!#REF!</definedName>
    <definedName name="celdatotal">'[5]EVALUACIÓN SOCIOECONÓMICA'!#REF!</definedName>
    <definedName name="celdatotal2">'[5]EVALUACIÓN SOCIOECONÓMICA'!#REF!</definedName>
    <definedName name="celdatotal3">'[5]EVALUACIÓN SOCIOECONÓMICA'!#REF!</definedName>
    <definedName name="celdatotal4">'[5]EVALUACIÓN PRIVADA'!#REF!</definedName>
    <definedName name="celdatotal5">'[5]EVALUACIÓN PRIVADA'!#REF!</definedName>
    <definedName name="celdatotal6">'[5]EVALUACIÓN PRIVADA'!#REF!</definedName>
    <definedName name="celdax">[5]PREPARACION!#REF!</definedName>
    <definedName name="celdaxa">[5]PREPARACION!#REF!</definedName>
    <definedName name="CENGOVT">#REF!</definedName>
    <definedName name="CEP">#REF!</definedName>
    <definedName name="CEPA96">#REF!</definedName>
    <definedName name="CGBUDG">#REF!</definedName>
    <definedName name="CGBUDG_">#REF!</definedName>
    <definedName name="CGEXBUDG">#REF!</definedName>
    <definedName name="CGFIS">#REF!</definedName>
    <definedName name="CGNRP">#REF!</definedName>
    <definedName name="CHAPITRE" localSheetId="0">#REF!</definedName>
    <definedName name="CHAPITRE">#REF!</definedName>
    <definedName name="CHAPITRE_" localSheetId="0">#REF!</definedName>
    <definedName name="CHAPITRE_">[27]FEV06!$B$12</definedName>
    <definedName name="CHAPITRE1" localSheetId="0">#REF!</definedName>
    <definedName name="CHAPITRE1">'[28]solde des crédits'!$B$12</definedName>
    <definedName name="chapitredesc">OFFSET([25]Code!$G$2,0,0,COUNTA([25]Code!$G:$G)-1,2)</definedName>
    <definedName name="cmbccr">#REF!</definedName>
    <definedName name="cmbcom">#REF!</definedName>
    <definedName name="cmsbn">#REF!</definedName>
    <definedName name="cnspnf">#REF!</definedName>
    <definedName name="code">OFFSET([19]dataPIP!$A$2,0,0,COUNTA([19]dataPIP!$A:$A)-1,1)</definedName>
    <definedName name="code_2">OFFSET('[19]PROGR&amp;PROJETS_21-22'!$O$7,0,0,COUNTA('[19]PROGR&amp;PROJETS_21-22'!$O:$O)+165,1)</definedName>
    <definedName name="ColumnTitle1">#REF!</definedName>
    <definedName name="componentes">[5]ALTERNATIVAS!#REF!</definedName>
    <definedName name="componentes2">[5]ALTERNATIVAS!#REF!</definedName>
    <definedName name="componentes3">[5]ALTERNATIVAS!#REF!</definedName>
    <definedName name="conor">#REF!</definedName>
    <definedName name="cons">#REF!</definedName>
    <definedName name="COUNTER">#REF!</definedName>
    <definedName name="CountryName">#REF!</definedName>
    <definedName name="CPI">#REF!</definedName>
    <definedName name="CPICUM">#REF!</definedName>
    <definedName name="cppc">'[5]EVALUACIÓN SOCIOECONÓMICA'!#REF!</definedName>
    <definedName name="cppc2">'[5]EVALUACIÓN SOCIOECONÓMICA'!#REF!</definedName>
    <definedName name="cppc3">'[5]EVALUACIÓN SOCIOECONÓMICA'!#REF!</definedName>
    <definedName name="cppcp">'[5]EVALUACIÓN PRIVADA'!#REF!</definedName>
    <definedName name="CRECWM">[29]SUPUESTOS!A$15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[13]Programa!#REF!</definedName>
    <definedName name="cred98j">[13]Programa!#REF!</definedName>
    <definedName name="cred98s">#REF!</definedName>
    <definedName name="cred99">#REF!</definedName>
    <definedName name="CSCCA">#REF!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I">#REF!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ULTES">#REF!</definedName>
    <definedName name="CurrVintage">[26]Current!$D$66</definedName>
    <definedName name="D">'[30]PIB EN CORR'!#REF!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_A">#REF!</definedName>
    <definedName name="DBproj">#N/A</definedName>
    <definedName name="dcc98j">[13]Programa!#REF!</definedName>
    <definedName name="dcc98s">#REF!</definedName>
    <definedName name="dd" hidden="1">{"Riqfin97",#N/A,FALSE,"Tran";"Riqfinpro",#N/A,FALSE,"Tran"}</definedName>
    <definedName name="DD__Charts_area">#REF!</definedName>
    <definedName name="DD__GDI">#REF!</definedName>
    <definedName name="DD__GDP_real_by_sector_of_origin">#REF!</definedName>
    <definedName name="DD__Labor_Productivity">#REF!</definedName>
    <definedName name="DD__National_Accounts_at_1958_prices_">#REF!</definedName>
    <definedName name="DD__National_Accounts_at_Current_Prices">#REF!</definedName>
    <definedName name="DD__National_Accounts_Deflators">#REF!</definedName>
    <definedName name="DD__Prices_CPI_all_items">#REF!</definedName>
    <definedName name="DD__Prices_CPI_by_components">#REF!</definedName>
    <definedName name="DD__Prices_Wage_Indicators">#REF!</definedName>
    <definedName name="DD__Selected_Agricultural_Sector_Statistics">#REF!</definedName>
    <definedName name="DD__Selected_Agricultural_Sector_Statistics__concluded">#REF!</definedName>
    <definedName name="DD_Index_of_employment">#REF!</definedName>
    <definedName name="DD_Indicators_of_emp_wages_ulc">#REF!</definedName>
    <definedName name="DD_Labor_Productivity">#REF!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hidden="1">{"Minpmon",#N/A,FALSE,"Monthinput"}</definedName>
    <definedName name="dddddd" hidden="1">{"Tab1",#N/A,FALSE,"P";"Tab2",#N/A,FALSE,"P"}</definedName>
    <definedName name="dddddddddddd" hidden="1">{"Tab1",#N/A,FALSE,"P";"Tab2",#N/A,FALSE,"P"}</definedName>
    <definedName name="ddddddddddddd" hidden="1">{"Riqfin97",#N/A,FALSE,"Tran";"Riqfinpro",#N/A,FALSE,"Tran"}</definedName>
    <definedName name="DEBT">#REF!</definedName>
    <definedName name="DEBT_SER">#REF!</definedName>
    <definedName name="DECEMBRE">#REF!</definedName>
    <definedName name="defesti">#REF!</definedName>
    <definedName name="deficit">#REF!</definedName>
    <definedName name="demandacubierta2">'[5]EVALUACIÓN SOCIOECONÓMICA'!#REF!</definedName>
    <definedName name="demandacubierta3">'[5]EVALUACIÓN SOCIOECONÓMICA'!#REF!</definedName>
    <definedName name="DemandaInicial2">'[5]EVALUACIÓN PRIVADA'!#REF!</definedName>
    <definedName name="DemandaInicial3">'[5]EVALUACIÓN PRIVADA'!#REF!</definedName>
    <definedName name="DemandaS2">'[5]EVALUACIÓN SOCIOECONÓMICA'!#REF!</definedName>
    <definedName name="DemandaS3">'[5]EVALUACIÓN SOCIOECONÓMICA'!#REF!</definedName>
    <definedName name="Department">#REF!</definedName>
    <definedName name="der" hidden="1">{"Tab1",#N/A,FALSE,"P";"Tab2",#N/A,FALSE,"P"}</definedName>
    <definedName name="DESC96">#REF!</definedName>
    <definedName name="DEVISE">[23]Liste!#REF!</definedName>
    <definedName name="dexbccr">#REF!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[31]NPV_base!$B$25</definedName>
    <definedName name="Discount_NC">[31]NPV_base!#REF!</definedName>
    <definedName name="DiscountRate">#REF!</definedName>
    <definedName name="divisas">'[5]EVALUACIÓN SOCIOECONÓMICA'!#REF!</definedName>
    <definedName name="divisas2">'[5]EVALUACIÓN SOCIOECONÓMICA'!#REF!</definedName>
    <definedName name="divisas3">'[5]EVALUACIÓN SOCIOECONÓMICA'!#REF!</definedName>
    <definedName name="DMBYS">[29]RESULTADOS!$A$86:$IV$86</definedName>
    <definedName name="dnaissance">OFFSET(#REF!,0,0,COUNTA(#REF!),2)</definedName>
    <definedName name="DNP">[29]SUPUESTOS!A$18</definedName>
    <definedName name="DPOB">[29]SUPUESTOS!A$7</definedName>
    <definedName name="DRFP">'[29]SMONET-FINANC'!$A$99:$IV$99</definedName>
    <definedName name="DXBYS">[29]RESULTADOS!$A$82:$IV$82</definedName>
    <definedName name="E">'[30]PIB EN CORR'!#REF!</definedName>
    <definedName name="E_MCI">#REF!</definedName>
    <definedName name="EDH">'[21]NOUVEAUX-PROGRAMMES 2012-2013_'!$F$1001</definedName>
    <definedName name="edr" hidden="1">{"Riqfin97",#N/A,FALSE,"Tran";"Riqfinpro",#N/A,FALSE,"Tran"}</definedName>
    <definedName name="edrrrrrrr" hidden="1">{"Riqfin97",#N/A,FALSE,"Tran";"Riqfinpro",#N/A,FALSE,"Tran"}</definedName>
    <definedName name="ee" hidden="1">{"Tab1",#N/A,FALSE,"P";"Tab2",#N/A,FALSE,"P"}</definedName>
    <definedName name="EE_Table_02.___Selected_National_Accounts_Aggregates">#REF!</definedName>
    <definedName name="EE_Table_03.___Expenditure_and_Savings">#REF!</definedName>
    <definedName name="EE_Table_04.___Consumer_Price_Indices____1">#REF!</definedName>
    <definedName name="EE_Table_16.__National_Accounts_at_Current_Prices">#REF!</definedName>
    <definedName name="EE_Table_17___Real_Gross_Domestic_Expenditure">#REF!</definedName>
    <definedName name="EE_Table_18.__Real_Gross_Domestic_Product_by_Sector">#REF!</definedName>
    <definedName name="EE_Table_19.__Gross_Domestic_Investment">#REF!</definedName>
    <definedName name="EE_Table_20.__Selected_Agricultural_Sector_Statistics">#REF!</definedName>
    <definedName name="EE_Table_20.5__Ag_Sector_Statistics__concluded">#REF!</definedName>
    <definedName name="EE_Table_21.__Manufacturing_Production">#REF!</definedName>
    <definedName name="EE_Table_22.__Production_Exports_and_Imports_of_Petroleum">#REF!</definedName>
    <definedName name="EE_Table_23.__Retail_Prices_for_Petroleum_Products">#REF!</definedName>
    <definedName name="EE_Table_24.__Consumption_of_Petroleum_and_Derivatives">#REF!</definedName>
    <definedName name="EE_Table_25.__Production_and_Distribution_Electricity">#REF!</definedName>
    <definedName name="EE_Table_26.__Average_Price_of_Electricity">#REF!</definedName>
    <definedName name="EE_Table_27.__Guatemala___Consumer_Price_Indices__1">#REF!</definedName>
    <definedName name="EE_Table_28._Guatemala___Selected_Wage_Indicators_1">#REF!</definedName>
    <definedName name="EE_Table_29.__Minimum_Monthly_Wages_by_Economic_Activity">#REF!</definedName>
    <definedName name="EE_Table_30._Guatemala___Selected_Employment_and_Labor_Productivity_Indicators">#REF!</definedName>
    <definedName name="EE_Table_31._Wage_and_Employment_Indicators_1">#REF!</definedName>
    <definedName name="EE_Table_32_ULC_PROD_indicators">#REF!</definedName>
    <definedName name="EE_Table_33_Indicators_of_Competitiveness">#REF!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" hidden="1">{"Tab1",#N/A,FALSE,"P";"Tab2",#N/A,FALSE,"P"}</definedName>
    <definedName name="eeeeeee" hidden="1">{"Riqfin97",#N/A,FALSE,"Tran";"Riqfinpro",#N/A,FALSE,"Tran"}</definedName>
    <definedName name="eeeeeeeeee" hidden="1">{"Tab1",#N/A,FALSE,"P";"Tab2",#N/A,FALSE,"P"}</definedName>
    <definedName name="eeeeeeeeeeeeeeeeeeeee" hidden="1">{"Riqfin97",#N/A,FALSE,"Tran";"Riqfinpro",#N/A,FALSE,"Tran"}</definedName>
    <definedName name="ele">#REF!</definedName>
    <definedName name="elect">#REF!</definedName>
    <definedName name="ELV">[32]FIN!#REF!</definedName>
    <definedName name="emargement">OFFSET(#REF!,0,0,COUNTA(#REF!),21)</definedName>
    <definedName name="emi98j">[13]Programa!#REF!</definedName>
    <definedName name="emi98s">#REF!</definedName>
    <definedName name="empezar">[5]ALTERNATIVAS!#REF!</definedName>
    <definedName name="encajec">#REF!</definedName>
    <definedName name="encajed">#REF!</definedName>
    <definedName name="End_Bal">#REF!</definedName>
    <definedName name="EPNF96">#REF!</definedName>
    <definedName name="ergferger" hidden="1">{"Main Economic Indicators",#N/A,FALSE,"C"}</definedName>
    <definedName name="ert" hidden="1">{"Minpmon",#N/A,FALSE,"Monthinput"}</definedName>
    <definedName name="estacional">#REF!</definedName>
    <definedName name="EXBE">[23]Liste!#REF!</definedName>
    <definedName name="Exportacion_Por_Importancia">[33]Macro1!$A$1</definedName>
    <definedName name="EXTASS_A">#REF!</definedName>
    <definedName name="EXTASS_G97">#REF!</definedName>
    <definedName name="EXTASS_Q96">#REF!</definedName>
    <definedName name="ExtraPayments">#REF!</definedName>
    <definedName name="f">#N/A</definedName>
    <definedName name="F_MDE">#REF!</definedName>
    <definedName name="feb">[13]Programa!#REF!</definedName>
    <definedName name="fecha">[13]Programa!#REF!</definedName>
    <definedName name="fed" hidden="1">{"Riqfin97",#N/A,FALSE,"Tran";"Riqfinpro",#N/A,FALSE,"Tran"}</definedName>
    <definedName name="fer" hidden="1">{"Riqfin97",#N/A,FALSE,"Tran";"Riqfinpro",#N/A,FALSE,"Tran"}</definedName>
    <definedName name="FEVRIER">#REF!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">#REF!</definedName>
    <definedName name="ffffffffffffff" hidden="1">{"Riqfin97",#N/A,FALSE,"Tran";"Riqfinpro",#N/A,FALSE,"Tran"}</definedName>
    <definedName name="fgf" hidden="1">{"Riqfin97",#N/A,FALSE,"Tran";"Riqfinpro",#N/A,FALSE,"Tran"}</definedName>
    <definedName name="Fila1">[5]PREPARACION!#REF!</definedName>
    <definedName name="Fila10">'[5]EVALUACIÓN SOCIOECONÓMICA'!#REF!</definedName>
    <definedName name="Fila11">'[5]EVALUACIÓN PRIVADA'!#REF!</definedName>
    <definedName name="Fila12">'[5]EVALUACIÓN PRIVADA'!#REF!</definedName>
    <definedName name="Fila13">'[5]EVALUACIÓN PRIVADA'!#REF!</definedName>
    <definedName name="Fila15">'[5]EVALUACIÓN PRIVADA'!#REF!</definedName>
    <definedName name="Fila17">[5]FINANCIACIÓN!#REF!</definedName>
    <definedName name="Fila18">[5]ALTERNATIVAS!#REF!</definedName>
    <definedName name="Fila19">[5]ALTERNATIVAS!#REF!</definedName>
    <definedName name="Fila2">[5]ALTERNATIVAS!#REF!</definedName>
    <definedName name="Fila20">[5]ALTERNATIVAS!#REF!</definedName>
    <definedName name="Fila3">[5]ALTERNATIVAS!#REF!</definedName>
    <definedName name="Fila4">[5]ALTERNATIVAS!#REF!</definedName>
    <definedName name="Fila5">'[5]EVALUACIÓN SOCIOECONÓMICA'!#REF!</definedName>
    <definedName name="Fila6">'[5]EVALUACIÓN SOCIOECONÓMICA'!#REF!</definedName>
    <definedName name="Fila7">'[5]EVALUACIÓN SOCIOECONÓMICA'!#REF!</definedName>
    <definedName name="Fila8">'[5]EVALUACIÓN SOCIOECONÓMICA'!#REF!</definedName>
    <definedName name="Fila9">'[5]EVALUACIÓN SOCIOECONÓMICA'!#REF!</definedName>
    <definedName name="finan">#REF!</definedName>
    <definedName name="finan1">#REF!</definedName>
    <definedName name="Financing" hidden="1">{"Tab1",#N/A,FALSE,"P";"Tab2",#N/A,FALSE,"P"}</definedName>
    <definedName name="fluct">#REF!</definedName>
    <definedName name="FLUJO">'[34]Base de Datos Proyecciones'!$A$2:$H$2</definedName>
    <definedName name="FMI">#REF!</definedName>
    <definedName name="FNE">'[21]NOUVEAUX-PROGRAMMES 2012-2013_'!$F$1003</definedName>
    <definedName name="_xlnm.Recorder">#REF!</definedName>
    <definedName name="Formula1">[5]ALTERNATIVAS!#REF!</definedName>
    <definedName name="fre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hidden="1">{"Riqfin97",#N/A,FALSE,"Tran";"Riqfinpro",#N/A,FALSE,"Tran"}</definedName>
    <definedName name="fty" hidden="1">{"Riqfin97",#N/A,FALSE,"Tran";"Riqfinpro",#N/A,FALSE,"Tran"}</definedName>
    <definedName name="g">#REF!</definedName>
    <definedName name="G_TOURISME">#REF!</definedName>
    <definedName name="GATO">#REF!</definedName>
    <definedName name="GDPDEFL">[35]NA!#REF!</definedName>
    <definedName name="GDPOR">[35]NA!#REF!</definedName>
    <definedName name="GDPOR_">[35]NA!#REF!</definedName>
    <definedName name="gg" hidden="1">{"Riqfin97",#N/A,FALSE,"Tran";"Riqfinpro",#N/A,FALSE,"Tran"}</definedName>
    <definedName name="ggg" hidden="1">{"Riqfin97",#N/A,FALSE,"Tran";"Riqfinpro",#N/A,FALSE,"Tran"}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'[36]J(Priv.Cap)'!#REF!</definedName>
    <definedName name="ggggggg">#REF!</definedName>
    <definedName name="ght" hidden="1">{"Tab1",#N/A,FALSE,"P";"Tab2",#N/A,FALSE,"P"}</definedName>
    <definedName name="GOESC96">#REF!</definedName>
    <definedName name="Grace_IDA">[31]NPV_base!$B$22</definedName>
    <definedName name="Grace_NC">[31]NPV_base!#REF!</definedName>
    <definedName name="gre" hidden="1">{"Riqfin97",#N/A,FALSE,"Tran";"Riqfinpro",#N/A,FALSE,"Tran"}</definedName>
    <definedName name="gyu" hidden="1">{"Tab1",#N/A,FALSE,"P";"Tab2",#N/A,FALSE,"P"}</definedName>
    <definedName name="H_JUSTICE">#REF!</definedName>
    <definedName name="Heading39">#REF!</definedName>
    <definedName name="hhh" hidden="1">{"Minpmon",#N/A,FALSE,"Monthinput"}</definedName>
    <definedName name="hhhh">#N/A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>#REF!</definedName>
    <definedName name="High_fiscal">#REF!</definedName>
    <definedName name="High_growth_extended">#REF!</definedName>
    <definedName name="High_growth_summary">#REF!</definedName>
    <definedName name="High_monetary">#REF!</definedName>
    <definedName name="High_real">#REF!</definedName>
    <definedName name="High_summary">#REF!</definedName>
    <definedName name="hio" hidden="1">{"Tab1",#N/A,FALSE,"P";"Tab2",#N/A,FALSE,"P"}</definedName>
    <definedName name="hora">[13]Programa!#REF!</definedName>
    <definedName name="HOSP96">#REF!</definedName>
    <definedName name="hpu" hidden="1">{"Tab1",#N/A,FALSE,"P";"Tab2",#N/A,FALSE,"P"}</definedName>
    <definedName name="hui" hidden="1">{"Tab1",#N/A,FALSE,"P";"Tab2",#N/A,FALSE,"P"}</definedName>
    <definedName name="huo" hidden="1">{"Tab1",#N/A,FALSE,"P";"Tab2",#N/A,FALSE,"P"}</definedName>
    <definedName name="i">#REF!</definedName>
    <definedName name="I_MHAVE">#REF!</definedName>
    <definedName name="ii" hidden="1">{"Tab1",#N/A,FALSE,"P";"Tab2",#N/A,FALSE,"P"}</definedName>
    <definedName name="iii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actoambiental">[5]PREPARACION!#REF!</definedName>
    <definedName name="Imprimir_área_IM">#REF!</definedName>
    <definedName name="IN2_">[7]Assumptions!#REF!</definedName>
    <definedName name="IN3_">[7]Assumptions!#REF!</definedName>
    <definedName name="ind">#REF!</definedName>
    <definedName name="indicador">[5]PREPARACION!#REF!</definedName>
    <definedName name="INDICE">[13]Programa!#REF!</definedName>
    <definedName name="INE">#REF!</definedName>
    <definedName name="INF">[29]SUPUESTOS!A$21</definedName>
    <definedName name="inflation">#REF!</definedName>
    <definedName name="INGOES96">#REF!</definedName>
    <definedName name="institution" localSheetId="0">#REF!</definedName>
    <definedName name="institution">#REF!</definedName>
    <definedName name="interes2">'[5]EVALUACIÓN PRIVADA'!#REF!</definedName>
    <definedName name="interes3">'[5]EVALUACIÓN PRIVADA'!#REF!</definedName>
    <definedName name="Interest_IDA">[31]NPV_base!$B$24</definedName>
    <definedName name="Interest_NC">[31]NPV_base!#REF!</definedName>
    <definedName name="InterestRate">#REF!</definedName>
    <definedName name="intext">#REF!</definedName>
    <definedName name="intint">#REF!</definedName>
    <definedName name="ipc">#REF!</definedName>
    <definedName name="ipc98j">[13]Programa!#REF!</definedName>
    <definedName name="ipc98s">#REF!</definedName>
    <definedName name="ISSS96">#REF!</definedName>
    <definedName name="ISTA96">#REF!</definedName>
    <definedName name="J_MAE">#REF!</definedName>
    <definedName name="JANVIER">#REF!</definedName>
    <definedName name="jh">#REF!</definedName>
    <definedName name="jj" hidden="1">{"Riqfin97",#N/A,FALSE,"Tran";"Riqfinpro",#N/A,FALSE,"Tran"}</definedName>
    <definedName name="jjj" hidden="1">{"Riqfin97",#N/A,FALSE,"Tran";"Riqfinpro",#N/A,FALSE,"Tran"}</definedName>
    <definedName name="jjjj" hidden="1">{"Tab1",#N/A,FALSE,"P";"Tab2",#N/A,FALSE,"P"}</definedName>
    <definedName name="jjjjjj" hidden="1">'[36]J(Priv.Cap)'!#REF!</definedName>
    <definedName name="jjjjjjjjjjjjjjjjjj" hidden="1">{"Tab1",#N/A,FALSE,"P";"Tab2",#N/A,FALSE,"P"}</definedName>
    <definedName name="js">#REF!</definedName>
    <definedName name="jui" hidden="1">{"Riqfin97",#N/A,FALSE,"Tran";"Riqfinpro",#N/A,FALSE,"Tran"}</definedName>
    <definedName name="JUILLET">#REF!</definedName>
    <definedName name="JUIN">#REF!</definedName>
    <definedName name="juy" hidden="1">{"Tab1",#N/A,FALSE,"P";"Tab2",#N/A,FALSE,"P"}</definedName>
    <definedName name="k" hidden="1">{"Riqfin97",#N/A,FALSE,"Tran";"Riqfinpro",#N/A,FALSE,"Tran"}</definedName>
    <definedName name="K_PRESIDENCE">#REF!</definedName>
    <definedName name="kio" hidden="1">{"Tab1",#N/A,FALSE,"P";"Tab2",#N/A,FALSE,"P"}</definedName>
    <definedName name="kiu" hidden="1">{"Riqfin97",#N/A,FALSE,"Tran";"Riqfinpro",#N/A,FALSE,"Tran"}</definedName>
    <definedName name="kk" hidden="1">{"Tab1",#N/A,FALSE,"P";"Tab2",#N/A,FALSE,"P"}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'[37]J(Priv.Cap)'!#REF!</definedName>
    <definedName name="kkkkkkkk" hidden="1">{"Riqfin97",#N/A,FALSE,"Tran";"Riqfinpro",#N/A,FALSE,"Tran"}</definedName>
    <definedName name="KMdeRed2">'[5]EVALUACIÓN PRIVADA'!#REF!</definedName>
    <definedName name="KMdeRed3">'[5]EVALUACIÓN PRIVADA'!#REF!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>#REF!</definedName>
    <definedName name="LIBOR3">[29]SUPUESTOS!$A$12:$IV$12</definedName>
    <definedName name="LIBOR6">[29]SUPUESTOS!A$11</definedName>
    <definedName name="liqc">[13]Programa!#REF!</definedName>
    <definedName name="liqd">[13]Programa!#REF!</definedName>
    <definedName name="ll" hidden="1">{"Tab1",#N/A,FALSE,"P";"Tab2",#N/A,FALSE,"P"}</definedName>
    <definedName name="lll" hidden="1">{"Minpmon",#N/A,FALSE,"Monthinput"}</definedName>
    <definedName name="llll" hidden="1">{"Minpmon",#N/A,FALSE,"Monthinput"}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>OFFSET([25]Code!$M$2,0,0,COUNTA([25]Code!$M:$M)-1,1)</definedName>
    <definedName name="localisationdesc">OFFSET([25]Code!$M$2,0,0,COUNT([25]Code!$M:$M)-1,2)</definedName>
    <definedName name="LONAB96">#REF!</definedName>
    <definedName name="Low_external">#REF!</definedName>
    <definedName name="Low_fiscal">#REF!</definedName>
    <definedName name="Low_growth_extended">#REF!</definedName>
    <definedName name="Low_growth_summary">#REF!</definedName>
    <definedName name="Low_monetary">#REF!</definedName>
    <definedName name="Low_real">#REF!</definedName>
    <definedName name="Low_summary">#REF!</definedName>
    <definedName name="m">#N/A</definedName>
    <definedName name="M_MICT">#REF!</definedName>
    <definedName name="MACRO">#REF!</definedName>
    <definedName name="MACROINPUT">#REF!</definedName>
    <definedName name="MAI">#REF!</definedName>
    <definedName name="manodeobra">'[5]EVALUACIÓN SOCIOECONÓMICA'!#REF!</definedName>
    <definedName name="manodeobra2">'[5]EVALUACIÓN SOCIOECONÓMICA'!#REF!</definedName>
    <definedName name="manodeobra3">'[5]EVALUACIÓN SOCIOECONÓMICA'!#REF!</definedName>
    <definedName name="mar">[13]Programa!#REF!</definedName>
    <definedName name="MARS">#REF!</definedName>
    <definedName name="Maturity_IDA">[31]NPV_base!$B$23</definedName>
    <definedName name="Maturity_NC">[31]NPV_base!#REF!</definedName>
    <definedName name="may">[13]Programa!#REF!</definedName>
    <definedName name="MCPI">#REF!</definedName>
    <definedName name="MENSUEL">#REF!</definedName>
    <definedName name="merde" hidden="1">{"Riqfin97",#N/A,FALSE,"Tran";"Riqfinpro",#N/A,FALSE,"Tran"}</definedName>
    <definedName name="MIDDLE">#REF!</definedName>
    <definedName name="ministere">OFFSET([25]Code!$E$2,0,0,COUNTA([25]Code!$E:$E)-1,1)</definedName>
    <definedName name="ministeredesc">OFFSET([25]Code!$E$2,0,0,COUNTA([25]Code!$E:$E)-1,2)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ogene">#REF!</definedName>
    <definedName name="moj" hidden="1">{"Riqfin97",#N/A,FALSE,"Tran";"Riqfinpro",#N/A,FALSE,"Tran"}</definedName>
    <definedName name="Monetary_Program">#REF!</definedName>
    <definedName name="Monetary_Survey">#REF!</definedName>
    <definedName name="Monetary_Survey_Analytical_Tables">#REF!</definedName>
    <definedName name="Monetary_Survey_growth_rates">#REF!</definedName>
    <definedName name="Monthly_CG_projection">#REF!</definedName>
    <definedName name="MonthlyInf">#REF!</definedName>
    <definedName name="montoinversion2">'[5]EVALUACIÓN SOCIOECONÓMICA'!#REF!</definedName>
    <definedName name="montoinversion3">'[5]EVALUACIÓN SOCIOECONÓMICA'!#REF!</definedName>
    <definedName name="mte" hidden="1">{"Riqfin97",#N/A,FALSE,"Tran";"Riqfinpro",#N/A,FALSE,"Tran"}</definedName>
    <definedName name="mul">OFFSET('[19]PROGR&amp;PROJETS_21-22'!$AE$7,0,0,COUNTA('[19]PROGR&amp;PROJETS_21-22'!$O:$O)+165,1)</definedName>
    <definedName name="MUNI96">#REF!</definedName>
    <definedName name="n" hidden="1">{"Minpmon",#N/A,FALSE,"Monthinput"}</definedName>
    <definedName name="N_MENJS">#REF!</definedName>
    <definedName name="names">#REF!</definedName>
    <definedName name="NAMES_A">#REF!</definedName>
    <definedName name="NFPS_">[15]OPS!#REF!</definedName>
    <definedName name="nn" hidden="1">{"Riqfin97",#N/A,FALSE,"Tran";"Riqfinpro",#N/A,FALSE,"Tran"}</definedName>
    <definedName name="nnn">#N/A</definedName>
    <definedName name="nnnnn">#N/A</definedName>
    <definedName name="nnnnnnnnnn" hidden="1">{"Minpmon",#N/A,FALSE,"Monthinput"}</definedName>
    <definedName name="nnnnnnnnnnnn" hidden="1">{"Riqfin97",#N/A,FALSE,"Tran";"Riqfinpro",#N/A,FALSE,"Tran"}</definedName>
    <definedName name="NOVEMBRE">#REF!</definedName>
    <definedName name="O_MAS">#REF!</definedName>
    <definedName name="OCTOBRE">#REF!</definedName>
    <definedName name="OnShow">#N/A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ooooooooooooooooooooooooooooooooooooooooooooo">#REF!</definedName>
    <definedName name="OPC">#REF!</definedName>
    <definedName name="opu" hidden="1">{"Riqfin97",#N/A,FALSE,"Tran";"Riqfinpro",#N/A,FALSE,"Tran"}</definedName>
    <definedName name="OTRAS96">#REF!</definedName>
    <definedName name="otros2">'[5]EVALUACIÓN SOCIOECONÓMICA'!#REF!</definedName>
    <definedName name="otros2000">#REF!</definedName>
    <definedName name="otros2001">#REF!</definedName>
    <definedName name="otros2002">#REF!</definedName>
    <definedName name="otros2003">#REF!</definedName>
    <definedName name="otros3">'[5]EVALUACIÓN SOCIOECONÓMICA'!#REF!</definedName>
    <definedName name="otros98">[13]Programa!#REF!</definedName>
    <definedName name="otros98j">[13]Programa!#REF!</definedName>
    <definedName name="otros98s">#REF!</definedName>
    <definedName name="otros99">#REF!</definedName>
    <definedName name="p" hidden="1">{"Riqfin97",#N/A,FALSE,"Tran";"Riqfinpro",#N/A,FALSE,"Tran"}</definedName>
    <definedName name="P_MSPP">#REF!</definedName>
    <definedName name="paiement_direct" localSheetId="0">#REF!</definedName>
    <definedName name="paiement_direct">#REF!</definedName>
    <definedName name="parsemestre">#REF!</definedName>
    <definedName name="PARTIDA">[10]SPNF!#REF!</definedName>
    <definedName name="partrimestreIII">#REF!</definedName>
    <definedName name="parTrimIV">#REF!</definedName>
    <definedName name="Path_Data">#REF!</definedName>
    <definedName name="Path_System">#REF!</definedName>
    <definedName name="PaymentsPerYear">#REF!</definedName>
    <definedName name="pcdr">'[38]NOUVEAUX-PROGRAMMES 2012-2013_'!$F$1010</definedName>
    <definedName name="PEACEAGR">#REF!</definedName>
    <definedName name="PERE96">#REF!</definedName>
    <definedName name="petrocaribe">#REF!</definedName>
    <definedName name="PEX">[29]SUPUESTOS!A$14</definedName>
    <definedName name="pib_int">#REF!</definedName>
    <definedName name="pib98j">[13]Programa!#REF!</definedName>
    <definedName name="pib98s">[13]Programa!#REF!</definedName>
    <definedName name="PIBporSECT">#REF!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[13]Programa!#REF!</definedName>
    <definedName name="plame98j">[13]Programa!#REF!</definedName>
    <definedName name="plame98s">#REF!</definedName>
    <definedName name="plame99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[13]Programa!#REF!</definedName>
    <definedName name="plazo98j">[13]Programa!#REF!</definedName>
    <definedName name="plazo98s">#REF!</definedName>
    <definedName name="plazo99">#REF!</definedName>
    <definedName name="posnet2">#REF!</definedName>
    <definedName name="Potencia2">'[5]EVALUACIÓN PRIVADA'!#REF!</definedName>
    <definedName name="Potencia3">'[5]EVALUACIÓN PRIVADA'!#REF!</definedName>
    <definedName name="POUVOIR" localSheetId="0">#REF!</definedName>
    <definedName name="POUVOIR">#REF!</definedName>
    <definedName name="POUVOIR1" localSheetId="0">#REF!</definedName>
    <definedName name="POUVOIR1">'[28]solde des crédits'!$B$10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intArea_SET">#N/A</definedName>
    <definedName name="PRIV0">[39]ASSUMPTIONS!#REF!</definedName>
    <definedName name="PRIV00">[39]ASSUMPTIONS!#REF!</definedName>
    <definedName name="priv1">#REF!</definedName>
    <definedName name="PRIV11">[39]ASSUMPTIONS!#REF!</definedName>
    <definedName name="priv2">#REF!</definedName>
    <definedName name="PRIV22">[39]ASSUMPTIONS!#REF!</definedName>
    <definedName name="PRIV3">[39]ASSUMPTIONS!#REF!</definedName>
    <definedName name="PRIV33">[39]ASSUMPTIONS!#REF!</definedName>
    <definedName name="privada2">'[5]EVALUACIÓN PRIVADA'!#REF!</definedName>
    <definedName name="privada3">'[5]EVALUACIÓN PRIVADA'!#REF!</definedName>
    <definedName name="PROG">[40]Assumptions:Debtind!$B$2:$J$72</definedName>
    <definedName name="progra">#REF!</definedName>
    <definedName name="PROJ">'[40]MT-Low:Income'!$B$2:$N$57</definedName>
    <definedName name="Prposition_desafectation" hidden="1">{"Riqfin97",#N/A,FALSE,"Tran";"Riqfinpro",#N/A,FALSE,"Tran"}</definedName>
    <definedName name="PUBL00">[39]ASSUMPTIONS!#REF!</definedName>
    <definedName name="PUBL11">[39]ASSUMPTIONS!#REF!</definedName>
    <definedName name="PUBL2">[39]ASSUMPTIONS!#REF!</definedName>
    <definedName name="PUBL22">[39]ASSUMPTIONS!#REF!</definedName>
    <definedName name="PUBL33">[39]ASSUMPTIONS!#REF!</definedName>
    <definedName name="PUBL5">[39]ASSUMPTIONS!#REF!</definedName>
    <definedName name="PUBL55">[39]ASSUMPTIONS!#REF!</definedName>
    <definedName name="PUBL6">[39]ASSUMPTIONS!#REF!</definedName>
    <definedName name="PUBL66">[39]ASSUMPTIONS!#REF!</definedName>
    <definedName name="Q_MCFDF">#REF!</definedName>
    <definedName name="qaz" hidden="1">{"Tab1",#N/A,FALSE,"P";"Tab2",#N/A,FALSE,"P"}</definedName>
    <definedName name="qer" hidden="1">{"Tab1",#N/A,FALSE,"P";"Tab2",#N/A,FALSE,"P"}</definedName>
    <definedName name="qq" hidden="1">'[37]J(Priv.Cap)'!#REF!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R_CULTES">#REF!</definedName>
    <definedName name="RANGLIST">'[15]CGvt Rev'!#REF!</definedName>
    <definedName name="REA">[23]Liste!#REF!</definedName>
    <definedName name="Realprint">#REF!</definedName>
    <definedName name="reference">OFFSET(#REF!,0,0,COUNTA(#REF!),3)</definedName>
    <definedName name="renegocia">[13]Programa!#REF!</definedName>
    <definedName name="RESTNFPS">#REF!</definedName>
    <definedName name="RESTNFPS_">#REF!</definedName>
    <definedName name="RESUM_0612">#REF!</definedName>
    <definedName name="REVENUE_">'[15]CGvt Rev'!#REF!</definedName>
    <definedName name="rf">[13]Programa!#REF!</definedName>
    <definedName name="RFSP">#REF!</definedName>
    <definedName name="rft" hidden="1">{"Riqfin97",#N/A,FALSE,"Tran";"Riqfinpro",#N/A,FALSE,"Tran"}</definedName>
    <definedName name="rfv" hidden="1">{"Tab1",#N/A,FALSE,"P";"Tab2",#N/A,FALSE,"P"}</definedName>
    <definedName name="RgCcode">[41]EERProfile!$B$2</definedName>
    <definedName name="RgCName">[41]EERProfile!$A$2</definedName>
    <definedName name="RgFdBaseYr">[41]EERProfile!$O$2</definedName>
    <definedName name="RgFdBper">[41]EERProfile!$M$2</definedName>
    <definedName name="RgFdDefBaseYr">[41]EERProfile!$P$2</definedName>
    <definedName name="RgFdEper">[41]EERProfile!$N$2</definedName>
    <definedName name="RgFdGrFoot">[41]EERProfile!$AC$2</definedName>
    <definedName name="RgFdGrSeries">[41]EERProfile!$AA$2:$AA$7</definedName>
    <definedName name="RgFdGrSeriesVal">[41]EERProfile!$AB$2:$AB$7</definedName>
    <definedName name="RgFdGrType">[41]EERProfile!$Z$2</definedName>
    <definedName name="RgFdPartCseries">[41]EERProfile!$K$2</definedName>
    <definedName name="RgFdPartCsource">#REF!</definedName>
    <definedName name="RgFdPartEseries">#REF!</definedName>
    <definedName name="RgFdPartEsource">#REF!</definedName>
    <definedName name="RgFdPartUserFile">[41]EERProfile!$L$2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[41]EERProfile!$G$2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nfinpriv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'[5]EVALUACIÓN SOCIOECONÓMICA'!#REF!</definedName>
    <definedName name="RPCDivisa3">'[5]EVALUACIÓN SOCIOECONÓMICA'!#REF!</definedName>
    <definedName name="rpcmanodeobra">'[5]EVALUACIÓN SOCIOECONÓMICA'!#REF!</definedName>
    <definedName name="RPCManodeobra2">'[5]EVALUACIÓN SOCIOECONÓMICA'!#REF!</definedName>
    <definedName name="RPCManodeobra3">'[5]EVALUACIÓN SOCIOECONÓMICA'!#REF!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rrrrrrrrrrrrrrrrrrrrrrrrrrrrrrrrrrr" hidden="1">{"Riqfin97",#N/A,FALSE,"Tran";"Riqfinpro",#N/A,FALSE,"Tran"}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s" hidden="1">{"Tab1",#N/A,FALSE,"P";"Tab2",#N/A,FALSE,"P"}</definedName>
    <definedName name="S_CULTURE">#REF!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 localSheetId="0">#REF!</definedName>
    <definedName name="SECTEUR1">'[28]solde des crédits'!$B$12</definedName>
    <definedName name="secteurdesc">OFFSET([25]Code!$C$2,0,0,COUNTA([25]Code!$C:$C)-1,2)</definedName>
    <definedName name="section">OFFSET([25]Code!$I$2,0,0,COUNTA([25]Code!$I:$I)-1,1)</definedName>
    <definedName name="sectiondesc">OFFSET([25]Code!$I$2,0,0,COUNTA([25]Code!$I:$I)-1,2)</definedName>
    <definedName name="SECTITRE">#REF!</definedName>
    <definedName name="SECTORES">[10]SPNF!#REF!</definedName>
    <definedName name="sel24a">'[5]EVALUACIÓN SOCIOECONÓMICA'!#REF!</definedName>
    <definedName name="sel34a">'[5]EVALUACIÓN SOCIOECONÓMICA'!#REF!</definedName>
    <definedName name="Selec2">'[5]EVALUACIÓN PRIVADA'!#REF!</definedName>
    <definedName name="Selec3">'[5]EVALUACIÓN PRIVADA'!#REF!</definedName>
    <definedName name="selección2">[5]ALTERNATIVAS!#REF!</definedName>
    <definedName name="selección3">[5]ALTERNATIVAS!#REF!</definedName>
    <definedName name="Selected_Economic_and_Financial_Indicators">#REF!</definedName>
    <definedName name="selImpuestos">'[5]EVALUACIÓN PRIVADA'!#REF!</definedName>
    <definedName name="selImpuestos2">'[5]EVALUACIÓN PRIVADA'!#REF!</definedName>
    <definedName name="selImpuestos3">'[5]EVALUACIÓN PRIVADA'!#REF!</definedName>
    <definedName name="selx">[5]PREPARACION!#REF!</definedName>
    <definedName name="SEMESTRE2">#REF!</definedName>
    <definedName name="SEMETRE1">#REF!</definedName>
    <definedName name="sens41">'[5]ANÁLISIS DE SENSIBILIDAD'!#REF!</definedName>
    <definedName name="SEPTEMBRE">#REF!</definedName>
    <definedName name="ser" hidden="1">{"Riqfin97",#N/A,FALSE,"Tran";"Riqfinpro",#N/A,FALSE,"Tran"}</definedName>
    <definedName name="service">OFFSET([25]Code!$K$2,0,0,COUNTA([25]Code!$K:$K)-1,1)</definedName>
    <definedName name="servicedesc">OFFSET([25]Code!$K$2,0,0,COUNTA([25]Code!$K:$K)-1,2)</definedName>
    <definedName name="sexe">OFFSET([25]Code!#REF!,0,0,COUNTA([25]Code!#REF!)-1,1)</definedName>
    <definedName name="SHEET_A._Contents_and_file_description">#REF!</definedName>
    <definedName name="SHEET_B._DATA_FROM_TO_OTHER_FILES">#REF!</definedName>
    <definedName name="SHEET_C._RAW_DATA1">#REF!</definedName>
    <definedName name="SHEET_C._RAW_DATA2">#REF!</definedName>
    <definedName name="SHEET_D._DATA_TRANSFORMATIONS">#REF!</definedName>
    <definedName name="SHEET_E._FINAL_TABLES">#REF!</definedName>
    <definedName name="SIDXGOB">'[29]SFISCAL-MOD'!$A$146:$IV$146</definedName>
    <definedName name="sisfin2">#REF!</definedName>
    <definedName name="SISTEMA_BANCARIO_NACIONAL">#REF!</definedName>
    <definedName name="Socioeconómica1">'[5]EVALUACIÓN SOCIOECONÓMICA'!#REF!</definedName>
    <definedName name="socioeconómica2">'[5]EVALUACIÓN SOCIOECONÓMICA'!#REF!</definedName>
    <definedName name="Socioeconomica3">'[5]EVALUACIÓN SOCIOECONÓMICA'!#REF!</definedName>
    <definedName name="socioeconómica3">'[5]EVALUACIÓN SOCIOECONÓMICA'!#REF!</definedName>
    <definedName name="SS">[42]IMATA!$B$45:$B$108</definedName>
    <definedName name="ssss" hidden="1">{"Riqfin97",#N/A,FALSE,"Tran";"Riqfinpro",#N/A,FALSE,"Tran"}</definedName>
    <definedName name="ssssss">#N/A</definedName>
    <definedName name="Staff_Report_table">#REF!</definedName>
    <definedName name="STOP">#REF!</definedName>
    <definedName name="SUMGDP">[35]NA!#REF!</definedName>
    <definedName name="Summary_Accounts_SR_table">#REF!</definedName>
    <definedName name="SUMTAB">[43]CPI:NA!$A$272:$R$990</definedName>
    <definedName name="supuestos">#REF!</definedName>
    <definedName name="swe" hidden="1">{"Tab1",#N/A,FALSE,"P";"Tab2",#N/A,FALSE,"P"}</definedName>
    <definedName name="sxc" hidden="1">{"Riqfin97",#N/A,FALSE,"Tran";"Riqfinpro",#N/A,FALSE,"Tran"}</definedName>
    <definedName name="sxe" hidden="1">{"Riqfin97",#N/A,FALSE,"Tran";"Riqfinpro",#N/A,FALSE,"Tran"}</definedName>
    <definedName name="t" hidden="1">{"Minpmon",#N/A,FALSE,"Monthinput"}</definedName>
    <definedName name="T_INTERVENTIONS">#REF!</definedName>
    <definedName name="Table">#REF!</definedName>
    <definedName name="Table_16.__Guatemala__National_Accounts_at_Current_Prices">#REF!</definedName>
    <definedName name="Table_2._Country_X___Public_Sector_Financing_1">#REF!</definedName>
    <definedName name="Table_20.cont__Guatemala___Selected_Agricultural_Sector_Statistics__concluded">#REF!</definedName>
    <definedName name="Table_28._Guatemala___Selected_Wage_Indicators_1">#REF!</definedName>
    <definedName name="Table_28a._Guatemala___Selected_Wage_Indicators_1">#REF!</definedName>
    <definedName name="Table_30a._Guatemala___Selected_Employment_and_Labor_Productivity_Indicators">#REF!</definedName>
    <definedName name="Table_31._Guatemala___Selected_Wage_and_Employment_Indicators_1">#REF!</definedName>
    <definedName name="Table_32.__Guatemala__Trends_in_Unit_Labor_Costs__ULC___Real_Wages__Productivity_and_Employment">#REF!</definedName>
    <definedName name="Table_33.__Guatemala__Indicators_of_Competitiveness">#REF!</definedName>
    <definedName name="Table_4._Guatemala___Consumer_Price_Indices__1">#REF!</definedName>
    <definedName name="Table_A.__Guatemala__Trends_in_Private_Sector_Unit_Labor_Costs__ULC___Real_Wages__Productivity_and_Employment">#REF!</definedName>
    <definedName name="Table_baseline">'[31]Table 6'!$A$3:$AR$61</definedName>
    <definedName name="Table_stress">[31]SR_Table_Stress!$A$1:$V$75</definedName>
    <definedName name="Table1">#REF!</definedName>
    <definedName name="Table2">#REF!</definedName>
    <definedName name="Table5">[44]Stfrprtables!#REF!</definedName>
    <definedName name="Table8">#REF!</definedName>
    <definedName name="Tarifa">'[5]EVALUACIÓN PRIVADA'!#REF!</definedName>
    <definedName name="Tarifa2">'[5]EVALUACIÓN PRIVADA'!#REF!</definedName>
    <definedName name="Tarifa3">'[5]EVALUACIÓN PRIVADA'!#REF!</definedName>
    <definedName name="TarifaS2">'[5]EVALUACIÓN SOCIOECONÓMICA'!#REF!</definedName>
    <definedName name="TarifaS3">'[5]EVALUACIÓN SOCIOECONÓMICA'!#REF!</definedName>
    <definedName name="TAUX">#REF!</definedName>
    <definedName name="TAUX1">#REF!</definedName>
    <definedName name="TauxdeChange" localSheetId="0">#REF!</definedName>
    <definedName name="TauxdeChange">#REF!</definedName>
    <definedName name="TCN">[29]SREAL!A$158</definedName>
    <definedName name="TECHNICIENDEPB">[23]Liste!#REF!</definedName>
    <definedName name="TINIT">#N/A</definedName>
    <definedName name="TINT">SUM(#REF!)</definedName>
    <definedName name="TINT2">#REF!</definedName>
    <definedName name="TITRE">#REF!</definedName>
    <definedName name="títulos">#REF!</definedName>
    <definedName name="tj" hidden="1">{"Riqfin97",#N/A,FALSE,"Tran";"Riqfinpro",#N/A,FALSE,"Tran"}</definedName>
    <definedName name="TMG_D">[24]Q5!$E$23:$AH$23</definedName>
    <definedName name="TMGO">#N/A</definedName>
    <definedName name="TOTAL">#REF!</definedName>
    <definedName name="Total1a">'[5]EVALUACIÓN SOCIOECONÓMICA'!#REF!</definedName>
    <definedName name="Total1ap">'[5]EVALUACIÓN PRIVADA'!#REF!</definedName>
    <definedName name="Total2">'[5]EVALUACIÓN SOCIOECONÓMICA'!#REF!</definedName>
    <definedName name="Total2a">'[5]EVALUACIÓN SOCIOECONÓMICA'!#REF!</definedName>
    <definedName name="Total3">'[5]EVALUACIÓN SOCIOECONÓMICA'!#REF!</definedName>
    <definedName name="Total3a">'[5]EVALUACIÓN SOCIOECONÓMICA'!#REF!</definedName>
    <definedName name="TotalEarlyPayments">SUM(#REF!)</definedName>
    <definedName name="TotalInterest">SUM(#REF!)</definedName>
    <definedName name="TOTINT">SUM(#REF!)</definedName>
    <definedName name="tp">OFFSET('[19]PROGR&amp;PROJETS_21-22'!$W$7,0,0,COUNTA('[19]PROGR&amp;PROJETS_21-22'!$O:$O)+165,1)</definedName>
    <definedName name="tp_21">OFFSET([19]dataPIP!$J$2,0,0,COUNTA([19]dataPIP!$A:$A)-1,1)</definedName>
    <definedName name="trans">#REF!</definedName>
    <definedName name="TRAS">#N/A</definedName>
    <definedName name="TRIM1">#REF!</definedName>
    <definedName name="TRIM2">#REF!</definedName>
    <definedName name="TRIM3">#REF!</definedName>
    <definedName name="TRIM4">#REF!</definedName>
    <definedName name="tt" hidden="1">{"Tab1",#N/A,FALSE,"P";"Tab2",#N/A,FALSE,"P"}</definedName>
    <definedName name="ttt" hidden="1">{"Minpmon",#N/A,FALSE,"Monthinput"}</definedName>
    <definedName name="tttt" hidden="1">{"Tab1",#N/A,FALSE,"P";"Tab2",#N/A,FALSE,"P"}</definedName>
    <definedName name="ttttt" hidden="1">[45]M!#REF!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hidden="1">{"Riqfin97",#N/A,FALSE,"Tran";"Riqfinpro",#N/A,FALSE,"Tran"}</definedName>
    <definedName name="TYPETRAIT">[23]Liste!#REF!</definedName>
    <definedName name="U_DETTE">#REF!</definedName>
    <definedName name="UEH">#REF!</definedName>
    <definedName name="usuarios2">'[5]EVALUACIÓN PRIVADA'!#REF!</definedName>
    <definedName name="usuarios3">'[5]EVALUACIÓN PRIVADA'!#REF!</definedName>
    <definedName name="usuariosS2">'[5]EVALUACIÓN SOCIOECONÓMICA'!#REF!</definedName>
    <definedName name="usuariosS3">'[5]EVALUACIÓN SOCIOECONÓMICA'!#REF!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_SENAT">#REF!</definedName>
    <definedName name="vadp2">'[5]EVALUACIÓN PRIVADA'!#REF!</definedName>
    <definedName name="vadp3">'[5]EVALUACIÓN PRIVADA'!#REF!</definedName>
    <definedName name="vads2">'[5]EVALUACIÓN SOCIOECONÓMICA'!#REF!</definedName>
    <definedName name="vads3">'[5]EVALUACIÓN SOCIOECONÓMICA'!#REF!</definedName>
    <definedName name="vanp">'[5]ANÁLISIS DE SENSIBILIDAD'!#REF!</definedName>
    <definedName name="vanp2">'[5]EVALUACIÓN PRIVADA'!#REF!</definedName>
    <definedName name="vanp3">'[5]EVALUACIÓN PRIVADA'!#REF!</definedName>
    <definedName name="vans2">'[5]EVALUACIÓN SOCIOECONÓMICA'!#REF!</definedName>
    <definedName name="vans3">'[5]EVALUACIÓN SOCIOECONÓMICA'!#REF!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[13]Programa!#REF!</definedName>
    <definedName name="venci98j">[13]Programa!#REF!</definedName>
    <definedName name="venci98s">#REF!</definedName>
    <definedName name="venci99">#REF!</definedName>
    <definedName name="Vida2">'[5]EVALUACIÓN SOCIOECONÓMICA'!#REF!</definedName>
    <definedName name="Vida3">'[5]EVALUACIÓN SOCIOECONÓMICA'!#REF!</definedName>
    <definedName name="VOLET1">#REF!</definedName>
    <definedName name="VOLET10">#REF!</definedName>
    <definedName name="VOLET11">#REF!</definedName>
    <definedName name="VOLET2">#REF!</definedName>
    <definedName name="VOLET3">#REF!</definedName>
    <definedName name="VOLET4">#REF!</definedName>
    <definedName name="VOLET5">#REF!</definedName>
    <definedName name="VOLET6">#REF!</definedName>
    <definedName name="VOLET7">#REF!</definedName>
    <definedName name="VOLET8">#REF!</definedName>
    <definedName name="VOLET9">#REF!</definedName>
    <definedName name="vpcp2">'[5]EVALUACIÓN PRIVADA'!#REF!</definedName>
    <definedName name="vpcp3">'[5]EVALUACIÓN PRIVADA'!#REF!</definedName>
    <definedName name="vpcs2">'[5]EVALUACIÓN SOCIOECONÓMICA'!#REF!</definedName>
    <definedName name="vpcs3">'[5]EVALUACIÓN SOCIOECONÓMICA'!#REF!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vvvvvvvvvvvvvvvvvvvvvv" hidden="1">{"Riqfin97",#N/A,FALSE,"Tran";"Riqfinpro",#N/A,FALSE,"Tran"}</definedName>
    <definedName name="w" hidden="1">{"Minpmon",#N/A,FALSE,"Monthinput"}</definedName>
    <definedName name="W_CHAMBRE_DEPUTES">#REF!</definedName>
    <definedName name="wer" hidden="1">{"Riqfin97",#N/A,FALSE,"Tran";"Riqfinpro",#N/A,FALSE,"Tran"}</definedName>
    <definedName name="WILD">#REF!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hidden="1">{"annual-cbr",#N/A,FALSE,"CENTBANK";"annual(banks)",#N/A,FALSE,"COMBANKS"}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hidden="1">{#N/A,#N/A,FALSE,"CelPIB"}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hidden="1">{#N/A,#N/A,FALSE,"NFPS GDP"}</definedName>
    <definedName name="wrn.EntpsPIB." hidden="1">{#N/A,#N/A,FALSE,"EntpsPIB"}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NFPS._.GDP." hidden="1">{#N/A,#N/A,FALSE,"NFPS GDP"}</definedName>
    <definedName name="wrn.original." hidden="1">{"Original",#N/A,FALSE,"CENTBANK";"Original",#N/A,FALSE,"COMBANKS"}</definedName>
    <definedName name="wrn.Program." hidden="1">{"Tab1",#N/A,FALSE,"P";"Tab2",#N/A,FALSE,"P"}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hidden="1">{#N/A,#N/A,FALSE,"RestGGPIB"}</definedName>
    <definedName name="wrn.Riqfin." hidden="1">{"Riqfin97",#N/A,FALSE,"Tran";"Riqfinpro",#N/A,FALSE,"Tran"}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hidden="1">{#N/A,#N/A,FALSE,"SSPIB"}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[45]M!#REF!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[45]M!#REF!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_CASSATION">#REF!</definedName>
    <definedName name="xa">'[30]PIB EN CORR'!#REF!</definedName>
    <definedName name="xaa">'[30]PIB EN CORR'!$AV$5:$AV$77</definedName>
    <definedName name="xbb">'[30]PIB EN CORR'!#REF!</definedName>
    <definedName name="XBS">[29]SREAL!A$41</definedName>
    <definedName name="XGS">#REF!</definedName>
    <definedName name="xx" hidden="1">{"Riqfin97",#N/A,FALSE,"Tran";"Riqfinpro",#N/A,FALSE,"Tran"}</definedName>
    <definedName name="xxWRS_1">'[46]Shared Data'!$A$1:$A$77</definedName>
    <definedName name="xxxx" hidden="1">{"Riqfin97",#N/A,FALSE,"Tran";"Riqfinpro",#N/A,FALSE,"Tran"}</definedName>
    <definedName name="xxxxxxxxxxxxxx" hidden="1">{"Riqfin97",#N/A,FALSE,"Tran";"Riqfinpro",#N/A,FALSE,"Tran"}</definedName>
    <definedName name="Y">#REF!</definedName>
    <definedName name="Y_CPUR_APPEL">#REF!</definedName>
    <definedName name="Year">#REF!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{"Tab1",#N/A,FALSE,"P";"Tab2",#N/A,FALSE,"P"}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TRIBUNAUX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TEREDA_RESUME_P7!$A$1:$P$50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L48" i="1"/>
  <c r="I48" i="1"/>
  <c r="H48" i="1"/>
  <c r="G48" i="1"/>
  <c r="E48" i="1"/>
  <c r="D48" i="1"/>
  <c r="C48" i="1"/>
  <c r="B48" i="1"/>
  <c r="K43" i="1"/>
  <c r="M43" i="1" s="1"/>
  <c r="J43" i="1"/>
  <c r="F43" i="1"/>
  <c r="J42" i="1"/>
  <c r="J41" i="1" s="1"/>
  <c r="F42" i="1"/>
  <c r="L41" i="1"/>
  <c r="I41" i="1"/>
  <c r="H41" i="1"/>
  <c r="G41" i="1"/>
  <c r="F41" i="1"/>
  <c r="E41" i="1"/>
  <c r="D41" i="1"/>
  <c r="C41" i="1"/>
  <c r="J40" i="1"/>
  <c r="F40" i="1"/>
  <c r="K40" i="1" s="1"/>
  <c r="M40" i="1" s="1"/>
  <c r="J39" i="1"/>
  <c r="F39" i="1"/>
  <c r="K39" i="1" s="1"/>
  <c r="L38" i="1"/>
  <c r="J38" i="1"/>
  <c r="I38" i="1"/>
  <c r="H38" i="1"/>
  <c r="G38" i="1"/>
  <c r="F38" i="1"/>
  <c r="E38" i="1"/>
  <c r="D38" i="1"/>
  <c r="C38" i="1"/>
  <c r="J36" i="1"/>
  <c r="J31" i="1" s="1"/>
  <c r="F36" i="1"/>
  <c r="K36" i="1" s="1"/>
  <c r="M36" i="1" s="1"/>
  <c r="J35" i="1"/>
  <c r="K35" i="1" s="1"/>
  <c r="M35" i="1" s="1"/>
  <c r="F35" i="1"/>
  <c r="J34" i="1"/>
  <c r="F34" i="1"/>
  <c r="K34" i="1" s="1"/>
  <c r="M34" i="1" s="1"/>
  <c r="J33" i="1"/>
  <c r="F33" i="1"/>
  <c r="K33" i="1" s="1"/>
  <c r="M33" i="1" s="1"/>
  <c r="L32" i="1"/>
  <c r="L31" i="1" s="1"/>
  <c r="L30" i="1" s="1"/>
  <c r="J32" i="1"/>
  <c r="F32" i="1"/>
  <c r="K32" i="1" s="1"/>
  <c r="I31" i="1"/>
  <c r="H31" i="1"/>
  <c r="G31" i="1"/>
  <c r="E31" i="1"/>
  <c r="E30" i="1" s="1"/>
  <c r="D31" i="1"/>
  <c r="D30" i="1" s="1"/>
  <c r="C31" i="1"/>
  <c r="I30" i="1"/>
  <c r="H30" i="1"/>
  <c r="G30" i="1"/>
  <c r="C30" i="1"/>
  <c r="I29" i="1"/>
  <c r="H29" i="1"/>
  <c r="G29" i="1"/>
  <c r="G27" i="1" s="1"/>
  <c r="E29" i="1"/>
  <c r="D29" i="1"/>
  <c r="C29" i="1"/>
  <c r="F29" i="1" s="1"/>
  <c r="I28" i="1"/>
  <c r="J28" i="1" s="1"/>
  <c r="H28" i="1"/>
  <c r="G28" i="1"/>
  <c r="E28" i="1"/>
  <c r="E27" i="1" s="1"/>
  <c r="D28" i="1"/>
  <c r="F28" i="1" s="1"/>
  <c r="C28" i="1"/>
  <c r="L27" i="1"/>
  <c r="H27" i="1"/>
  <c r="C27" i="1"/>
  <c r="O26" i="1"/>
  <c r="L26" i="1"/>
  <c r="I26" i="1"/>
  <c r="H26" i="1"/>
  <c r="H24" i="1" s="1"/>
  <c r="H21" i="1" s="1"/>
  <c r="H16" i="1" s="1"/>
  <c r="H15" i="1" s="1"/>
  <c r="G26" i="1"/>
  <c r="J26" i="1" s="1"/>
  <c r="E26" i="1"/>
  <c r="D26" i="1"/>
  <c r="C26" i="1"/>
  <c r="F26" i="1" s="1"/>
  <c r="K26" i="1" s="1"/>
  <c r="M26" i="1" s="1"/>
  <c r="N26" i="1" s="1"/>
  <c r="J25" i="1"/>
  <c r="F25" i="1"/>
  <c r="K25" i="1" s="1"/>
  <c r="M25" i="1" s="1"/>
  <c r="L24" i="1"/>
  <c r="L21" i="1" s="1"/>
  <c r="I24" i="1"/>
  <c r="I21" i="1" s="1"/>
  <c r="E24" i="1"/>
  <c r="D24" i="1"/>
  <c r="D21" i="1" s="1"/>
  <c r="C24" i="1"/>
  <c r="J23" i="1"/>
  <c r="F23" i="1"/>
  <c r="K23" i="1" s="1"/>
  <c r="M23" i="1" s="1"/>
  <c r="J22" i="1"/>
  <c r="F22" i="1"/>
  <c r="E21" i="1"/>
  <c r="C21" i="1"/>
  <c r="J20" i="1"/>
  <c r="K20" i="1" s="1"/>
  <c r="F20" i="1"/>
  <c r="F48" i="1" s="1"/>
  <c r="J19" i="1"/>
  <c r="F19" i="1"/>
  <c r="F18" i="1" s="1"/>
  <c r="L18" i="1"/>
  <c r="L16" i="1" s="1"/>
  <c r="I18" i="1"/>
  <c r="H18" i="1"/>
  <c r="G18" i="1"/>
  <c r="E18" i="1"/>
  <c r="E16" i="1" s="1"/>
  <c r="E15" i="1" s="1"/>
  <c r="D18" i="1"/>
  <c r="C18" i="1"/>
  <c r="J17" i="1"/>
  <c r="F17" i="1"/>
  <c r="K17" i="1" s="1"/>
  <c r="C16" i="1"/>
  <c r="C15" i="1" s="1"/>
  <c r="J14" i="1"/>
  <c r="F14" i="1"/>
  <c r="K14" i="1" s="1"/>
  <c r="M14" i="1" s="1"/>
  <c r="J13" i="1"/>
  <c r="K13" i="1" s="1"/>
  <c r="M13" i="1" s="1"/>
  <c r="F13" i="1"/>
  <c r="J12" i="1"/>
  <c r="F12" i="1"/>
  <c r="K12" i="1" s="1"/>
  <c r="M12" i="1" s="1"/>
  <c r="K11" i="1"/>
  <c r="M11" i="1" s="1"/>
  <c r="J11" i="1"/>
  <c r="F11" i="1"/>
  <c r="J10" i="1"/>
  <c r="K10" i="1" s="1"/>
  <c r="M10" i="1" s="1"/>
  <c r="F10" i="1"/>
  <c r="K9" i="1"/>
  <c r="M9" i="1" s="1"/>
  <c r="J9" i="1"/>
  <c r="F9" i="1"/>
  <c r="J8" i="1"/>
  <c r="F8" i="1"/>
  <c r="K8" i="1" s="1"/>
  <c r="M8" i="1" s="1"/>
  <c r="J7" i="1"/>
  <c r="F7" i="1"/>
  <c r="K7" i="1" s="1"/>
  <c r="M7" i="1" s="1"/>
  <c r="J6" i="1"/>
  <c r="F6" i="1"/>
  <c r="K6" i="1" s="1"/>
  <c r="M6" i="1" s="1"/>
  <c r="K5" i="1"/>
  <c r="M5" i="1" s="1"/>
  <c r="J5" i="1"/>
  <c r="F5" i="1"/>
  <c r="J4" i="1"/>
  <c r="K4" i="1" s="1"/>
  <c r="F4" i="1"/>
  <c r="L3" i="1"/>
  <c r="J3" i="1"/>
  <c r="J2" i="1" s="1"/>
  <c r="I3" i="1"/>
  <c r="H3" i="1"/>
  <c r="G3" i="1"/>
  <c r="G2" i="1" s="1"/>
  <c r="F3" i="1"/>
  <c r="F2" i="1" s="1"/>
  <c r="E3" i="1"/>
  <c r="E2" i="1" s="1"/>
  <c r="E45" i="1" s="1"/>
  <c r="D3" i="1"/>
  <c r="C3" i="1"/>
  <c r="L2" i="1"/>
  <c r="I2" i="1"/>
  <c r="H2" i="1"/>
  <c r="H45" i="1" s="1"/>
  <c r="D2" i="1"/>
  <c r="C2" i="1"/>
  <c r="C45" i="1" s="1"/>
  <c r="P23" i="1" l="1"/>
  <c r="N23" i="1"/>
  <c r="O23" i="1"/>
  <c r="O5" i="1"/>
  <c r="P5" i="1"/>
  <c r="N5" i="1"/>
  <c r="N6" i="1"/>
  <c r="P6" i="1"/>
  <c r="O6" i="1"/>
  <c r="O13" i="1"/>
  <c r="N13" i="1"/>
  <c r="E50" i="1"/>
  <c r="E51" i="1"/>
  <c r="K48" i="1"/>
  <c r="M20" i="1"/>
  <c r="O36" i="1"/>
  <c r="N36" i="1"/>
  <c r="O9" i="1"/>
  <c r="N9" i="1"/>
  <c r="M32" i="1"/>
  <c r="K31" i="1"/>
  <c r="O7" i="1"/>
  <c r="P7" i="1"/>
  <c r="N7" i="1"/>
  <c r="N10" i="1"/>
  <c r="P10" i="1"/>
  <c r="O10" i="1"/>
  <c r="P14" i="1"/>
  <c r="O14" i="1"/>
  <c r="N14" i="1"/>
  <c r="J30" i="1"/>
  <c r="N35" i="1"/>
  <c r="O35" i="1"/>
  <c r="I16" i="1"/>
  <c r="I15" i="1" s="1"/>
  <c r="I45" i="1" s="1"/>
  <c r="H51" i="1"/>
  <c r="H50" i="1"/>
  <c r="F27" i="1"/>
  <c r="K28" i="1"/>
  <c r="O33" i="1"/>
  <c r="N33" i="1"/>
  <c r="O12" i="1"/>
  <c r="N12" i="1"/>
  <c r="K3" i="1"/>
  <c r="K2" i="1" s="1"/>
  <c r="M4" i="1"/>
  <c r="O8" i="1"/>
  <c r="N8" i="1"/>
  <c r="C51" i="1"/>
  <c r="C50" i="1"/>
  <c r="F21" i="1"/>
  <c r="F16" i="1" s="1"/>
  <c r="F15" i="1" s="1"/>
  <c r="K38" i="1"/>
  <c r="M38" i="1" s="1"/>
  <c r="M39" i="1"/>
  <c r="P43" i="1"/>
  <c r="O43" i="1"/>
  <c r="N43" i="1"/>
  <c r="O40" i="1"/>
  <c r="N40" i="1"/>
  <c r="O11" i="1"/>
  <c r="N11" i="1"/>
  <c r="M17" i="1"/>
  <c r="L15" i="1"/>
  <c r="P25" i="1"/>
  <c r="O25" i="1"/>
  <c r="N25" i="1"/>
  <c r="O34" i="1"/>
  <c r="P34" i="1"/>
  <c r="N34" i="1"/>
  <c r="K19" i="1"/>
  <c r="I27" i="1"/>
  <c r="K42" i="1"/>
  <c r="F24" i="1"/>
  <c r="D27" i="1"/>
  <c r="D16" i="1" s="1"/>
  <c r="D15" i="1" s="1"/>
  <c r="F31" i="1"/>
  <c r="F30" i="1" s="1"/>
  <c r="J48" i="1"/>
  <c r="K22" i="1"/>
  <c r="G24" i="1"/>
  <c r="J29" i="1"/>
  <c r="K29" i="1" s="1"/>
  <c r="M29" i="1" s="1"/>
  <c r="J18" i="1"/>
  <c r="N29" i="1" l="1"/>
  <c r="P29" i="1"/>
  <c r="O29" i="1"/>
  <c r="D50" i="1"/>
  <c r="D51" i="1"/>
  <c r="D45" i="1"/>
  <c r="F50" i="1"/>
  <c r="F45" i="1"/>
  <c r="M22" i="1"/>
  <c r="P17" i="1"/>
  <c r="N17" i="1"/>
  <c r="O17" i="1"/>
  <c r="M28" i="1"/>
  <c r="K27" i="1"/>
  <c r="M27" i="1" s="1"/>
  <c r="J27" i="1"/>
  <c r="M19" i="1"/>
  <c r="K18" i="1"/>
  <c r="M31" i="1"/>
  <c r="M3" i="1"/>
  <c r="N4" i="1"/>
  <c r="N3" i="1" s="1"/>
  <c r="P4" i="1"/>
  <c r="O4" i="1"/>
  <c r="P32" i="1"/>
  <c r="O32" i="1"/>
  <c r="N32" i="1"/>
  <c r="M42" i="1"/>
  <c r="K41" i="1"/>
  <c r="M41" i="1" s="1"/>
  <c r="N39" i="1"/>
  <c r="P39" i="1"/>
  <c r="O39" i="1"/>
  <c r="M2" i="1"/>
  <c r="J24" i="1"/>
  <c r="J21" i="1" s="1"/>
  <c r="J16" i="1" s="1"/>
  <c r="J15" i="1" s="1"/>
  <c r="G21" i="1"/>
  <c r="G16" i="1" s="1"/>
  <c r="G15" i="1" s="1"/>
  <c r="I51" i="1"/>
  <c r="I50" i="1"/>
  <c r="L51" i="1"/>
  <c r="L50" i="1"/>
  <c r="P38" i="1"/>
  <c r="O38" i="1"/>
  <c r="N38" i="1"/>
  <c r="L45" i="1"/>
  <c r="M48" i="1"/>
  <c r="P20" i="1"/>
  <c r="N20" i="1"/>
  <c r="N48" i="1" s="1"/>
  <c r="O20" i="1"/>
  <c r="J50" i="1" l="1"/>
  <c r="J45" i="1"/>
  <c r="P41" i="1"/>
  <c r="O41" i="1"/>
  <c r="N41" i="1"/>
  <c r="P28" i="1"/>
  <c r="O28" i="1"/>
  <c r="N28" i="1"/>
  <c r="P48" i="1"/>
  <c r="O48" i="1"/>
  <c r="P27" i="1"/>
  <c r="O27" i="1"/>
  <c r="N27" i="1"/>
  <c r="P42" i="1"/>
  <c r="O42" i="1"/>
  <c r="N42" i="1"/>
  <c r="K30" i="1"/>
  <c r="P31" i="1"/>
  <c r="O31" i="1"/>
  <c r="M30" i="1"/>
  <c r="N31" i="1"/>
  <c r="N30" i="1" s="1"/>
  <c r="G50" i="1"/>
  <c r="G51" i="1"/>
  <c r="G45" i="1"/>
  <c r="P3" i="1"/>
  <c r="O3" i="1"/>
  <c r="K24" i="1"/>
  <c r="P2" i="1"/>
  <c r="O2" i="1"/>
  <c r="N2" i="1"/>
  <c r="M18" i="1"/>
  <c r="P19" i="1"/>
  <c r="O19" i="1"/>
  <c r="N19" i="1"/>
  <c r="O22" i="1"/>
  <c r="P22" i="1"/>
  <c r="N22" i="1"/>
  <c r="P30" i="1" l="1"/>
  <c r="O30" i="1"/>
  <c r="M24" i="1"/>
  <c r="K21" i="1"/>
  <c r="P18" i="1"/>
  <c r="O18" i="1"/>
  <c r="N18" i="1"/>
  <c r="M21" i="1" l="1"/>
  <c r="K16" i="1"/>
  <c r="P24" i="1"/>
  <c r="O24" i="1"/>
  <c r="N24" i="1"/>
  <c r="M16" i="1" l="1"/>
  <c r="K15" i="1"/>
  <c r="N21" i="1"/>
  <c r="P21" i="1"/>
  <c r="O21" i="1"/>
  <c r="M15" i="1" l="1"/>
  <c r="K50" i="1"/>
  <c r="K45" i="1"/>
  <c r="O16" i="1"/>
  <c r="P16" i="1"/>
  <c r="N16" i="1"/>
  <c r="M50" i="1" l="1"/>
  <c r="O15" i="1"/>
  <c r="P15" i="1"/>
  <c r="N15" i="1"/>
  <c r="M45" i="1"/>
  <c r="P45" i="1" s="1"/>
  <c r="N50" i="1" l="1"/>
  <c r="N45" i="1"/>
  <c r="P50" i="1"/>
  <c r="O50" i="1"/>
</calcChain>
</file>

<file path=xl/sharedStrings.xml><?xml version="1.0" encoding="utf-8"?>
<sst xmlns="http://schemas.openxmlformats.org/spreadsheetml/2006/main" count="60" uniqueCount="55">
  <si>
    <t xml:space="preserve">CREDITS 
2023-2024
</t>
  </si>
  <si>
    <t>Exécution
Oct. 2023</t>
  </si>
  <si>
    <t>Exécution
Nov. 2023</t>
  </si>
  <si>
    <t>Exécution
Déc. 2023</t>
  </si>
  <si>
    <t>Trimestre I</t>
  </si>
  <si>
    <t>Exécution
Janvier 2024</t>
  </si>
  <si>
    <t>Exécution
Février 2024</t>
  </si>
  <si>
    <t>Exécution
Mars 2024</t>
  </si>
  <si>
    <t>Trimestre II</t>
  </si>
  <si>
    <t>Semestre I</t>
  </si>
  <si>
    <t>Exécution 
Avril 2024</t>
  </si>
  <si>
    <t>Exécution au 30
Avril 2024</t>
  </si>
  <si>
    <t>Solde</t>
  </si>
  <si>
    <t>% d'exécution</t>
  </si>
  <si>
    <t>Variation en glissement annuel</t>
  </si>
  <si>
    <t>Exécution au 30
Avril 2023</t>
  </si>
  <si>
    <t>Total Ressources</t>
  </si>
  <si>
    <t>Recettes Courantes</t>
  </si>
  <si>
    <t xml:space="preserve">  Recettes internes</t>
  </si>
  <si>
    <t xml:space="preserve">  Recettes douanières (AGD)</t>
  </si>
  <si>
    <t>Recettes pétrolières</t>
  </si>
  <si>
    <t xml:space="preserve"> Autres ressources domestiques (Divers)</t>
  </si>
  <si>
    <t>Support budgétaire</t>
  </si>
  <si>
    <t>Annulation dette FMI</t>
  </si>
  <si>
    <t>Sur Emprunt (FMI)</t>
  </si>
  <si>
    <t>Autre Financement Interne des projets</t>
  </si>
  <si>
    <t>Dons &amp; Emprunts</t>
  </si>
  <si>
    <t>Institutions financières (Emprunt BRH)</t>
  </si>
  <si>
    <t>Bons du Trésor (Valeur Nette)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</si>
  <si>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</si>
  <si>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</si>
  <si>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</si>
  <si>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</si>
  <si>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</si>
  <si>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</si>
  <si>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</si>
  <si>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</si>
  <si>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</si>
  <si>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</si>
  <si>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 xml:space="preserve">      Electricité d'Etat d'Haiti</t>
  </si>
  <si>
    <t xml:space="preserve">      Produits Pétroliers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</si>
  <si>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</si>
  <si>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</si>
  <si>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</si>
  <si>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</si>
  <si>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</si>
  <si>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</si>
  <si>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</si>
  <si>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</si>
  <si>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 xml:space="preserve">Sur dons et emprunts </t>
  </si>
  <si>
    <t>Immobilisation</t>
  </si>
  <si>
    <t>Amortissement de la Dette</t>
  </si>
  <si>
    <t>Amort. Interne</t>
  </si>
  <si>
    <t>Amort. Externe</t>
  </si>
  <si>
    <t>Total dépenses (hors programmes et projets)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</si>
</sst>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)\ _$_ ;_ * \(#,##0.00\)\ _$_ ;_ * &quot;-&quot;??_)\ _$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indexed="45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31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3" fillId="0" borderId="1" xfId="2" applyFont="1" applyBorder="1"/>
    <xf numFmtId="17" fontId="4" fillId="0" borderId="2" xfId="2" applyNumberFormat="1" applyFont="1" applyBorder="1" applyAlignment="1">
      <alignment horizontal="center" vertical="center" wrapText="1"/>
    </xf>
    <xf numFmtId="17" fontId="4" fillId="0" borderId="3" xfId="2" applyNumberFormat="1" applyFont="1" applyBorder="1" applyAlignment="1">
      <alignment horizontal="center" vertical="center" wrapText="1"/>
    </xf>
    <xf numFmtId="0" fontId="2" fillId="0" borderId="0" xfId="3"/>
    <xf numFmtId="0" fontId="5" fillId="2" borderId="4" xfId="2" applyFont="1" applyFill="1" applyBorder="1"/>
    <xf numFmtId="3" fontId="5" fillId="2" borderId="5" xfId="2" applyNumberFormat="1" applyFont="1" applyFill="1" applyBorder="1"/>
    <xf numFmtId="10" fontId="5" fillId="2" borderId="6" xfId="4" applyNumberFormat="1" applyFont="1" applyFill="1" applyBorder="1"/>
    <xf numFmtId="0" fontId="6" fillId="0" borderId="7" xfId="2" applyFont="1" applyFill="1" applyBorder="1" applyAlignment="1">
      <alignment horizontal="left" indent="1"/>
    </xf>
    <xf numFmtId="3" fontId="6" fillId="0" borderId="8" xfId="2" applyNumberFormat="1" applyFont="1" applyFill="1" applyBorder="1"/>
    <xf numFmtId="10" fontId="6" fillId="0" borderId="9" xfId="4" applyNumberFormat="1" applyFont="1" applyFill="1" applyBorder="1"/>
    <xf numFmtId="10" fontId="0" fillId="0" borderId="0" xfId="4" applyNumberFormat="1" applyFont="1"/>
    <xf numFmtId="3" fontId="6" fillId="3" borderId="8" xfId="2" applyNumberFormat="1" applyFont="1" applyFill="1" applyBorder="1"/>
    <xf numFmtId="0" fontId="7" fillId="0" borderId="7" xfId="2" applyFont="1" applyFill="1" applyBorder="1" applyAlignment="1">
      <alignment horizontal="left" indent="1"/>
    </xf>
    <xf numFmtId="3" fontId="6" fillId="0" borderId="10" xfId="2" applyNumberFormat="1" applyFont="1" applyFill="1" applyBorder="1"/>
    <xf numFmtId="10" fontId="6" fillId="0" borderId="11" xfId="4" applyNumberFormat="1" applyFont="1" applyFill="1" applyBorder="1"/>
    <xf numFmtId="3" fontId="6" fillId="3" borderId="10" xfId="2" applyNumberFormat="1" applyFont="1" applyFill="1" applyBorder="1"/>
    <xf numFmtId="164" fontId="6" fillId="0" borderId="10" xfId="5" applyFont="1" applyFill="1" applyBorder="1"/>
    <xf numFmtId="10" fontId="6" fillId="0" borderId="12" xfId="4" applyNumberFormat="1" applyFont="1" applyFill="1" applyBorder="1"/>
    <xf numFmtId="3" fontId="2" fillId="0" borderId="0" xfId="3" applyNumberFormat="1"/>
    <xf numFmtId="0" fontId="6" fillId="0" borderId="13" xfId="2" applyFont="1" applyFill="1" applyBorder="1" applyAlignment="1">
      <alignment horizontal="left" indent="1"/>
    </xf>
    <xf numFmtId="164" fontId="6" fillId="0" borderId="14" xfId="5" applyFont="1" applyFill="1" applyBorder="1"/>
    <xf numFmtId="164" fontId="6" fillId="3" borderId="10" xfId="5" applyFont="1" applyFill="1" applyBorder="1"/>
    <xf numFmtId="0" fontId="6" fillId="0" borderId="15" xfId="2" applyFont="1" applyFill="1" applyBorder="1" applyAlignment="1">
      <alignment horizontal="left" indent="1"/>
    </xf>
    <xf numFmtId="3" fontId="6" fillId="0" borderId="14" xfId="2" applyNumberFormat="1" applyFont="1" applyFill="1" applyBorder="1"/>
    <xf numFmtId="3" fontId="6" fillId="3" borderId="14" xfId="2" applyNumberFormat="1" applyFont="1" applyFill="1" applyBorder="1"/>
    <xf numFmtId="3" fontId="2" fillId="0" borderId="0" xfId="3" applyNumberFormat="1" applyBorder="1"/>
    <xf numFmtId="10" fontId="6" fillId="0" borderId="16" xfId="4" applyNumberFormat="1" applyFont="1" applyFill="1" applyBorder="1"/>
    <xf numFmtId="164" fontId="6" fillId="4" borderId="14" xfId="5" applyFont="1" applyFill="1" applyBorder="1"/>
    <xf numFmtId="3" fontId="6" fillId="4" borderId="14" xfId="2" applyNumberFormat="1" applyFont="1" applyFill="1" applyBorder="1"/>
    <xf numFmtId="0" fontId="4" fillId="5" borderId="18" xfId="2" applyFont="1" applyFill="1" applyBorder="1"/>
    <xf numFmtId="3" fontId="4" fillId="5" borderId="19" xfId="2" applyNumberFormat="1" applyFont="1" applyFill="1" applyBorder="1"/>
    <xf numFmtId="10" fontId="4" fillId="5" borderId="20" xfId="4" applyNumberFormat="1" applyFont="1" applyFill="1" applyBorder="1"/>
    <xf numFmtId="0" fontId="8" fillId="0" borderId="15" xfId="2" applyFont="1" applyBorder="1" applyAlignment="1">
      <alignment horizontal="left" indent="1"/>
    </xf>
    <xf numFmtId="3" fontId="8" fillId="0" borderId="21" xfId="2" applyNumberFormat="1" applyFont="1" applyBorder="1"/>
    <xf numFmtId="10" fontId="8" fillId="0" borderId="17" xfId="4" applyNumberFormat="1" applyFont="1" applyBorder="1"/>
    <xf numFmtId="164" fontId="0" fillId="0" borderId="0" xfId="5" applyFont="1"/>
    <xf numFmtId="0" fontId="7" fillId="0" borderId="13" xfId="2" applyFont="1" applyBorder="1" applyAlignment="1">
      <alignment horizontal="left" indent="2"/>
    </xf>
    <xf numFmtId="3" fontId="7" fillId="0" borderId="14" xfId="2" applyNumberFormat="1" applyFont="1" applyBorder="1"/>
    <xf numFmtId="10" fontId="7" fillId="0" borderId="16" xfId="4" applyNumberFormat="1" applyFont="1" applyBorder="1"/>
    <xf numFmtId="43" fontId="2" fillId="0" borderId="0" xfId="3" applyNumberFormat="1"/>
    <xf numFmtId="0" fontId="9" fillId="0" borderId="13" xfId="2" applyFont="1" applyBorder="1" applyAlignment="1">
      <alignment horizontal="left" indent="2"/>
    </xf>
    <xf numFmtId="3" fontId="9" fillId="0" borderId="14" xfId="2" applyNumberFormat="1" applyFont="1" applyBorder="1"/>
    <xf numFmtId="43" fontId="9" fillId="0" borderId="14" xfId="1" applyFont="1" applyBorder="1"/>
    <xf numFmtId="10" fontId="9" fillId="0" borderId="16" xfId="4" applyNumberFormat="1" applyFont="1" applyBorder="1"/>
    <xf numFmtId="0" fontId="9" fillId="0" borderId="15" xfId="2" applyFont="1" applyBorder="1" applyAlignment="1">
      <alignment horizontal="left" indent="2"/>
    </xf>
    <xf numFmtId="3" fontId="9" fillId="0" borderId="21" xfId="2" applyNumberFormat="1" applyFont="1" applyBorder="1"/>
    <xf numFmtId="43" fontId="9" fillId="0" borderId="21" xfId="1" applyFont="1" applyBorder="1"/>
    <xf numFmtId="3" fontId="10" fillId="0" borderId="21" xfId="2" applyNumberFormat="1" applyFont="1" applyBorder="1"/>
    <xf numFmtId="164" fontId="9" fillId="0" borderId="21" xfId="5" applyFont="1" applyBorder="1"/>
    <xf numFmtId="10" fontId="9" fillId="0" borderId="17" xfId="4" applyNumberFormat="1" applyFont="1" applyBorder="1"/>
    <xf numFmtId="43" fontId="8" fillId="0" borderId="21" xfId="1" applyFont="1" applyBorder="1"/>
    <xf numFmtId="164" fontId="8" fillId="0" borderId="21" xfId="5" applyFont="1" applyBorder="1"/>
    <xf numFmtId="9" fontId="9" fillId="0" borderId="17" xfId="4" applyFont="1" applyBorder="1"/>
    <xf numFmtId="0" fontId="4" fillId="5" borderId="22" xfId="2" applyFont="1" applyFill="1" applyBorder="1"/>
    <xf numFmtId="3" fontId="4" fillId="5" borderId="23" xfId="2" applyNumberFormat="1" applyFont="1" applyFill="1" applyBorder="1"/>
    <xf numFmtId="10" fontId="4" fillId="5" borderId="24" xfId="4" applyNumberFormat="1" applyFont="1" applyFill="1" applyBorder="1"/>
    <xf numFmtId="0" fontId="8" fillId="6" borderId="25" xfId="2" applyFont="1" applyFill="1" applyBorder="1" applyAlignment="1">
      <alignment horizontal="left" indent="1"/>
    </xf>
    <xf numFmtId="3" fontId="11" fillId="6" borderId="26" xfId="2" applyNumberFormat="1" applyFont="1" applyFill="1" applyBorder="1"/>
    <xf numFmtId="10" fontId="11" fillId="6" borderId="27" xfId="4" applyNumberFormat="1" applyFont="1" applyFill="1" applyBorder="1"/>
    <xf numFmtId="0" fontId="6" fillId="0" borderId="7" xfId="2" applyFont="1" applyBorder="1" applyAlignment="1">
      <alignment horizontal="left" indent="2"/>
    </xf>
    <xf numFmtId="3" fontId="6" fillId="0" borderId="10" xfId="2" applyNumberFormat="1" applyFont="1" applyBorder="1"/>
    <xf numFmtId="43" fontId="6" fillId="0" borderId="10" xfId="1" applyFont="1" applyBorder="1"/>
    <xf numFmtId="164" fontId="6" fillId="0" borderId="10" xfId="5" applyFont="1" applyBorder="1"/>
    <xf numFmtId="10" fontId="6" fillId="0" borderId="12" xfId="4" applyNumberFormat="1" applyFont="1" applyBorder="1"/>
    <xf numFmtId="164" fontId="9" fillId="0" borderId="16" xfId="5" applyFont="1" applyBorder="1"/>
    <xf numFmtId="0" fontId="8" fillId="6" borderId="13" xfId="2" applyFont="1" applyFill="1" applyBorder="1" applyAlignment="1">
      <alignment horizontal="left" indent="1"/>
    </xf>
    <xf numFmtId="3" fontId="8" fillId="6" borderId="14" xfId="2" applyNumberFormat="1" applyFont="1" applyFill="1" applyBorder="1"/>
    <xf numFmtId="43" fontId="8" fillId="6" borderId="14" xfId="1" applyFont="1" applyFill="1" applyBorder="1"/>
    <xf numFmtId="10" fontId="8" fillId="6" borderId="16" xfId="4" applyNumberFormat="1" applyFont="1" applyFill="1" applyBorder="1"/>
    <xf numFmtId="164" fontId="9" fillId="0" borderId="14" xfId="5" applyFont="1" applyBorder="1"/>
    <xf numFmtId="3" fontId="9" fillId="0" borderId="28" xfId="2" applyNumberFormat="1" applyFont="1" applyFill="1" applyBorder="1"/>
    <xf numFmtId="164" fontId="9" fillId="0" borderId="28" xfId="5" applyFont="1" applyFill="1" applyBorder="1"/>
    <xf numFmtId="10" fontId="9" fillId="0" borderId="29" xfId="4" applyNumberFormat="1" applyFont="1" applyBorder="1"/>
    <xf numFmtId="0" fontId="4" fillId="0" borderId="22" xfId="2" applyFont="1" applyFill="1" applyBorder="1"/>
    <xf numFmtId="3" fontId="4" fillId="0" borderId="23" xfId="2" applyNumberFormat="1" applyFont="1" applyFill="1" applyBorder="1"/>
    <xf numFmtId="10" fontId="4" fillId="0" borderId="24" xfId="4" applyNumberFormat="1" applyFont="1" applyFill="1" applyBorder="1"/>
    <xf numFmtId="0" fontId="4" fillId="0" borderId="30" xfId="6" applyFont="1" applyFill="1" applyBorder="1" applyAlignment="1">
      <alignment horizontal="left" indent="1"/>
    </xf>
    <xf numFmtId="0" fontId="11" fillId="0" borderId="0" xfId="6" applyFont="1" applyBorder="1"/>
    <xf numFmtId="3" fontId="11" fillId="0" borderId="0" xfId="6" applyNumberFormat="1" applyFont="1" applyBorder="1"/>
    <xf numFmtId="10" fontId="11" fillId="0" borderId="27" xfId="4" applyNumberFormat="1" applyFont="1" applyBorder="1"/>
    <xf numFmtId="0" fontId="4" fillId="0" borderId="30" xfId="2" applyFont="1" applyFill="1" applyBorder="1" applyAlignment="1">
      <alignment horizontal="left" indent="1"/>
    </xf>
    <xf numFmtId="0" fontId="11" fillId="0" borderId="0" xfId="2" applyFont="1" applyBorder="1"/>
    <xf numFmtId="3" fontId="11" fillId="0" borderId="0" xfId="2" applyNumberFormat="1" applyFont="1" applyBorder="1"/>
    <xf numFmtId="0" fontId="4" fillId="5" borderId="30" xfId="2" applyFont="1" applyFill="1" applyBorder="1"/>
    <xf numFmtId="3" fontId="4" fillId="5" borderId="0" xfId="2" applyNumberFormat="1" applyFont="1" applyFill="1" applyBorder="1"/>
    <xf numFmtId="10" fontId="4" fillId="5" borderId="27" xfId="4" applyNumberFormat="1" applyFont="1" applyFill="1" applyBorder="1"/>
    <xf numFmtId="0" fontId="4" fillId="7" borderId="30" xfId="2" applyFont="1" applyFill="1" applyBorder="1"/>
    <xf numFmtId="3" fontId="4" fillId="7" borderId="0" xfId="2" applyNumberFormat="1" applyFont="1" applyFill="1" applyBorder="1"/>
    <xf numFmtId="10" fontId="4" fillId="7" borderId="27" xfId="4" applyNumberFormat="1" applyFont="1" applyFill="1" applyBorder="1"/>
    <xf numFmtId="0" fontId="4" fillId="5" borderId="31" xfId="2" applyFont="1" applyFill="1" applyBorder="1" applyAlignment="1">
      <alignment wrapText="1"/>
    </xf>
    <xf numFmtId="3" fontId="4" fillId="5" borderId="32" xfId="2" applyNumberFormat="1" applyFont="1" applyFill="1" applyBorder="1"/>
    <xf numFmtId="10" fontId="4" fillId="5" borderId="33" xfId="4" applyNumberFormat="1" applyFont="1" applyFill="1" applyBorder="1"/>
    <xf numFmtId="0" fontId="2" fillId="0" borderId="0" xfId="3" applyFont="1"/>
    <xf numFmtId="0" fontId="12" fillId="0" borderId="0" xfId="3" applyFont="1"/>
  </cellXfs>
  <cellStyles count="7">
    <cellStyle name="Milliers" xfId="1" builtinId="3"/>
    <cellStyle name="Milliers 3" xfId="5" xr:uid="{F9868396-0429-403D-9E02-6F98FAC2F81D}"/>
    <cellStyle name="Normal" xfId="0" builtinId="0"/>
    <cellStyle name="Normal 2 2 2" xfId="2" xr:uid="{2D7ACF86-DCAD-402C-A6C0-0073A22F394E}"/>
    <cellStyle name="Normal 4" xfId="3" xr:uid="{B31CA580-CF45-49A7-A485-58C66DD6FA59}"/>
    <cellStyle name="Normal 4 2" xfId="6" xr:uid="{5B4F78DF-973B-47AB-B5EF-525620C9B108}"/>
    <cellStyle name="Pourcentage 2" xfId="4" xr:uid="{07FF7021-F93F-4429-8174-78FD16C0A7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ody/Documents/DGB_Doc/suivi_de_l'execution_du_Budget/Exercice_2023-2024/execution_budgetaire/TEREDA_MENSUEL_23-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ody/Documents/DGB_Doc/suivi_de_l'execution_du_Budget/Exercice_2023-2024/execution_budgetaire/TEREDA_PERIOD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rapports/execution_budget/ETOFE/2023-2024/sfpavril2024/TEREDA_PROVISOIRE_AVRIL_23-2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MENSUEL"/>
      <sheetName val="mensuel_section_article1"/>
      <sheetName val="Section_Article"/>
      <sheetName val="Solde Crédit Septembre 23"/>
      <sheetName val="Solde Crédit Oct.@Sept. 23"/>
      <sheetName val="Dépenses de Subventions 2223"/>
      <sheetName val="Dépenses Sociales 2223"/>
      <sheetName val="Dépenses Sociales 2324 "/>
      <sheetName val="Feuil1"/>
    </sheetNames>
    <sheetDataSet>
      <sheetData sheetId="0"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  <cell r="I26">
            <v>0</v>
          </cell>
          <cell r="L26">
            <v>0</v>
          </cell>
        </row>
        <row r="28">
          <cell r="C28">
            <v>0</v>
          </cell>
          <cell r="D28">
            <v>20828053.969999999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41927428.219999999</v>
          </cell>
          <cell r="D29">
            <v>0</v>
          </cell>
          <cell r="E29">
            <v>0</v>
          </cell>
          <cell r="G29">
            <v>14188013</v>
          </cell>
          <cell r="H29">
            <v>0</v>
          </cell>
          <cell r="I2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el SHADOW"/>
      <sheetName val="TEREDA_RESUME_P6 (2)"/>
      <sheetName val="mensuel"/>
      <sheetName val="AUTRES RESS "/>
      <sheetName val="DON ET PRET"/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RESUME_P9"/>
      <sheetName val="TEREDA_RESUME_P10"/>
      <sheetName val="TEREDA_RESUME_P11"/>
      <sheetName val="TEREDA_RESUME_P12"/>
      <sheetName val="TEREDA_RESUME_P12_Ok"/>
      <sheetName val="TEREDA_RESUME_P11 (2)"/>
    </sheetNames>
    <sheetDataSet>
      <sheetData sheetId="0"/>
      <sheetData sheetId="1"/>
      <sheetData sheetId="2">
        <row r="21">
          <cell r="B21" t="e">
            <v>#VALUE!</v>
          </cell>
          <cell r="C21" t="e">
            <v>#VALUE!</v>
          </cell>
          <cell r="D21" t="e">
            <v>#VALUE!</v>
          </cell>
          <cell r="E21" t="e">
            <v>#VALUE!</v>
          </cell>
          <cell r="F21" t="e">
            <v>#VALUE!</v>
          </cell>
          <cell r="G21" t="e">
            <v>#VALUE!</v>
          </cell>
          <cell r="H21" t="e">
            <v>#VALUE!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7"/>
      <sheetName val="Section_Article"/>
      <sheetName val="Dépenses de Subventions 23-24"/>
      <sheetName val="Dépenses Sociales 2324 "/>
      <sheetName val="PROGR&amp;PROJETS_23-24_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974B0-639E-4190-A1CC-03667D1B19E0}">
  <dimension ref="A1:V53"/>
  <sheetViews>
    <sheetView tabSelected="1" view="pageBreakPreview" zoomScale="90" zoomScaleNormal="100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2" sqref="P2:P50"/>
    </sheetView>
  </sheetViews>
  <sheetFormatPr baseColWidth="10" defaultColWidth="9.140625" defaultRowHeight="15" x14ac:dyDescent="0.25"/>
  <cols>
    <col min="1" max="1" width="37.7109375" style="4" customWidth="1"/>
    <col min="2" max="2" width="18.42578125" style="4" customWidth="1"/>
    <col min="3" max="3" width="15.5703125" style="4" customWidth="1"/>
    <col min="4" max="4" width="15" style="4" customWidth="1"/>
    <col min="5" max="5" width="16" style="4" customWidth="1"/>
    <col min="6" max="6" width="15.7109375" style="4" customWidth="1"/>
    <col min="7" max="7" width="16.28515625" style="4" customWidth="1"/>
    <col min="8" max="8" width="15.7109375" style="4" bestFit="1" customWidth="1"/>
    <col min="9" max="9" width="14.85546875" style="4" bestFit="1" customWidth="1"/>
    <col min="10" max="10" width="15.5703125" style="4" customWidth="1"/>
    <col min="11" max="11" width="15.7109375" style="4" customWidth="1"/>
    <col min="12" max="12" width="16.28515625" style="4" customWidth="1"/>
    <col min="13" max="13" width="16.42578125" style="4" bestFit="1" customWidth="1"/>
    <col min="14" max="14" width="17.7109375" style="4" customWidth="1"/>
    <col min="15" max="15" width="14.42578125" style="11" bestFit="1" customWidth="1"/>
    <col min="16" max="16" width="16.85546875" style="11" customWidth="1"/>
    <col min="17" max="17" width="11.42578125" style="4" customWidth="1"/>
    <col min="18" max="18" width="19.85546875" style="4" hidden="1" customWidth="1"/>
    <col min="19" max="19" width="11.42578125" style="4" customWidth="1"/>
    <col min="20" max="20" width="18.85546875" style="4" bestFit="1" customWidth="1"/>
    <col min="21" max="22" width="11.140625" style="4" bestFit="1" customWidth="1"/>
    <col min="23" max="256" width="9.140625" style="4"/>
    <col min="257" max="257" width="37.7109375" style="4" customWidth="1"/>
    <col min="258" max="258" width="18.42578125" style="4" customWidth="1"/>
    <col min="259" max="259" width="14.42578125" style="4" bestFit="1" customWidth="1"/>
    <col min="260" max="260" width="18" style="4" bestFit="1" customWidth="1"/>
    <col min="261" max="263" width="15.140625" style="4" bestFit="1" customWidth="1"/>
    <col min="264" max="264" width="15.7109375" style="4" bestFit="1" customWidth="1"/>
    <col min="265" max="265" width="14.85546875" style="4" bestFit="1" customWidth="1"/>
    <col min="266" max="268" width="15.140625" style="4" bestFit="1" customWidth="1"/>
    <col min="269" max="269" width="16.42578125" style="4" bestFit="1" customWidth="1"/>
    <col min="270" max="270" width="17.7109375" style="4" customWidth="1"/>
    <col min="271" max="271" width="14.42578125" style="4" bestFit="1" customWidth="1"/>
    <col min="272" max="272" width="18.140625" style="4" customWidth="1"/>
    <col min="273" max="273" width="11.42578125" style="4" customWidth="1"/>
    <col min="274" max="274" width="19.85546875" style="4" bestFit="1" customWidth="1"/>
    <col min="275" max="275" width="11.42578125" style="4" customWidth="1"/>
    <col min="276" max="276" width="18.85546875" style="4" bestFit="1" customWidth="1"/>
    <col min="277" max="278" width="11.140625" style="4" bestFit="1" customWidth="1"/>
    <col min="279" max="512" width="9.140625" style="4"/>
    <col min="513" max="513" width="37.7109375" style="4" customWidth="1"/>
    <col min="514" max="514" width="18.42578125" style="4" customWidth="1"/>
    <col min="515" max="515" width="14.42578125" style="4" bestFit="1" customWidth="1"/>
    <col min="516" max="516" width="18" style="4" bestFit="1" customWidth="1"/>
    <col min="517" max="519" width="15.140625" style="4" bestFit="1" customWidth="1"/>
    <col min="520" max="520" width="15.7109375" style="4" bestFit="1" customWidth="1"/>
    <col min="521" max="521" width="14.85546875" style="4" bestFit="1" customWidth="1"/>
    <col min="522" max="524" width="15.140625" style="4" bestFit="1" customWidth="1"/>
    <col min="525" max="525" width="16.42578125" style="4" bestFit="1" customWidth="1"/>
    <col min="526" max="526" width="17.7109375" style="4" customWidth="1"/>
    <col min="527" max="527" width="14.42578125" style="4" bestFit="1" customWidth="1"/>
    <col min="528" max="528" width="18.140625" style="4" customWidth="1"/>
    <col min="529" max="529" width="11.42578125" style="4" customWidth="1"/>
    <col min="530" max="530" width="19.85546875" style="4" bestFit="1" customWidth="1"/>
    <col min="531" max="531" width="11.42578125" style="4" customWidth="1"/>
    <col min="532" max="532" width="18.85546875" style="4" bestFit="1" customWidth="1"/>
    <col min="533" max="534" width="11.140625" style="4" bestFit="1" customWidth="1"/>
    <col min="535" max="768" width="9.140625" style="4"/>
    <col min="769" max="769" width="37.7109375" style="4" customWidth="1"/>
    <col min="770" max="770" width="18.42578125" style="4" customWidth="1"/>
    <col min="771" max="771" width="14.42578125" style="4" bestFit="1" customWidth="1"/>
    <col min="772" max="772" width="18" style="4" bestFit="1" customWidth="1"/>
    <col min="773" max="775" width="15.140625" style="4" bestFit="1" customWidth="1"/>
    <col min="776" max="776" width="15.7109375" style="4" bestFit="1" customWidth="1"/>
    <col min="777" max="777" width="14.85546875" style="4" bestFit="1" customWidth="1"/>
    <col min="778" max="780" width="15.140625" style="4" bestFit="1" customWidth="1"/>
    <col min="781" max="781" width="16.42578125" style="4" bestFit="1" customWidth="1"/>
    <col min="782" max="782" width="17.7109375" style="4" customWidth="1"/>
    <col min="783" max="783" width="14.42578125" style="4" bestFit="1" customWidth="1"/>
    <col min="784" max="784" width="18.140625" style="4" customWidth="1"/>
    <col min="785" max="785" width="11.42578125" style="4" customWidth="1"/>
    <col min="786" max="786" width="19.85546875" style="4" bestFit="1" customWidth="1"/>
    <col min="787" max="787" width="11.42578125" style="4" customWidth="1"/>
    <col min="788" max="788" width="18.85546875" style="4" bestFit="1" customWidth="1"/>
    <col min="789" max="790" width="11.140625" style="4" bestFit="1" customWidth="1"/>
    <col min="791" max="1024" width="9.140625" style="4"/>
    <col min="1025" max="1025" width="37.7109375" style="4" customWidth="1"/>
    <col min="1026" max="1026" width="18.42578125" style="4" customWidth="1"/>
    <col min="1027" max="1027" width="14.42578125" style="4" bestFit="1" customWidth="1"/>
    <col min="1028" max="1028" width="18" style="4" bestFit="1" customWidth="1"/>
    <col min="1029" max="1031" width="15.140625" style="4" bestFit="1" customWidth="1"/>
    <col min="1032" max="1032" width="15.7109375" style="4" bestFit="1" customWidth="1"/>
    <col min="1033" max="1033" width="14.85546875" style="4" bestFit="1" customWidth="1"/>
    <col min="1034" max="1036" width="15.140625" style="4" bestFit="1" customWidth="1"/>
    <col min="1037" max="1037" width="16.42578125" style="4" bestFit="1" customWidth="1"/>
    <col min="1038" max="1038" width="17.7109375" style="4" customWidth="1"/>
    <col min="1039" max="1039" width="14.42578125" style="4" bestFit="1" customWidth="1"/>
    <col min="1040" max="1040" width="18.140625" style="4" customWidth="1"/>
    <col min="1041" max="1041" width="11.42578125" style="4" customWidth="1"/>
    <col min="1042" max="1042" width="19.85546875" style="4" bestFit="1" customWidth="1"/>
    <col min="1043" max="1043" width="11.42578125" style="4" customWidth="1"/>
    <col min="1044" max="1044" width="18.85546875" style="4" bestFit="1" customWidth="1"/>
    <col min="1045" max="1046" width="11.140625" style="4" bestFit="1" customWidth="1"/>
    <col min="1047" max="1280" width="9.140625" style="4"/>
    <col min="1281" max="1281" width="37.7109375" style="4" customWidth="1"/>
    <col min="1282" max="1282" width="18.42578125" style="4" customWidth="1"/>
    <col min="1283" max="1283" width="14.42578125" style="4" bestFit="1" customWidth="1"/>
    <col min="1284" max="1284" width="18" style="4" bestFit="1" customWidth="1"/>
    <col min="1285" max="1287" width="15.140625" style="4" bestFit="1" customWidth="1"/>
    <col min="1288" max="1288" width="15.7109375" style="4" bestFit="1" customWidth="1"/>
    <col min="1289" max="1289" width="14.85546875" style="4" bestFit="1" customWidth="1"/>
    <col min="1290" max="1292" width="15.140625" style="4" bestFit="1" customWidth="1"/>
    <col min="1293" max="1293" width="16.42578125" style="4" bestFit="1" customWidth="1"/>
    <col min="1294" max="1294" width="17.7109375" style="4" customWidth="1"/>
    <col min="1295" max="1295" width="14.42578125" style="4" bestFit="1" customWidth="1"/>
    <col min="1296" max="1296" width="18.140625" style="4" customWidth="1"/>
    <col min="1297" max="1297" width="11.42578125" style="4" customWidth="1"/>
    <col min="1298" max="1298" width="19.85546875" style="4" bestFit="1" customWidth="1"/>
    <col min="1299" max="1299" width="11.42578125" style="4" customWidth="1"/>
    <col min="1300" max="1300" width="18.85546875" style="4" bestFit="1" customWidth="1"/>
    <col min="1301" max="1302" width="11.140625" style="4" bestFit="1" customWidth="1"/>
    <col min="1303" max="1536" width="9.140625" style="4"/>
    <col min="1537" max="1537" width="37.7109375" style="4" customWidth="1"/>
    <col min="1538" max="1538" width="18.42578125" style="4" customWidth="1"/>
    <col min="1539" max="1539" width="14.42578125" style="4" bestFit="1" customWidth="1"/>
    <col min="1540" max="1540" width="18" style="4" bestFit="1" customWidth="1"/>
    <col min="1541" max="1543" width="15.140625" style="4" bestFit="1" customWidth="1"/>
    <col min="1544" max="1544" width="15.7109375" style="4" bestFit="1" customWidth="1"/>
    <col min="1545" max="1545" width="14.85546875" style="4" bestFit="1" customWidth="1"/>
    <col min="1546" max="1548" width="15.140625" style="4" bestFit="1" customWidth="1"/>
    <col min="1549" max="1549" width="16.42578125" style="4" bestFit="1" customWidth="1"/>
    <col min="1550" max="1550" width="17.7109375" style="4" customWidth="1"/>
    <col min="1551" max="1551" width="14.42578125" style="4" bestFit="1" customWidth="1"/>
    <col min="1552" max="1552" width="18.140625" style="4" customWidth="1"/>
    <col min="1553" max="1553" width="11.42578125" style="4" customWidth="1"/>
    <col min="1554" max="1554" width="19.85546875" style="4" bestFit="1" customWidth="1"/>
    <col min="1555" max="1555" width="11.42578125" style="4" customWidth="1"/>
    <col min="1556" max="1556" width="18.85546875" style="4" bestFit="1" customWidth="1"/>
    <col min="1557" max="1558" width="11.140625" style="4" bestFit="1" customWidth="1"/>
    <col min="1559" max="1792" width="9.140625" style="4"/>
    <col min="1793" max="1793" width="37.7109375" style="4" customWidth="1"/>
    <col min="1794" max="1794" width="18.42578125" style="4" customWidth="1"/>
    <col min="1795" max="1795" width="14.42578125" style="4" bestFit="1" customWidth="1"/>
    <col min="1796" max="1796" width="18" style="4" bestFit="1" customWidth="1"/>
    <col min="1797" max="1799" width="15.140625" style="4" bestFit="1" customWidth="1"/>
    <col min="1800" max="1800" width="15.7109375" style="4" bestFit="1" customWidth="1"/>
    <col min="1801" max="1801" width="14.85546875" style="4" bestFit="1" customWidth="1"/>
    <col min="1802" max="1804" width="15.140625" style="4" bestFit="1" customWidth="1"/>
    <col min="1805" max="1805" width="16.42578125" style="4" bestFit="1" customWidth="1"/>
    <col min="1806" max="1806" width="17.7109375" style="4" customWidth="1"/>
    <col min="1807" max="1807" width="14.42578125" style="4" bestFit="1" customWidth="1"/>
    <col min="1808" max="1808" width="18.140625" style="4" customWidth="1"/>
    <col min="1809" max="1809" width="11.42578125" style="4" customWidth="1"/>
    <col min="1810" max="1810" width="19.85546875" style="4" bestFit="1" customWidth="1"/>
    <col min="1811" max="1811" width="11.42578125" style="4" customWidth="1"/>
    <col min="1812" max="1812" width="18.85546875" style="4" bestFit="1" customWidth="1"/>
    <col min="1813" max="1814" width="11.140625" style="4" bestFit="1" customWidth="1"/>
    <col min="1815" max="2048" width="9.140625" style="4"/>
    <col min="2049" max="2049" width="37.7109375" style="4" customWidth="1"/>
    <col min="2050" max="2050" width="18.42578125" style="4" customWidth="1"/>
    <col min="2051" max="2051" width="14.42578125" style="4" bestFit="1" customWidth="1"/>
    <col min="2052" max="2052" width="18" style="4" bestFit="1" customWidth="1"/>
    <col min="2053" max="2055" width="15.140625" style="4" bestFit="1" customWidth="1"/>
    <col min="2056" max="2056" width="15.7109375" style="4" bestFit="1" customWidth="1"/>
    <col min="2057" max="2057" width="14.85546875" style="4" bestFit="1" customWidth="1"/>
    <col min="2058" max="2060" width="15.140625" style="4" bestFit="1" customWidth="1"/>
    <col min="2061" max="2061" width="16.42578125" style="4" bestFit="1" customWidth="1"/>
    <col min="2062" max="2062" width="17.7109375" style="4" customWidth="1"/>
    <col min="2063" max="2063" width="14.42578125" style="4" bestFit="1" customWidth="1"/>
    <col min="2064" max="2064" width="18.140625" style="4" customWidth="1"/>
    <col min="2065" max="2065" width="11.42578125" style="4" customWidth="1"/>
    <col min="2066" max="2066" width="19.85546875" style="4" bestFit="1" customWidth="1"/>
    <col min="2067" max="2067" width="11.42578125" style="4" customWidth="1"/>
    <col min="2068" max="2068" width="18.85546875" style="4" bestFit="1" customWidth="1"/>
    <col min="2069" max="2070" width="11.140625" style="4" bestFit="1" customWidth="1"/>
    <col min="2071" max="2304" width="9.140625" style="4"/>
    <col min="2305" max="2305" width="37.7109375" style="4" customWidth="1"/>
    <col min="2306" max="2306" width="18.42578125" style="4" customWidth="1"/>
    <col min="2307" max="2307" width="14.42578125" style="4" bestFit="1" customWidth="1"/>
    <col min="2308" max="2308" width="18" style="4" bestFit="1" customWidth="1"/>
    <col min="2309" max="2311" width="15.140625" style="4" bestFit="1" customWidth="1"/>
    <col min="2312" max="2312" width="15.7109375" style="4" bestFit="1" customWidth="1"/>
    <col min="2313" max="2313" width="14.85546875" style="4" bestFit="1" customWidth="1"/>
    <col min="2314" max="2316" width="15.140625" style="4" bestFit="1" customWidth="1"/>
    <col min="2317" max="2317" width="16.42578125" style="4" bestFit="1" customWidth="1"/>
    <col min="2318" max="2318" width="17.7109375" style="4" customWidth="1"/>
    <col min="2319" max="2319" width="14.42578125" style="4" bestFit="1" customWidth="1"/>
    <col min="2320" max="2320" width="18.140625" style="4" customWidth="1"/>
    <col min="2321" max="2321" width="11.42578125" style="4" customWidth="1"/>
    <col min="2322" max="2322" width="19.85546875" style="4" bestFit="1" customWidth="1"/>
    <col min="2323" max="2323" width="11.42578125" style="4" customWidth="1"/>
    <col min="2324" max="2324" width="18.85546875" style="4" bestFit="1" customWidth="1"/>
    <col min="2325" max="2326" width="11.140625" style="4" bestFit="1" customWidth="1"/>
    <col min="2327" max="2560" width="9.140625" style="4"/>
    <col min="2561" max="2561" width="37.7109375" style="4" customWidth="1"/>
    <col min="2562" max="2562" width="18.42578125" style="4" customWidth="1"/>
    <col min="2563" max="2563" width="14.42578125" style="4" bestFit="1" customWidth="1"/>
    <col min="2564" max="2564" width="18" style="4" bestFit="1" customWidth="1"/>
    <col min="2565" max="2567" width="15.140625" style="4" bestFit="1" customWidth="1"/>
    <col min="2568" max="2568" width="15.7109375" style="4" bestFit="1" customWidth="1"/>
    <col min="2569" max="2569" width="14.85546875" style="4" bestFit="1" customWidth="1"/>
    <col min="2570" max="2572" width="15.140625" style="4" bestFit="1" customWidth="1"/>
    <col min="2573" max="2573" width="16.42578125" style="4" bestFit="1" customWidth="1"/>
    <col min="2574" max="2574" width="17.7109375" style="4" customWidth="1"/>
    <col min="2575" max="2575" width="14.42578125" style="4" bestFit="1" customWidth="1"/>
    <col min="2576" max="2576" width="18.140625" style="4" customWidth="1"/>
    <col min="2577" max="2577" width="11.42578125" style="4" customWidth="1"/>
    <col min="2578" max="2578" width="19.85546875" style="4" bestFit="1" customWidth="1"/>
    <col min="2579" max="2579" width="11.42578125" style="4" customWidth="1"/>
    <col min="2580" max="2580" width="18.85546875" style="4" bestFit="1" customWidth="1"/>
    <col min="2581" max="2582" width="11.140625" style="4" bestFit="1" customWidth="1"/>
    <col min="2583" max="2816" width="9.140625" style="4"/>
    <col min="2817" max="2817" width="37.7109375" style="4" customWidth="1"/>
    <col min="2818" max="2818" width="18.42578125" style="4" customWidth="1"/>
    <col min="2819" max="2819" width="14.42578125" style="4" bestFit="1" customWidth="1"/>
    <col min="2820" max="2820" width="18" style="4" bestFit="1" customWidth="1"/>
    <col min="2821" max="2823" width="15.140625" style="4" bestFit="1" customWidth="1"/>
    <col min="2824" max="2824" width="15.7109375" style="4" bestFit="1" customWidth="1"/>
    <col min="2825" max="2825" width="14.85546875" style="4" bestFit="1" customWidth="1"/>
    <col min="2826" max="2828" width="15.140625" style="4" bestFit="1" customWidth="1"/>
    <col min="2829" max="2829" width="16.42578125" style="4" bestFit="1" customWidth="1"/>
    <col min="2830" max="2830" width="17.7109375" style="4" customWidth="1"/>
    <col min="2831" max="2831" width="14.42578125" style="4" bestFit="1" customWidth="1"/>
    <col min="2832" max="2832" width="18.140625" style="4" customWidth="1"/>
    <col min="2833" max="2833" width="11.42578125" style="4" customWidth="1"/>
    <col min="2834" max="2834" width="19.85546875" style="4" bestFit="1" customWidth="1"/>
    <col min="2835" max="2835" width="11.42578125" style="4" customWidth="1"/>
    <col min="2836" max="2836" width="18.85546875" style="4" bestFit="1" customWidth="1"/>
    <col min="2837" max="2838" width="11.140625" style="4" bestFit="1" customWidth="1"/>
    <col min="2839" max="3072" width="9.140625" style="4"/>
    <col min="3073" max="3073" width="37.7109375" style="4" customWidth="1"/>
    <col min="3074" max="3074" width="18.42578125" style="4" customWidth="1"/>
    <col min="3075" max="3075" width="14.42578125" style="4" bestFit="1" customWidth="1"/>
    <col min="3076" max="3076" width="18" style="4" bestFit="1" customWidth="1"/>
    <col min="3077" max="3079" width="15.140625" style="4" bestFit="1" customWidth="1"/>
    <col min="3080" max="3080" width="15.7109375" style="4" bestFit="1" customWidth="1"/>
    <col min="3081" max="3081" width="14.85546875" style="4" bestFit="1" customWidth="1"/>
    <col min="3082" max="3084" width="15.140625" style="4" bestFit="1" customWidth="1"/>
    <col min="3085" max="3085" width="16.42578125" style="4" bestFit="1" customWidth="1"/>
    <col min="3086" max="3086" width="17.7109375" style="4" customWidth="1"/>
    <col min="3087" max="3087" width="14.42578125" style="4" bestFit="1" customWidth="1"/>
    <col min="3088" max="3088" width="18.140625" style="4" customWidth="1"/>
    <col min="3089" max="3089" width="11.42578125" style="4" customWidth="1"/>
    <col min="3090" max="3090" width="19.85546875" style="4" bestFit="1" customWidth="1"/>
    <col min="3091" max="3091" width="11.42578125" style="4" customWidth="1"/>
    <col min="3092" max="3092" width="18.85546875" style="4" bestFit="1" customWidth="1"/>
    <col min="3093" max="3094" width="11.140625" style="4" bestFit="1" customWidth="1"/>
    <col min="3095" max="3328" width="9.140625" style="4"/>
    <col min="3329" max="3329" width="37.7109375" style="4" customWidth="1"/>
    <col min="3330" max="3330" width="18.42578125" style="4" customWidth="1"/>
    <col min="3331" max="3331" width="14.42578125" style="4" bestFit="1" customWidth="1"/>
    <col min="3332" max="3332" width="18" style="4" bestFit="1" customWidth="1"/>
    <col min="3333" max="3335" width="15.140625" style="4" bestFit="1" customWidth="1"/>
    <col min="3336" max="3336" width="15.7109375" style="4" bestFit="1" customWidth="1"/>
    <col min="3337" max="3337" width="14.85546875" style="4" bestFit="1" customWidth="1"/>
    <col min="3338" max="3340" width="15.140625" style="4" bestFit="1" customWidth="1"/>
    <col min="3341" max="3341" width="16.42578125" style="4" bestFit="1" customWidth="1"/>
    <col min="3342" max="3342" width="17.7109375" style="4" customWidth="1"/>
    <col min="3343" max="3343" width="14.42578125" style="4" bestFit="1" customWidth="1"/>
    <col min="3344" max="3344" width="18.140625" style="4" customWidth="1"/>
    <col min="3345" max="3345" width="11.42578125" style="4" customWidth="1"/>
    <col min="3346" max="3346" width="19.85546875" style="4" bestFit="1" customWidth="1"/>
    <col min="3347" max="3347" width="11.42578125" style="4" customWidth="1"/>
    <col min="3348" max="3348" width="18.85546875" style="4" bestFit="1" customWidth="1"/>
    <col min="3349" max="3350" width="11.140625" style="4" bestFit="1" customWidth="1"/>
    <col min="3351" max="3584" width="9.140625" style="4"/>
    <col min="3585" max="3585" width="37.7109375" style="4" customWidth="1"/>
    <col min="3586" max="3586" width="18.42578125" style="4" customWidth="1"/>
    <col min="3587" max="3587" width="14.42578125" style="4" bestFit="1" customWidth="1"/>
    <col min="3588" max="3588" width="18" style="4" bestFit="1" customWidth="1"/>
    <col min="3589" max="3591" width="15.140625" style="4" bestFit="1" customWidth="1"/>
    <col min="3592" max="3592" width="15.7109375" style="4" bestFit="1" customWidth="1"/>
    <col min="3593" max="3593" width="14.85546875" style="4" bestFit="1" customWidth="1"/>
    <col min="3594" max="3596" width="15.140625" style="4" bestFit="1" customWidth="1"/>
    <col min="3597" max="3597" width="16.42578125" style="4" bestFit="1" customWidth="1"/>
    <col min="3598" max="3598" width="17.7109375" style="4" customWidth="1"/>
    <col min="3599" max="3599" width="14.42578125" style="4" bestFit="1" customWidth="1"/>
    <col min="3600" max="3600" width="18.140625" style="4" customWidth="1"/>
    <col min="3601" max="3601" width="11.42578125" style="4" customWidth="1"/>
    <col min="3602" max="3602" width="19.85546875" style="4" bestFit="1" customWidth="1"/>
    <col min="3603" max="3603" width="11.42578125" style="4" customWidth="1"/>
    <col min="3604" max="3604" width="18.85546875" style="4" bestFit="1" customWidth="1"/>
    <col min="3605" max="3606" width="11.140625" style="4" bestFit="1" customWidth="1"/>
    <col min="3607" max="3840" width="9.140625" style="4"/>
    <col min="3841" max="3841" width="37.7109375" style="4" customWidth="1"/>
    <col min="3842" max="3842" width="18.42578125" style="4" customWidth="1"/>
    <col min="3843" max="3843" width="14.42578125" style="4" bestFit="1" customWidth="1"/>
    <col min="3844" max="3844" width="18" style="4" bestFit="1" customWidth="1"/>
    <col min="3845" max="3847" width="15.140625" style="4" bestFit="1" customWidth="1"/>
    <col min="3848" max="3848" width="15.7109375" style="4" bestFit="1" customWidth="1"/>
    <col min="3849" max="3849" width="14.85546875" style="4" bestFit="1" customWidth="1"/>
    <col min="3850" max="3852" width="15.140625" style="4" bestFit="1" customWidth="1"/>
    <col min="3853" max="3853" width="16.42578125" style="4" bestFit="1" customWidth="1"/>
    <col min="3854" max="3854" width="17.7109375" style="4" customWidth="1"/>
    <col min="3855" max="3855" width="14.42578125" style="4" bestFit="1" customWidth="1"/>
    <col min="3856" max="3856" width="18.140625" style="4" customWidth="1"/>
    <col min="3857" max="3857" width="11.42578125" style="4" customWidth="1"/>
    <col min="3858" max="3858" width="19.85546875" style="4" bestFit="1" customWidth="1"/>
    <col min="3859" max="3859" width="11.42578125" style="4" customWidth="1"/>
    <col min="3860" max="3860" width="18.85546875" style="4" bestFit="1" customWidth="1"/>
    <col min="3861" max="3862" width="11.140625" style="4" bestFit="1" customWidth="1"/>
    <col min="3863" max="4096" width="9.140625" style="4"/>
    <col min="4097" max="4097" width="37.7109375" style="4" customWidth="1"/>
    <col min="4098" max="4098" width="18.42578125" style="4" customWidth="1"/>
    <col min="4099" max="4099" width="14.42578125" style="4" bestFit="1" customWidth="1"/>
    <col min="4100" max="4100" width="18" style="4" bestFit="1" customWidth="1"/>
    <col min="4101" max="4103" width="15.140625" style="4" bestFit="1" customWidth="1"/>
    <col min="4104" max="4104" width="15.7109375" style="4" bestFit="1" customWidth="1"/>
    <col min="4105" max="4105" width="14.85546875" style="4" bestFit="1" customWidth="1"/>
    <col min="4106" max="4108" width="15.140625" style="4" bestFit="1" customWidth="1"/>
    <col min="4109" max="4109" width="16.42578125" style="4" bestFit="1" customWidth="1"/>
    <col min="4110" max="4110" width="17.7109375" style="4" customWidth="1"/>
    <col min="4111" max="4111" width="14.42578125" style="4" bestFit="1" customWidth="1"/>
    <col min="4112" max="4112" width="18.140625" style="4" customWidth="1"/>
    <col min="4113" max="4113" width="11.42578125" style="4" customWidth="1"/>
    <col min="4114" max="4114" width="19.85546875" style="4" bestFit="1" customWidth="1"/>
    <col min="4115" max="4115" width="11.42578125" style="4" customWidth="1"/>
    <col min="4116" max="4116" width="18.85546875" style="4" bestFit="1" customWidth="1"/>
    <col min="4117" max="4118" width="11.140625" style="4" bestFit="1" customWidth="1"/>
    <col min="4119" max="4352" width="9.140625" style="4"/>
    <col min="4353" max="4353" width="37.7109375" style="4" customWidth="1"/>
    <col min="4354" max="4354" width="18.42578125" style="4" customWidth="1"/>
    <col min="4355" max="4355" width="14.42578125" style="4" bestFit="1" customWidth="1"/>
    <col min="4356" max="4356" width="18" style="4" bestFit="1" customWidth="1"/>
    <col min="4357" max="4359" width="15.140625" style="4" bestFit="1" customWidth="1"/>
    <col min="4360" max="4360" width="15.7109375" style="4" bestFit="1" customWidth="1"/>
    <col min="4361" max="4361" width="14.85546875" style="4" bestFit="1" customWidth="1"/>
    <col min="4362" max="4364" width="15.140625" style="4" bestFit="1" customWidth="1"/>
    <col min="4365" max="4365" width="16.42578125" style="4" bestFit="1" customWidth="1"/>
    <col min="4366" max="4366" width="17.7109375" style="4" customWidth="1"/>
    <col min="4367" max="4367" width="14.42578125" style="4" bestFit="1" customWidth="1"/>
    <col min="4368" max="4368" width="18.140625" style="4" customWidth="1"/>
    <col min="4369" max="4369" width="11.42578125" style="4" customWidth="1"/>
    <col min="4370" max="4370" width="19.85546875" style="4" bestFit="1" customWidth="1"/>
    <col min="4371" max="4371" width="11.42578125" style="4" customWidth="1"/>
    <col min="4372" max="4372" width="18.85546875" style="4" bestFit="1" customWidth="1"/>
    <col min="4373" max="4374" width="11.140625" style="4" bestFit="1" customWidth="1"/>
    <col min="4375" max="4608" width="9.140625" style="4"/>
    <col min="4609" max="4609" width="37.7109375" style="4" customWidth="1"/>
    <col min="4610" max="4610" width="18.42578125" style="4" customWidth="1"/>
    <col min="4611" max="4611" width="14.42578125" style="4" bestFit="1" customWidth="1"/>
    <col min="4612" max="4612" width="18" style="4" bestFit="1" customWidth="1"/>
    <col min="4613" max="4615" width="15.140625" style="4" bestFit="1" customWidth="1"/>
    <col min="4616" max="4616" width="15.7109375" style="4" bestFit="1" customWidth="1"/>
    <col min="4617" max="4617" width="14.85546875" style="4" bestFit="1" customWidth="1"/>
    <col min="4618" max="4620" width="15.140625" style="4" bestFit="1" customWidth="1"/>
    <col min="4621" max="4621" width="16.42578125" style="4" bestFit="1" customWidth="1"/>
    <col min="4622" max="4622" width="17.7109375" style="4" customWidth="1"/>
    <col min="4623" max="4623" width="14.42578125" style="4" bestFit="1" customWidth="1"/>
    <col min="4624" max="4624" width="18.140625" style="4" customWidth="1"/>
    <col min="4625" max="4625" width="11.42578125" style="4" customWidth="1"/>
    <col min="4626" max="4626" width="19.85546875" style="4" bestFit="1" customWidth="1"/>
    <col min="4627" max="4627" width="11.42578125" style="4" customWidth="1"/>
    <col min="4628" max="4628" width="18.85546875" style="4" bestFit="1" customWidth="1"/>
    <col min="4629" max="4630" width="11.140625" style="4" bestFit="1" customWidth="1"/>
    <col min="4631" max="4864" width="9.140625" style="4"/>
    <col min="4865" max="4865" width="37.7109375" style="4" customWidth="1"/>
    <col min="4866" max="4866" width="18.42578125" style="4" customWidth="1"/>
    <col min="4867" max="4867" width="14.42578125" style="4" bestFit="1" customWidth="1"/>
    <col min="4868" max="4868" width="18" style="4" bestFit="1" customWidth="1"/>
    <col min="4869" max="4871" width="15.140625" style="4" bestFit="1" customWidth="1"/>
    <col min="4872" max="4872" width="15.7109375" style="4" bestFit="1" customWidth="1"/>
    <col min="4873" max="4873" width="14.85546875" style="4" bestFit="1" customWidth="1"/>
    <col min="4874" max="4876" width="15.140625" style="4" bestFit="1" customWidth="1"/>
    <col min="4877" max="4877" width="16.42578125" style="4" bestFit="1" customWidth="1"/>
    <col min="4878" max="4878" width="17.7109375" style="4" customWidth="1"/>
    <col min="4879" max="4879" width="14.42578125" style="4" bestFit="1" customWidth="1"/>
    <col min="4880" max="4880" width="18.140625" style="4" customWidth="1"/>
    <col min="4881" max="4881" width="11.42578125" style="4" customWidth="1"/>
    <col min="4882" max="4882" width="19.85546875" style="4" bestFit="1" customWidth="1"/>
    <col min="4883" max="4883" width="11.42578125" style="4" customWidth="1"/>
    <col min="4884" max="4884" width="18.85546875" style="4" bestFit="1" customWidth="1"/>
    <col min="4885" max="4886" width="11.140625" style="4" bestFit="1" customWidth="1"/>
    <col min="4887" max="5120" width="9.140625" style="4"/>
    <col min="5121" max="5121" width="37.7109375" style="4" customWidth="1"/>
    <col min="5122" max="5122" width="18.42578125" style="4" customWidth="1"/>
    <col min="5123" max="5123" width="14.42578125" style="4" bestFit="1" customWidth="1"/>
    <col min="5124" max="5124" width="18" style="4" bestFit="1" customWidth="1"/>
    <col min="5125" max="5127" width="15.140625" style="4" bestFit="1" customWidth="1"/>
    <col min="5128" max="5128" width="15.7109375" style="4" bestFit="1" customWidth="1"/>
    <col min="5129" max="5129" width="14.85546875" style="4" bestFit="1" customWidth="1"/>
    <col min="5130" max="5132" width="15.140625" style="4" bestFit="1" customWidth="1"/>
    <col min="5133" max="5133" width="16.42578125" style="4" bestFit="1" customWidth="1"/>
    <col min="5134" max="5134" width="17.7109375" style="4" customWidth="1"/>
    <col min="5135" max="5135" width="14.42578125" style="4" bestFit="1" customWidth="1"/>
    <col min="5136" max="5136" width="18.140625" style="4" customWidth="1"/>
    <col min="5137" max="5137" width="11.42578125" style="4" customWidth="1"/>
    <col min="5138" max="5138" width="19.85546875" style="4" bestFit="1" customWidth="1"/>
    <col min="5139" max="5139" width="11.42578125" style="4" customWidth="1"/>
    <col min="5140" max="5140" width="18.85546875" style="4" bestFit="1" customWidth="1"/>
    <col min="5141" max="5142" width="11.140625" style="4" bestFit="1" customWidth="1"/>
    <col min="5143" max="5376" width="9.140625" style="4"/>
    <col min="5377" max="5377" width="37.7109375" style="4" customWidth="1"/>
    <col min="5378" max="5378" width="18.42578125" style="4" customWidth="1"/>
    <col min="5379" max="5379" width="14.42578125" style="4" bestFit="1" customWidth="1"/>
    <col min="5380" max="5380" width="18" style="4" bestFit="1" customWidth="1"/>
    <col min="5381" max="5383" width="15.140625" style="4" bestFit="1" customWidth="1"/>
    <col min="5384" max="5384" width="15.7109375" style="4" bestFit="1" customWidth="1"/>
    <col min="5385" max="5385" width="14.85546875" style="4" bestFit="1" customWidth="1"/>
    <col min="5386" max="5388" width="15.140625" style="4" bestFit="1" customWidth="1"/>
    <col min="5389" max="5389" width="16.42578125" style="4" bestFit="1" customWidth="1"/>
    <col min="5390" max="5390" width="17.7109375" style="4" customWidth="1"/>
    <col min="5391" max="5391" width="14.42578125" style="4" bestFit="1" customWidth="1"/>
    <col min="5392" max="5392" width="18.140625" style="4" customWidth="1"/>
    <col min="5393" max="5393" width="11.42578125" style="4" customWidth="1"/>
    <col min="5394" max="5394" width="19.85546875" style="4" bestFit="1" customWidth="1"/>
    <col min="5395" max="5395" width="11.42578125" style="4" customWidth="1"/>
    <col min="5396" max="5396" width="18.85546875" style="4" bestFit="1" customWidth="1"/>
    <col min="5397" max="5398" width="11.140625" style="4" bestFit="1" customWidth="1"/>
    <col min="5399" max="5632" width="9.140625" style="4"/>
    <col min="5633" max="5633" width="37.7109375" style="4" customWidth="1"/>
    <col min="5634" max="5634" width="18.42578125" style="4" customWidth="1"/>
    <col min="5635" max="5635" width="14.42578125" style="4" bestFit="1" customWidth="1"/>
    <col min="5636" max="5636" width="18" style="4" bestFit="1" customWidth="1"/>
    <col min="5637" max="5639" width="15.140625" style="4" bestFit="1" customWidth="1"/>
    <col min="5640" max="5640" width="15.7109375" style="4" bestFit="1" customWidth="1"/>
    <col min="5641" max="5641" width="14.85546875" style="4" bestFit="1" customWidth="1"/>
    <col min="5642" max="5644" width="15.140625" style="4" bestFit="1" customWidth="1"/>
    <col min="5645" max="5645" width="16.42578125" style="4" bestFit="1" customWidth="1"/>
    <col min="5646" max="5646" width="17.7109375" style="4" customWidth="1"/>
    <col min="5647" max="5647" width="14.42578125" style="4" bestFit="1" customWidth="1"/>
    <col min="5648" max="5648" width="18.140625" style="4" customWidth="1"/>
    <col min="5649" max="5649" width="11.42578125" style="4" customWidth="1"/>
    <col min="5650" max="5650" width="19.85546875" style="4" bestFit="1" customWidth="1"/>
    <col min="5651" max="5651" width="11.42578125" style="4" customWidth="1"/>
    <col min="5652" max="5652" width="18.85546875" style="4" bestFit="1" customWidth="1"/>
    <col min="5653" max="5654" width="11.140625" style="4" bestFit="1" customWidth="1"/>
    <col min="5655" max="5888" width="9.140625" style="4"/>
    <col min="5889" max="5889" width="37.7109375" style="4" customWidth="1"/>
    <col min="5890" max="5890" width="18.42578125" style="4" customWidth="1"/>
    <col min="5891" max="5891" width="14.42578125" style="4" bestFit="1" customWidth="1"/>
    <col min="5892" max="5892" width="18" style="4" bestFit="1" customWidth="1"/>
    <col min="5893" max="5895" width="15.140625" style="4" bestFit="1" customWidth="1"/>
    <col min="5896" max="5896" width="15.7109375" style="4" bestFit="1" customWidth="1"/>
    <col min="5897" max="5897" width="14.85546875" style="4" bestFit="1" customWidth="1"/>
    <col min="5898" max="5900" width="15.140625" style="4" bestFit="1" customWidth="1"/>
    <col min="5901" max="5901" width="16.42578125" style="4" bestFit="1" customWidth="1"/>
    <col min="5902" max="5902" width="17.7109375" style="4" customWidth="1"/>
    <col min="5903" max="5903" width="14.42578125" style="4" bestFit="1" customWidth="1"/>
    <col min="5904" max="5904" width="18.140625" style="4" customWidth="1"/>
    <col min="5905" max="5905" width="11.42578125" style="4" customWidth="1"/>
    <col min="5906" max="5906" width="19.85546875" style="4" bestFit="1" customWidth="1"/>
    <col min="5907" max="5907" width="11.42578125" style="4" customWidth="1"/>
    <col min="5908" max="5908" width="18.85546875" style="4" bestFit="1" customWidth="1"/>
    <col min="5909" max="5910" width="11.140625" style="4" bestFit="1" customWidth="1"/>
    <col min="5911" max="6144" width="9.140625" style="4"/>
    <col min="6145" max="6145" width="37.7109375" style="4" customWidth="1"/>
    <col min="6146" max="6146" width="18.42578125" style="4" customWidth="1"/>
    <col min="6147" max="6147" width="14.42578125" style="4" bestFit="1" customWidth="1"/>
    <col min="6148" max="6148" width="18" style="4" bestFit="1" customWidth="1"/>
    <col min="6149" max="6151" width="15.140625" style="4" bestFit="1" customWidth="1"/>
    <col min="6152" max="6152" width="15.7109375" style="4" bestFit="1" customWidth="1"/>
    <col min="6153" max="6153" width="14.85546875" style="4" bestFit="1" customWidth="1"/>
    <col min="6154" max="6156" width="15.140625" style="4" bestFit="1" customWidth="1"/>
    <col min="6157" max="6157" width="16.42578125" style="4" bestFit="1" customWidth="1"/>
    <col min="6158" max="6158" width="17.7109375" style="4" customWidth="1"/>
    <col min="6159" max="6159" width="14.42578125" style="4" bestFit="1" customWidth="1"/>
    <col min="6160" max="6160" width="18.140625" style="4" customWidth="1"/>
    <col min="6161" max="6161" width="11.42578125" style="4" customWidth="1"/>
    <col min="6162" max="6162" width="19.85546875" style="4" bestFit="1" customWidth="1"/>
    <col min="6163" max="6163" width="11.42578125" style="4" customWidth="1"/>
    <col min="6164" max="6164" width="18.85546875" style="4" bestFit="1" customWidth="1"/>
    <col min="6165" max="6166" width="11.140625" style="4" bestFit="1" customWidth="1"/>
    <col min="6167" max="6400" width="9.140625" style="4"/>
    <col min="6401" max="6401" width="37.7109375" style="4" customWidth="1"/>
    <col min="6402" max="6402" width="18.42578125" style="4" customWidth="1"/>
    <col min="6403" max="6403" width="14.42578125" style="4" bestFit="1" customWidth="1"/>
    <col min="6404" max="6404" width="18" style="4" bestFit="1" customWidth="1"/>
    <col min="6405" max="6407" width="15.140625" style="4" bestFit="1" customWidth="1"/>
    <col min="6408" max="6408" width="15.7109375" style="4" bestFit="1" customWidth="1"/>
    <col min="6409" max="6409" width="14.85546875" style="4" bestFit="1" customWidth="1"/>
    <col min="6410" max="6412" width="15.140625" style="4" bestFit="1" customWidth="1"/>
    <col min="6413" max="6413" width="16.42578125" style="4" bestFit="1" customWidth="1"/>
    <col min="6414" max="6414" width="17.7109375" style="4" customWidth="1"/>
    <col min="6415" max="6415" width="14.42578125" style="4" bestFit="1" customWidth="1"/>
    <col min="6416" max="6416" width="18.140625" style="4" customWidth="1"/>
    <col min="6417" max="6417" width="11.42578125" style="4" customWidth="1"/>
    <col min="6418" max="6418" width="19.85546875" style="4" bestFit="1" customWidth="1"/>
    <col min="6419" max="6419" width="11.42578125" style="4" customWidth="1"/>
    <col min="6420" max="6420" width="18.85546875" style="4" bestFit="1" customWidth="1"/>
    <col min="6421" max="6422" width="11.140625" style="4" bestFit="1" customWidth="1"/>
    <col min="6423" max="6656" width="9.140625" style="4"/>
    <col min="6657" max="6657" width="37.7109375" style="4" customWidth="1"/>
    <col min="6658" max="6658" width="18.42578125" style="4" customWidth="1"/>
    <col min="6659" max="6659" width="14.42578125" style="4" bestFit="1" customWidth="1"/>
    <col min="6660" max="6660" width="18" style="4" bestFit="1" customWidth="1"/>
    <col min="6661" max="6663" width="15.140625" style="4" bestFit="1" customWidth="1"/>
    <col min="6664" max="6664" width="15.7109375" style="4" bestFit="1" customWidth="1"/>
    <col min="6665" max="6665" width="14.85546875" style="4" bestFit="1" customWidth="1"/>
    <col min="6666" max="6668" width="15.140625" style="4" bestFit="1" customWidth="1"/>
    <col min="6669" max="6669" width="16.42578125" style="4" bestFit="1" customWidth="1"/>
    <col min="6670" max="6670" width="17.7109375" style="4" customWidth="1"/>
    <col min="6671" max="6671" width="14.42578125" style="4" bestFit="1" customWidth="1"/>
    <col min="6672" max="6672" width="18.140625" style="4" customWidth="1"/>
    <col min="6673" max="6673" width="11.42578125" style="4" customWidth="1"/>
    <col min="6674" max="6674" width="19.85546875" style="4" bestFit="1" customWidth="1"/>
    <col min="6675" max="6675" width="11.42578125" style="4" customWidth="1"/>
    <col min="6676" max="6676" width="18.85546875" style="4" bestFit="1" customWidth="1"/>
    <col min="6677" max="6678" width="11.140625" style="4" bestFit="1" customWidth="1"/>
    <col min="6679" max="6912" width="9.140625" style="4"/>
    <col min="6913" max="6913" width="37.7109375" style="4" customWidth="1"/>
    <col min="6914" max="6914" width="18.42578125" style="4" customWidth="1"/>
    <col min="6915" max="6915" width="14.42578125" style="4" bestFit="1" customWidth="1"/>
    <col min="6916" max="6916" width="18" style="4" bestFit="1" customWidth="1"/>
    <col min="6917" max="6919" width="15.140625" style="4" bestFit="1" customWidth="1"/>
    <col min="6920" max="6920" width="15.7109375" style="4" bestFit="1" customWidth="1"/>
    <col min="6921" max="6921" width="14.85546875" style="4" bestFit="1" customWidth="1"/>
    <col min="6922" max="6924" width="15.140625" style="4" bestFit="1" customWidth="1"/>
    <col min="6925" max="6925" width="16.42578125" style="4" bestFit="1" customWidth="1"/>
    <col min="6926" max="6926" width="17.7109375" style="4" customWidth="1"/>
    <col min="6927" max="6927" width="14.42578125" style="4" bestFit="1" customWidth="1"/>
    <col min="6928" max="6928" width="18.140625" style="4" customWidth="1"/>
    <col min="6929" max="6929" width="11.42578125" style="4" customWidth="1"/>
    <col min="6930" max="6930" width="19.85546875" style="4" bestFit="1" customWidth="1"/>
    <col min="6931" max="6931" width="11.42578125" style="4" customWidth="1"/>
    <col min="6932" max="6932" width="18.85546875" style="4" bestFit="1" customWidth="1"/>
    <col min="6933" max="6934" width="11.140625" style="4" bestFit="1" customWidth="1"/>
    <col min="6935" max="7168" width="9.140625" style="4"/>
    <col min="7169" max="7169" width="37.7109375" style="4" customWidth="1"/>
    <col min="7170" max="7170" width="18.42578125" style="4" customWidth="1"/>
    <col min="7171" max="7171" width="14.42578125" style="4" bestFit="1" customWidth="1"/>
    <col min="7172" max="7172" width="18" style="4" bestFit="1" customWidth="1"/>
    <col min="7173" max="7175" width="15.140625" style="4" bestFit="1" customWidth="1"/>
    <col min="7176" max="7176" width="15.7109375" style="4" bestFit="1" customWidth="1"/>
    <col min="7177" max="7177" width="14.85546875" style="4" bestFit="1" customWidth="1"/>
    <col min="7178" max="7180" width="15.140625" style="4" bestFit="1" customWidth="1"/>
    <col min="7181" max="7181" width="16.42578125" style="4" bestFit="1" customWidth="1"/>
    <col min="7182" max="7182" width="17.7109375" style="4" customWidth="1"/>
    <col min="7183" max="7183" width="14.42578125" style="4" bestFit="1" customWidth="1"/>
    <col min="7184" max="7184" width="18.140625" style="4" customWidth="1"/>
    <col min="7185" max="7185" width="11.42578125" style="4" customWidth="1"/>
    <col min="7186" max="7186" width="19.85546875" style="4" bestFit="1" customWidth="1"/>
    <col min="7187" max="7187" width="11.42578125" style="4" customWidth="1"/>
    <col min="7188" max="7188" width="18.85546875" style="4" bestFit="1" customWidth="1"/>
    <col min="7189" max="7190" width="11.140625" style="4" bestFit="1" customWidth="1"/>
    <col min="7191" max="7424" width="9.140625" style="4"/>
    <col min="7425" max="7425" width="37.7109375" style="4" customWidth="1"/>
    <col min="7426" max="7426" width="18.42578125" style="4" customWidth="1"/>
    <col min="7427" max="7427" width="14.42578125" style="4" bestFit="1" customWidth="1"/>
    <col min="7428" max="7428" width="18" style="4" bestFit="1" customWidth="1"/>
    <col min="7429" max="7431" width="15.140625" style="4" bestFit="1" customWidth="1"/>
    <col min="7432" max="7432" width="15.7109375" style="4" bestFit="1" customWidth="1"/>
    <col min="7433" max="7433" width="14.85546875" style="4" bestFit="1" customWidth="1"/>
    <col min="7434" max="7436" width="15.140625" style="4" bestFit="1" customWidth="1"/>
    <col min="7437" max="7437" width="16.42578125" style="4" bestFit="1" customWidth="1"/>
    <col min="7438" max="7438" width="17.7109375" style="4" customWidth="1"/>
    <col min="7439" max="7439" width="14.42578125" style="4" bestFit="1" customWidth="1"/>
    <col min="7440" max="7440" width="18.140625" style="4" customWidth="1"/>
    <col min="7441" max="7441" width="11.42578125" style="4" customWidth="1"/>
    <col min="7442" max="7442" width="19.85546875" style="4" bestFit="1" customWidth="1"/>
    <col min="7443" max="7443" width="11.42578125" style="4" customWidth="1"/>
    <col min="7444" max="7444" width="18.85546875" style="4" bestFit="1" customWidth="1"/>
    <col min="7445" max="7446" width="11.140625" style="4" bestFit="1" customWidth="1"/>
    <col min="7447" max="7680" width="9.140625" style="4"/>
    <col min="7681" max="7681" width="37.7109375" style="4" customWidth="1"/>
    <col min="7682" max="7682" width="18.42578125" style="4" customWidth="1"/>
    <col min="7683" max="7683" width="14.42578125" style="4" bestFit="1" customWidth="1"/>
    <col min="7684" max="7684" width="18" style="4" bestFit="1" customWidth="1"/>
    <col min="7685" max="7687" width="15.140625" style="4" bestFit="1" customWidth="1"/>
    <col min="7688" max="7688" width="15.7109375" style="4" bestFit="1" customWidth="1"/>
    <col min="7689" max="7689" width="14.85546875" style="4" bestFit="1" customWidth="1"/>
    <col min="7690" max="7692" width="15.140625" style="4" bestFit="1" customWidth="1"/>
    <col min="7693" max="7693" width="16.42578125" style="4" bestFit="1" customWidth="1"/>
    <col min="7694" max="7694" width="17.7109375" style="4" customWidth="1"/>
    <col min="7695" max="7695" width="14.42578125" style="4" bestFit="1" customWidth="1"/>
    <col min="7696" max="7696" width="18.140625" style="4" customWidth="1"/>
    <col min="7697" max="7697" width="11.42578125" style="4" customWidth="1"/>
    <col min="7698" max="7698" width="19.85546875" style="4" bestFit="1" customWidth="1"/>
    <col min="7699" max="7699" width="11.42578125" style="4" customWidth="1"/>
    <col min="7700" max="7700" width="18.85546875" style="4" bestFit="1" customWidth="1"/>
    <col min="7701" max="7702" width="11.140625" style="4" bestFit="1" customWidth="1"/>
    <col min="7703" max="7936" width="9.140625" style="4"/>
    <col min="7937" max="7937" width="37.7109375" style="4" customWidth="1"/>
    <col min="7938" max="7938" width="18.42578125" style="4" customWidth="1"/>
    <col min="7939" max="7939" width="14.42578125" style="4" bestFit="1" customWidth="1"/>
    <col min="7940" max="7940" width="18" style="4" bestFit="1" customWidth="1"/>
    <col min="7941" max="7943" width="15.140625" style="4" bestFit="1" customWidth="1"/>
    <col min="7944" max="7944" width="15.7109375" style="4" bestFit="1" customWidth="1"/>
    <col min="7945" max="7945" width="14.85546875" style="4" bestFit="1" customWidth="1"/>
    <col min="7946" max="7948" width="15.140625" style="4" bestFit="1" customWidth="1"/>
    <col min="7949" max="7949" width="16.42578125" style="4" bestFit="1" customWidth="1"/>
    <col min="7950" max="7950" width="17.7109375" style="4" customWidth="1"/>
    <col min="7951" max="7951" width="14.42578125" style="4" bestFit="1" customWidth="1"/>
    <col min="7952" max="7952" width="18.140625" style="4" customWidth="1"/>
    <col min="7953" max="7953" width="11.42578125" style="4" customWidth="1"/>
    <col min="7954" max="7954" width="19.85546875" style="4" bestFit="1" customWidth="1"/>
    <col min="7955" max="7955" width="11.42578125" style="4" customWidth="1"/>
    <col min="7956" max="7956" width="18.85546875" style="4" bestFit="1" customWidth="1"/>
    <col min="7957" max="7958" width="11.140625" style="4" bestFit="1" customWidth="1"/>
    <col min="7959" max="8192" width="9.140625" style="4"/>
    <col min="8193" max="8193" width="37.7109375" style="4" customWidth="1"/>
    <col min="8194" max="8194" width="18.42578125" style="4" customWidth="1"/>
    <col min="8195" max="8195" width="14.42578125" style="4" bestFit="1" customWidth="1"/>
    <col min="8196" max="8196" width="18" style="4" bestFit="1" customWidth="1"/>
    <col min="8197" max="8199" width="15.140625" style="4" bestFit="1" customWidth="1"/>
    <col min="8200" max="8200" width="15.7109375" style="4" bestFit="1" customWidth="1"/>
    <col min="8201" max="8201" width="14.85546875" style="4" bestFit="1" customWidth="1"/>
    <col min="8202" max="8204" width="15.140625" style="4" bestFit="1" customWidth="1"/>
    <col min="8205" max="8205" width="16.42578125" style="4" bestFit="1" customWidth="1"/>
    <col min="8206" max="8206" width="17.7109375" style="4" customWidth="1"/>
    <col min="8207" max="8207" width="14.42578125" style="4" bestFit="1" customWidth="1"/>
    <col min="8208" max="8208" width="18.140625" style="4" customWidth="1"/>
    <col min="8209" max="8209" width="11.42578125" style="4" customWidth="1"/>
    <col min="8210" max="8210" width="19.85546875" style="4" bestFit="1" customWidth="1"/>
    <col min="8211" max="8211" width="11.42578125" style="4" customWidth="1"/>
    <col min="8212" max="8212" width="18.85546875" style="4" bestFit="1" customWidth="1"/>
    <col min="8213" max="8214" width="11.140625" style="4" bestFit="1" customWidth="1"/>
    <col min="8215" max="8448" width="9.140625" style="4"/>
    <col min="8449" max="8449" width="37.7109375" style="4" customWidth="1"/>
    <col min="8450" max="8450" width="18.42578125" style="4" customWidth="1"/>
    <col min="8451" max="8451" width="14.42578125" style="4" bestFit="1" customWidth="1"/>
    <col min="8452" max="8452" width="18" style="4" bestFit="1" customWidth="1"/>
    <col min="8453" max="8455" width="15.140625" style="4" bestFit="1" customWidth="1"/>
    <col min="8456" max="8456" width="15.7109375" style="4" bestFit="1" customWidth="1"/>
    <col min="8457" max="8457" width="14.85546875" style="4" bestFit="1" customWidth="1"/>
    <col min="8458" max="8460" width="15.140625" style="4" bestFit="1" customWidth="1"/>
    <col min="8461" max="8461" width="16.42578125" style="4" bestFit="1" customWidth="1"/>
    <col min="8462" max="8462" width="17.7109375" style="4" customWidth="1"/>
    <col min="8463" max="8463" width="14.42578125" style="4" bestFit="1" customWidth="1"/>
    <col min="8464" max="8464" width="18.140625" style="4" customWidth="1"/>
    <col min="8465" max="8465" width="11.42578125" style="4" customWidth="1"/>
    <col min="8466" max="8466" width="19.85546875" style="4" bestFit="1" customWidth="1"/>
    <col min="8467" max="8467" width="11.42578125" style="4" customWidth="1"/>
    <col min="8468" max="8468" width="18.85546875" style="4" bestFit="1" customWidth="1"/>
    <col min="8469" max="8470" width="11.140625" style="4" bestFit="1" customWidth="1"/>
    <col min="8471" max="8704" width="9.140625" style="4"/>
    <col min="8705" max="8705" width="37.7109375" style="4" customWidth="1"/>
    <col min="8706" max="8706" width="18.42578125" style="4" customWidth="1"/>
    <col min="8707" max="8707" width="14.42578125" style="4" bestFit="1" customWidth="1"/>
    <col min="8708" max="8708" width="18" style="4" bestFit="1" customWidth="1"/>
    <col min="8709" max="8711" width="15.140625" style="4" bestFit="1" customWidth="1"/>
    <col min="8712" max="8712" width="15.7109375" style="4" bestFit="1" customWidth="1"/>
    <col min="8713" max="8713" width="14.85546875" style="4" bestFit="1" customWidth="1"/>
    <col min="8714" max="8716" width="15.140625" style="4" bestFit="1" customWidth="1"/>
    <col min="8717" max="8717" width="16.42578125" style="4" bestFit="1" customWidth="1"/>
    <col min="8718" max="8718" width="17.7109375" style="4" customWidth="1"/>
    <col min="8719" max="8719" width="14.42578125" style="4" bestFit="1" customWidth="1"/>
    <col min="8720" max="8720" width="18.140625" style="4" customWidth="1"/>
    <col min="8721" max="8721" width="11.42578125" style="4" customWidth="1"/>
    <col min="8722" max="8722" width="19.85546875" style="4" bestFit="1" customWidth="1"/>
    <col min="8723" max="8723" width="11.42578125" style="4" customWidth="1"/>
    <col min="8724" max="8724" width="18.85546875" style="4" bestFit="1" customWidth="1"/>
    <col min="8725" max="8726" width="11.140625" style="4" bestFit="1" customWidth="1"/>
    <col min="8727" max="8960" width="9.140625" style="4"/>
    <col min="8961" max="8961" width="37.7109375" style="4" customWidth="1"/>
    <col min="8962" max="8962" width="18.42578125" style="4" customWidth="1"/>
    <col min="8963" max="8963" width="14.42578125" style="4" bestFit="1" customWidth="1"/>
    <col min="8964" max="8964" width="18" style="4" bestFit="1" customWidth="1"/>
    <col min="8965" max="8967" width="15.140625" style="4" bestFit="1" customWidth="1"/>
    <col min="8968" max="8968" width="15.7109375" style="4" bestFit="1" customWidth="1"/>
    <col min="8969" max="8969" width="14.85546875" style="4" bestFit="1" customWidth="1"/>
    <col min="8970" max="8972" width="15.140625" style="4" bestFit="1" customWidth="1"/>
    <col min="8973" max="8973" width="16.42578125" style="4" bestFit="1" customWidth="1"/>
    <col min="8974" max="8974" width="17.7109375" style="4" customWidth="1"/>
    <col min="8975" max="8975" width="14.42578125" style="4" bestFit="1" customWidth="1"/>
    <col min="8976" max="8976" width="18.140625" style="4" customWidth="1"/>
    <col min="8977" max="8977" width="11.42578125" style="4" customWidth="1"/>
    <col min="8978" max="8978" width="19.85546875" style="4" bestFit="1" customWidth="1"/>
    <col min="8979" max="8979" width="11.42578125" style="4" customWidth="1"/>
    <col min="8980" max="8980" width="18.85546875" style="4" bestFit="1" customWidth="1"/>
    <col min="8981" max="8982" width="11.140625" style="4" bestFit="1" customWidth="1"/>
    <col min="8983" max="9216" width="9.140625" style="4"/>
    <col min="9217" max="9217" width="37.7109375" style="4" customWidth="1"/>
    <col min="9218" max="9218" width="18.42578125" style="4" customWidth="1"/>
    <col min="9219" max="9219" width="14.42578125" style="4" bestFit="1" customWidth="1"/>
    <col min="9220" max="9220" width="18" style="4" bestFit="1" customWidth="1"/>
    <col min="9221" max="9223" width="15.140625" style="4" bestFit="1" customWidth="1"/>
    <col min="9224" max="9224" width="15.7109375" style="4" bestFit="1" customWidth="1"/>
    <col min="9225" max="9225" width="14.85546875" style="4" bestFit="1" customWidth="1"/>
    <col min="9226" max="9228" width="15.140625" style="4" bestFit="1" customWidth="1"/>
    <col min="9229" max="9229" width="16.42578125" style="4" bestFit="1" customWidth="1"/>
    <col min="9230" max="9230" width="17.7109375" style="4" customWidth="1"/>
    <col min="9231" max="9231" width="14.42578125" style="4" bestFit="1" customWidth="1"/>
    <col min="9232" max="9232" width="18.140625" style="4" customWidth="1"/>
    <col min="9233" max="9233" width="11.42578125" style="4" customWidth="1"/>
    <col min="9234" max="9234" width="19.85546875" style="4" bestFit="1" customWidth="1"/>
    <col min="9235" max="9235" width="11.42578125" style="4" customWidth="1"/>
    <col min="9236" max="9236" width="18.85546875" style="4" bestFit="1" customWidth="1"/>
    <col min="9237" max="9238" width="11.140625" style="4" bestFit="1" customWidth="1"/>
    <col min="9239" max="9472" width="9.140625" style="4"/>
    <col min="9473" max="9473" width="37.7109375" style="4" customWidth="1"/>
    <col min="9474" max="9474" width="18.42578125" style="4" customWidth="1"/>
    <col min="9475" max="9475" width="14.42578125" style="4" bestFit="1" customWidth="1"/>
    <col min="9476" max="9476" width="18" style="4" bestFit="1" customWidth="1"/>
    <col min="9477" max="9479" width="15.140625" style="4" bestFit="1" customWidth="1"/>
    <col min="9480" max="9480" width="15.7109375" style="4" bestFit="1" customWidth="1"/>
    <col min="9481" max="9481" width="14.85546875" style="4" bestFit="1" customWidth="1"/>
    <col min="9482" max="9484" width="15.140625" style="4" bestFit="1" customWidth="1"/>
    <col min="9485" max="9485" width="16.42578125" style="4" bestFit="1" customWidth="1"/>
    <col min="9486" max="9486" width="17.7109375" style="4" customWidth="1"/>
    <col min="9487" max="9487" width="14.42578125" style="4" bestFit="1" customWidth="1"/>
    <col min="9488" max="9488" width="18.140625" style="4" customWidth="1"/>
    <col min="9489" max="9489" width="11.42578125" style="4" customWidth="1"/>
    <col min="9490" max="9490" width="19.85546875" style="4" bestFit="1" customWidth="1"/>
    <col min="9491" max="9491" width="11.42578125" style="4" customWidth="1"/>
    <col min="9492" max="9492" width="18.85546875" style="4" bestFit="1" customWidth="1"/>
    <col min="9493" max="9494" width="11.140625" style="4" bestFit="1" customWidth="1"/>
    <col min="9495" max="9728" width="9.140625" style="4"/>
    <col min="9729" max="9729" width="37.7109375" style="4" customWidth="1"/>
    <col min="9730" max="9730" width="18.42578125" style="4" customWidth="1"/>
    <col min="9731" max="9731" width="14.42578125" style="4" bestFit="1" customWidth="1"/>
    <col min="9732" max="9732" width="18" style="4" bestFit="1" customWidth="1"/>
    <col min="9733" max="9735" width="15.140625" style="4" bestFit="1" customWidth="1"/>
    <col min="9736" max="9736" width="15.7109375" style="4" bestFit="1" customWidth="1"/>
    <col min="9737" max="9737" width="14.85546875" style="4" bestFit="1" customWidth="1"/>
    <col min="9738" max="9740" width="15.140625" style="4" bestFit="1" customWidth="1"/>
    <col min="9741" max="9741" width="16.42578125" style="4" bestFit="1" customWidth="1"/>
    <col min="9742" max="9742" width="17.7109375" style="4" customWidth="1"/>
    <col min="9743" max="9743" width="14.42578125" style="4" bestFit="1" customWidth="1"/>
    <col min="9744" max="9744" width="18.140625" style="4" customWidth="1"/>
    <col min="9745" max="9745" width="11.42578125" style="4" customWidth="1"/>
    <col min="9746" max="9746" width="19.85546875" style="4" bestFit="1" customWidth="1"/>
    <col min="9747" max="9747" width="11.42578125" style="4" customWidth="1"/>
    <col min="9748" max="9748" width="18.85546875" style="4" bestFit="1" customWidth="1"/>
    <col min="9749" max="9750" width="11.140625" style="4" bestFit="1" customWidth="1"/>
    <col min="9751" max="9984" width="9.140625" style="4"/>
    <col min="9985" max="9985" width="37.7109375" style="4" customWidth="1"/>
    <col min="9986" max="9986" width="18.42578125" style="4" customWidth="1"/>
    <col min="9987" max="9987" width="14.42578125" style="4" bestFit="1" customWidth="1"/>
    <col min="9988" max="9988" width="18" style="4" bestFit="1" customWidth="1"/>
    <col min="9989" max="9991" width="15.140625" style="4" bestFit="1" customWidth="1"/>
    <col min="9992" max="9992" width="15.7109375" style="4" bestFit="1" customWidth="1"/>
    <col min="9993" max="9993" width="14.85546875" style="4" bestFit="1" customWidth="1"/>
    <col min="9994" max="9996" width="15.140625" style="4" bestFit="1" customWidth="1"/>
    <col min="9997" max="9997" width="16.42578125" style="4" bestFit="1" customWidth="1"/>
    <col min="9998" max="9998" width="17.7109375" style="4" customWidth="1"/>
    <col min="9999" max="9999" width="14.42578125" style="4" bestFit="1" customWidth="1"/>
    <col min="10000" max="10000" width="18.140625" style="4" customWidth="1"/>
    <col min="10001" max="10001" width="11.42578125" style="4" customWidth="1"/>
    <col min="10002" max="10002" width="19.85546875" style="4" bestFit="1" customWidth="1"/>
    <col min="10003" max="10003" width="11.42578125" style="4" customWidth="1"/>
    <col min="10004" max="10004" width="18.85546875" style="4" bestFit="1" customWidth="1"/>
    <col min="10005" max="10006" width="11.140625" style="4" bestFit="1" customWidth="1"/>
    <col min="10007" max="10240" width="9.140625" style="4"/>
    <col min="10241" max="10241" width="37.7109375" style="4" customWidth="1"/>
    <col min="10242" max="10242" width="18.42578125" style="4" customWidth="1"/>
    <col min="10243" max="10243" width="14.42578125" style="4" bestFit="1" customWidth="1"/>
    <col min="10244" max="10244" width="18" style="4" bestFit="1" customWidth="1"/>
    <col min="10245" max="10247" width="15.140625" style="4" bestFit="1" customWidth="1"/>
    <col min="10248" max="10248" width="15.7109375" style="4" bestFit="1" customWidth="1"/>
    <col min="10249" max="10249" width="14.85546875" style="4" bestFit="1" customWidth="1"/>
    <col min="10250" max="10252" width="15.140625" style="4" bestFit="1" customWidth="1"/>
    <col min="10253" max="10253" width="16.42578125" style="4" bestFit="1" customWidth="1"/>
    <col min="10254" max="10254" width="17.7109375" style="4" customWidth="1"/>
    <col min="10255" max="10255" width="14.42578125" style="4" bestFit="1" customWidth="1"/>
    <col min="10256" max="10256" width="18.140625" style="4" customWidth="1"/>
    <col min="10257" max="10257" width="11.42578125" style="4" customWidth="1"/>
    <col min="10258" max="10258" width="19.85546875" style="4" bestFit="1" customWidth="1"/>
    <col min="10259" max="10259" width="11.42578125" style="4" customWidth="1"/>
    <col min="10260" max="10260" width="18.85546875" style="4" bestFit="1" customWidth="1"/>
    <col min="10261" max="10262" width="11.140625" style="4" bestFit="1" customWidth="1"/>
    <col min="10263" max="10496" width="9.140625" style="4"/>
    <col min="10497" max="10497" width="37.7109375" style="4" customWidth="1"/>
    <col min="10498" max="10498" width="18.42578125" style="4" customWidth="1"/>
    <col min="10499" max="10499" width="14.42578125" style="4" bestFit="1" customWidth="1"/>
    <col min="10500" max="10500" width="18" style="4" bestFit="1" customWidth="1"/>
    <col min="10501" max="10503" width="15.140625" style="4" bestFit="1" customWidth="1"/>
    <col min="10504" max="10504" width="15.7109375" style="4" bestFit="1" customWidth="1"/>
    <col min="10505" max="10505" width="14.85546875" style="4" bestFit="1" customWidth="1"/>
    <col min="10506" max="10508" width="15.140625" style="4" bestFit="1" customWidth="1"/>
    <col min="10509" max="10509" width="16.42578125" style="4" bestFit="1" customWidth="1"/>
    <col min="10510" max="10510" width="17.7109375" style="4" customWidth="1"/>
    <col min="10511" max="10511" width="14.42578125" style="4" bestFit="1" customWidth="1"/>
    <col min="10512" max="10512" width="18.140625" style="4" customWidth="1"/>
    <col min="10513" max="10513" width="11.42578125" style="4" customWidth="1"/>
    <col min="10514" max="10514" width="19.85546875" style="4" bestFit="1" customWidth="1"/>
    <col min="10515" max="10515" width="11.42578125" style="4" customWidth="1"/>
    <col min="10516" max="10516" width="18.85546875" style="4" bestFit="1" customWidth="1"/>
    <col min="10517" max="10518" width="11.140625" style="4" bestFit="1" customWidth="1"/>
    <col min="10519" max="10752" width="9.140625" style="4"/>
    <col min="10753" max="10753" width="37.7109375" style="4" customWidth="1"/>
    <col min="10754" max="10754" width="18.42578125" style="4" customWidth="1"/>
    <col min="10755" max="10755" width="14.42578125" style="4" bestFit="1" customWidth="1"/>
    <col min="10756" max="10756" width="18" style="4" bestFit="1" customWidth="1"/>
    <col min="10757" max="10759" width="15.140625" style="4" bestFit="1" customWidth="1"/>
    <col min="10760" max="10760" width="15.7109375" style="4" bestFit="1" customWidth="1"/>
    <col min="10761" max="10761" width="14.85546875" style="4" bestFit="1" customWidth="1"/>
    <col min="10762" max="10764" width="15.140625" style="4" bestFit="1" customWidth="1"/>
    <col min="10765" max="10765" width="16.42578125" style="4" bestFit="1" customWidth="1"/>
    <col min="10766" max="10766" width="17.7109375" style="4" customWidth="1"/>
    <col min="10767" max="10767" width="14.42578125" style="4" bestFit="1" customWidth="1"/>
    <col min="10768" max="10768" width="18.140625" style="4" customWidth="1"/>
    <col min="10769" max="10769" width="11.42578125" style="4" customWidth="1"/>
    <col min="10770" max="10770" width="19.85546875" style="4" bestFit="1" customWidth="1"/>
    <col min="10771" max="10771" width="11.42578125" style="4" customWidth="1"/>
    <col min="10772" max="10772" width="18.85546875" style="4" bestFit="1" customWidth="1"/>
    <col min="10773" max="10774" width="11.140625" style="4" bestFit="1" customWidth="1"/>
    <col min="10775" max="11008" width="9.140625" style="4"/>
    <col min="11009" max="11009" width="37.7109375" style="4" customWidth="1"/>
    <col min="11010" max="11010" width="18.42578125" style="4" customWidth="1"/>
    <col min="11011" max="11011" width="14.42578125" style="4" bestFit="1" customWidth="1"/>
    <col min="11012" max="11012" width="18" style="4" bestFit="1" customWidth="1"/>
    <col min="11013" max="11015" width="15.140625" style="4" bestFit="1" customWidth="1"/>
    <col min="11016" max="11016" width="15.7109375" style="4" bestFit="1" customWidth="1"/>
    <col min="11017" max="11017" width="14.85546875" style="4" bestFit="1" customWidth="1"/>
    <col min="11018" max="11020" width="15.140625" style="4" bestFit="1" customWidth="1"/>
    <col min="11021" max="11021" width="16.42578125" style="4" bestFit="1" customWidth="1"/>
    <col min="11022" max="11022" width="17.7109375" style="4" customWidth="1"/>
    <col min="11023" max="11023" width="14.42578125" style="4" bestFit="1" customWidth="1"/>
    <col min="11024" max="11024" width="18.140625" style="4" customWidth="1"/>
    <col min="11025" max="11025" width="11.42578125" style="4" customWidth="1"/>
    <col min="11026" max="11026" width="19.85546875" style="4" bestFit="1" customWidth="1"/>
    <col min="11027" max="11027" width="11.42578125" style="4" customWidth="1"/>
    <col min="11028" max="11028" width="18.85546875" style="4" bestFit="1" customWidth="1"/>
    <col min="11029" max="11030" width="11.140625" style="4" bestFit="1" customWidth="1"/>
    <col min="11031" max="11264" width="9.140625" style="4"/>
    <col min="11265" max="11265" width="37.7109375" style="4" customWidth="1"/>
    <col min="11266" max="11266" width="18.42578125" style="4" customWidth="1"/>
    <col min="11267" max="11267" width="14.42578125" style="4" bestFit="1" customWidth="1"/>
    <col min="11268" max="11268" width="18" style="4" bestFit="1" customWidth="1"/>
    <col min="11269" max="11271" width="15.140625" style="4" bestFit="1" customWidth="1"/>
    <col min="11272" max="11272" width="15.7109375" style="4" bestFit="1" customWidth="1"/>
    <col min="11273" max="11273" width="14.85546875" style="4" bestFit="1" customWidth="1"/>
    <col min="11274" max="11276" width="15.140625" style="4" bestFit="1" customWidth="1"/>
    <col min="11277" max="11277" width="16.42578125" style="4" bestFit="1" customWidth="1"/>
    <col min="11278" max="11278" width="17.7109375" style="4" customWidth="1"/>
    <col min="11279" max="11279" width="14.42578125" style="4" bestFit="1" customWidth="1"/>
    <col min="11280" max="11280" width="18.140625" style="4" customWidth="1"/>
    <col min="11281" max="11281" width="11.42578125" style="4" customWidth="1"/>
    <col min="11282" max="11282" width="19.85546875" style="4" bestFit="1" customWidth="1"/>
    <col min="11283" max="11283" width="11.42578125" style="4" customWidth="1"/>
    <col min="11284" max="11284" width="18.85546875" style="4" bestFit="1" customWidth="1"/>
    <col min="11285" max="11286" width="11.140625" style="4" bestFit="1" customWidth="1"/>
    <col min="11287" max="11520" width="9.140625" style="4"/>
    <col min="11521" max="11521" width="37.7109375" style="4" customWidth="1"/>
    <col min="11522" max="11522" width="18.42578125" style="4" customWidth="1"/>
    <col min="11523" max="11523" width="14.42578125" style="4" bestFit="1" customWidth="1"/>
    <col min="11524" max="11524" width="18" style="4" bestFit="1" customWidth="1"/>
    <col min="11525" max="11527" width="15.140625" style="4" bestFit="1" customWidth="1"/>
    <col min="11528" max="11528" width="15.7109375" style="4" bestFit="1" customWidth="1"/>
    <col min="11529" max="11529" width="14.85546875" style="4" bestFit="1" customWidth="1"/>
    <col min="11530" max="11532" width="15.140625" style="4" bestFit="1" customWidth="1"/>
    <col min="11533" max="11533" width="16.42578125" style="4" bestFit="1" customWidth="1"/>
    <col min="11534" max="11534" width="17.7109375" style="4" customWidth="1"/>
    <col min="11535" max="11535" width="14.42578125" style="4" bestFit="1" customWidth="1"/>
    <col min="11536" max="11536" width="18.140625" style="4" customWidth="1"/>
    <col min="11537" max="11537" width="11.42578125" style="4" customWidth="1"/>
    <col min="11538" max="11538" width="19.85546875" style="4" bestFit="1" customWidth="1"/>
    <col min="11539" max="11539" width="11.42578125" style="4" customWidth="1"/>
    <col min="11540" max="11540" width="18.85546875" style="4" bestFit="1" customWidth="1"/>
    <col min="11541" max="11542" width="11.140625" style="4" bestFit="1" customWidth="1"/>
    <col min="11543" max="11776" width="9.140625" style="4"/>
    <col min="11777" max="11777" width="37.7109375" style="4" customWidth="1"/>
    <col min="11778" max="11778" width="18.42578125" style="4" customWidth="1"/>
    <col min="11779" max="11779" width="14.42578125" style="4" bestFit="1" customWidth="1"/>
    <col min="11780" max="11780" width="18" style="4" bestFit="1" customWidth="1"/>
    <col min="11781" max="11783" width="15.140625" style="4" bestFit="1" customWidth="1"/>
    <col min="11784" max="11784" width="15.7109375" style="4" bestFit="1" customWidth="1"/>
    <col min="11785" max="11785" width="14.85546875" style="4" bestFit="1" customWidth="1"/>
    <col min="11786" max="11788" width="15.140625" style="4" bestFit="1" customWidth="1"/>
    <col min="11789" max="11789" width="16.42578125" style="4" bestFit="1" customWidth="1"/>
    <col min="11790" max="11790" width="17.7109375" style="4" customWidth="1"/>
    <col min="11791" max="11791" width="14.42578125" style="4" bestFit="1" customWidth="1"/>
    <col min="11792" max="11792" width="18.140625" style="4" customWidth="1"/>
    <col min="11793" max="11793" width="11.42578125" style="4" customWidth="1"/>
    <col min="11794" max="11794" width="19.85546875" style="4" bestFit="1" customWidth="1"/>
    <col min="11795" max="11795" width="11.42578125" style="4" customWidth="1"/>
    <col min="11796" max="11796" width="18.85546875" style="4" bestFit="1" customWidth="1"/>
    <col min="11797" max="11798" width="11.140625" style="4" bestFit="1" customWidth="1"/>
    <col min="11799" max="12032" width="9.140625" style="4"/>
    <col min="12033" max="12033" width="37.7109375" style="4" customWidth="1"/>
    <col min="12034" max="12034" width="18.42578125" style="4" customWidth="1"/>
    <col min="12035" max="12035" width="14.42578125" style="4" bestFit="1" customWidth="1"/>
    <col min="12036" max="12036" width="18" style="4" bestFit="1" customWidth="1"/>
    <col min="12037" max="12039" width="15.140625" style="4" bestFit="1" customWidth="1"/>
    <col min="12040" max="12040" width="15.7109375" style="4" bestFit="1" customWidth="1"/>
    <col min="12041" max="12041" width="14.85546875" style="4" bestFit="1" customWidth="1"/>
    <col min="12042" max="12044" width="15.140625" style="4" bestFit="1" customWidth="1"/>
    <col min="12045" max="12045" width="16.42578125" style="4" bestFit="1" customWidth="1"/>
    <col min="12046" max="12046" width="17.7109375" style="4" customWidth="1"/>
    <col min="12047" max="12047" width="14.42578125" style="4" bestFit="1" customWidth="1"/>
    <col min="12048" max="12048" width="18.140625" style="4" customWidth="1"/>
    <col min="12049" max="12049" width="11.42578125" style="4" customWidth="1"/>
    <col min="12050" max="12050" width="19.85546875" style="4" bestFit="1" customWidth="1"/>
    <col min="12051" max="12051" width="11.42578125" style="4" customWidth="1"/>
    <col min="12052" max="12052" width="18.85546875" style="4" bestFit="1" customWidth="1"/>
    <col min="12053" max="12054" width="11.140625" style="4" bestFit="1" customWidth="1"/>
    <col min="12055" max="12288" width="9.140625" style="4"/>
    <col min="12289" max="12289" width="37.7109375" style="4" customWidth="1"/>
    <col min="12290" max="12290" width="18.42578125" style="4" customWidth="1"/>
    <col min="12291" max="12291" width="14.42578125" style="4" bestFit="1" customWidth="1"/>
    <col min="12292" max="12292" width="18" style="4" bestFit="1" customWidth="1"/>
    <col min="12293" max="12295" width="15.140625" style="4" bestFit="1" customWidth="1"/>
    <col min="12296" max="12296" width="15.7109375" style="4" bestFit="1" customWidth="1"/>
    <col min="12297" max="12297" width="14.85546875" style="4" bestFit="1" customWidth="1"/>
    <col min="12298" max="12300" width="15.140625" style="4" bestFit="1" customWidth="1"/>
    <col min="12301" max="12301" width="16.42578125" style="4" bestFit="1" customWidth="1"/>
    <col min="12302" max="12302" width="17.7109375" style="4" customWidth="1"/>
    <col min="12303" max="12303" width="14.42578125" style="4" bestFit="1" customWidth="1"/>
    <col min="12304" max="12304" width="18.140625" style="4" customWidth="1"/>
    <col min="12305" max="12305" width="11.42578125" style="4" customWidth="1"/>
    <col min="12306" max="12306" width="19.85546875" style="4" bestFit="1" customWidth="1"/>
    <col min="12307" max="12307" width="11.42578125" style="4" customWidth="1"/>
    <col min="12308" max="12308" width="18.85546875" style="4" bestFit="1" customWidth="1"/>
    <col min="12309" max="12310" width="11.140625" style="4" bestFit="1" customWidth="1"/>
    <col min="12311" max="12544" width="9.140625" style="4"/>
    <col min="12545" max="12545" width="37.7109375" style="4" customWidth="1"/>
    <col min="12546" max="12546" width="18.42578125" style="4" customWidth="1"/>
    <col min="12547" max="12547" width="14.42578125" style="4" bestFit="1" customWidth="1"/>
    <col min="12548" max="12548" width="18" style="4" bestFit="1" customWidth="1"/>
    <col min="12549" max="12551" width="15.140625" style="4" bestFit="1" customWidth="1"/>
    <col min="12552" max="12552" width="15.7109375" style="4" bestFit="1" customWidth="1"/>
    <col min="12553" max="12553" width="14.85546875" style="4" bestFit="1" customWidth="1"/>
    <col min="12554" max="12556" width="15.140625" style="4" bestFit="1" customWidth="1"/>
    <col min="12557" max="12557" width="16.42578125" style="4" bestFit="1" customWidth="1"/>
    <col min="12558" max="12558" width="17.7109375" style="4" customWidth="1"/>
    <col min="12559" max="12559" width="14.42578125" style="4" bestFit="1" customWidth="1"/>
    <col min="12560" max="12560" width="18.140625" style="4" customWidth="1"/>
    <col min="12561" max="12561" width="11.42578125" style="4" customWidth="1"/>
    <col min="12562" max="12562" width="19.85546875" style="4" bestFit="1" customWidth="1"/>
    <col min="12563" max="12563" width="11.42578125" style="4" customWidth="1"/>
    <col min="12564" max="12564" width="18.85546875" style="4" bestFit="1" customWidth="1"/>
    <col min="12565" max="12566" width="11.140625" style="4" bestFit="1" customWidth="1"/>
    <col min="12567" max="12800" width="9.140625" style="4"/>
    <col min="12801" max="12801" width="37.7109375" style="4" customWidth="1"/>
    <col min="12802" max="12802" width="18.42578125" style="4" customWidth="1"/>
    <col min="12803" max="12803" width="14.42578125" style="4" bestFit="1" customWidth="1"/>
    <col min="12804" max="12804" width="18" style="4" bestFit="1" customWidth="1"/>
    <col min="12805" max="12807" width="15.140625" style="4" bestFit="1" customWidth="1"/>
    <col min="12808" max="12808" width="15.7109375" style="4" bestFit="1" customWidth="1"/>
    <col min="12809" max="12809" width="14.85546875" style="4" bestFit="1" customWidth="1"/>
    <col min="12810" max="12812" width="15.140625" style="4" bestFit="1" customWidth="1"/>
    <col min="12813" max="12813" width="16.42578125" style="4" bestFit="1" customWidth="1"/>
    <col min="12814" max="12814" width="17.7109375" style="4" customWidth="1"/>
    <col min="12815" max="12815" width="14.42578125" style="4" bestFit="1" customWidth="1"/>
    <col min="12816" max="12816" width="18.140625" style="4" customWidth="1"/>
    <col min="12817" max="12817" width="11.42578125" style="4" customWidth="1"/>
    <col min="12818" max="12818" width="19.85546875" style="4" bestFit="1" customWidth="1"/>
    <col min="12819" max="12819" width="11.42578125" style="4" customWidth="1"/>
    <col min="12820" max="12820" width="18.85546875" style="4" bestFit="1" customWidth="1"/>
    <col min="12821" max="12822" width="11.140625" style="4" bestFit="1" customWidth="1"/>
    <col min="12823" max="13056" width="9.140625" style="4"/>
    <col min="13057" max="13057" width="37.7109375" style="4" customWidth="1"/>
    <col min="13058" max="13058" width="18.42578125" style="4" customWidth="1"/>
    <col min="13059" max="13059" width="14.42578125" style="4" bestFit="1" customWidth="1"/>
    <col min="13060" max="13060" width="18" style="4" bestFit="1" customWidth="1"/>
    <col min="13061" max="13063" width="15.140625" style="4" bestFit="1" customWidth="1"/>
    <col min="13064" max="13064" width="15.7109375" style="4" bestFit="1" customWidth="1"/>
    <col min="13065" max="13065" width="14.85546875" style="4" bestFit="1" customWidth="1"/>
    <col min="13066" max="13068" width="15.140625" style="4" bestFit="1" customWidth="1"/>
    <col min="13069" max="13069" width="16.42578125" style="4" bestFit="1" customWidth="1"/>
    <col min="13070" max="13070" width="17.7109375" style="4" customWidth="1"/>
    <col min="13071" max="13071" width="14.42578125" style="4" bestFit="1" customWidth="1"/>
    <col min="13072" max="13072" width="18.140625" style="4" customWidth="1"/>
    <col min="13073" max="13073" width="11.42578125" style="4" customWidth="1"/>
    <col min="13074" max="13074" width="19.85546875" style="4" bestFit="1" customWidth="1"/>
    <col min="13075" max="13075" width="11.42578125" style="4" customWidth="1"/>
    <col min="13076" max="13076" width="18.85546875" style="4" bestFit="1" customWidth="1"/>
    <col min="13077" max="13078" width="11.140625" style="4" bestFit="1" customWidth="1"/>
    <col min="13079" max="13312" width="9.140625" style="4"/>
    <col min="13313" max="13313" width="37.7109375" style="4" customWidth="1"/>
    <col min="13314" max="13314" width="18.42578125" style="4" customWidth="1"/>
    <col min="13315" max="13315" width="14.42578125" style="4" bestFit="1" customWidth="1"/>
    <col min="13316" max="13316" width="18" style="4" bestFit="1" customWidth="1"/>
    <col min="13317" max="13319" width="15.140625" style="4" bestFit="1" customWidth="1"/>
    <col min="13320" max="13320" width="15.7109375" style="4" bestFit="1" customWidth="1"/>
    <col min="13321" max="13321" width="14.85546875" style="4" bestFit="1" customWidth="1"/>
    <col min="13322" max="13324" width="15.140625" style="4" bestFit="1" customWidth="1"/>
    <col min="13325" max="13325" width="16.42578125" style="4" bestFit="1" customWidth="1"/>
    <col min="13326" max="13326" width="17.7109375" style="4" customWidth="1"/>
    <col min="13327" max="13327" width="14.42578125" style="4" bestFit="1" customWidth="1"/>
    <col min="13328" max="13328" width="18.140625" style="4" customWidth="1"/>
    <col min="13329" max="13329" width="11.42578125" style="4" customWidth="1"/>
    <col min="13330" max="13330" width="19.85546875" style="4" bestFit="1" customWidth="1"/>
    <col min="13331" max="13331" width="11.42578125" style="4" customWidth="1"/>
    <col min="13332" max="13332" width="18.85546875" style="4" bestFit="1" customWidth="1"/>
    <col min="13333" max="13334" width="11.140625" style="4" bestFit="1" customWidth="1"/>
    <col min="13335" max="13568" width="9.140625" style="4"/>
    <col min="13569" max="13569" width="37.7109375" style="4" customWidth="1"/>
    <col min="13570" max="13570" width="18.42578125" style="4" customWidth="1"/>
    <col min="13571" max="13571" width="14.42578125" style="4" bestFit="1" customWidth="1"/>
    <col min="13572" max="13572" width="18" style="4" bestFit="1" customWidth="1"/>
    <col min="13573" max="13575" width="15.140625" style="4" bestFit="1" customWidth="1"/>
    <col min="13576" max="13576" width="15.7109375" style="4" bestFit="1" customWidth="1"/>
    <col min="13577" max="13577" width="14.85546875" style="4" bestFit="1" customWidth="1"/>
    <col min="13578" max="13580" width="15.140625" style="4" bestFit="1" customWidth="1"/>
    <col min="13581" max="13581" width="16.42578125" style="4" bestFit="1" customWidth="1"/>
    <col min="13582" max="13582" width="17.7109375" style="4" customWidth="1"/>
    <col min="13583" max="13583" width="14.42578125" style="4" bestFit="1" customWidth="1"/>
    <col min="13584" max="13584" width="18.140625" style="4" customWidth="1"/>
    <col min="13585" max="13585" width="11.42578125" style="4" customWidth="1"/>
    <col min="13586" max="13586" width="19.85546875" style="4" bestFit="1" customWidth="1"/>
    <col min="13587" max="13587" width="11.42578125" style="4" customWidth="1"/>
    <col min="13588" max="13588" width="18.85546875" style="4" bestFit="1" customWidth="1"/>
    <col min="13589" max="13590" width="11.140625" style="4" bestFit="1" customWidth="1"/>
    <col min="13591" max="13824" width="9.140625" style="4"/>
    <col min="13825" max="13825" width="37.7109375" style="4" customWidth="1"/>
    <col min="13826" max="13826" width="18.42578125" style="4" customWidth="1"/>
    <col min="13827" max="13827" width="14.42578125" style="4" bestFit="1" customWidth="1"/>
    <col min="13828" max="13828" width="18" style="4" bestFit="1" customWidth="1"/>
    <col min="13829" max="13831" width="15.140625" style="4" bestFit="1" customWidth="1"/>
    <col min="13832" max="13832" width="15.7109375" style="4" bestFit="1" customWidth="1"/>
    <col min="13833" max="13833" width="14.85546875" style="4" bestFit="1" customWidth="1"/>
    <col min="13834" max="13836" width="15.140625" style="4" bestFit="1" customWidth="1"/>
    <col min="13837" max="13837" width="16.42578125" style="4" bestFit="1" customWidth="1"/>
    <col min="13838" max="13838" width="17.7109375" style="4" customWidth="1"/>
    <col min="13839" max="13839" width="14.42578125" style="4" bestFit="1" customWidth="1"/>
    <col min="13840" max="13840" width="18.140625" style="4" customWidth="1"/>
    <col min="13841" max="13841" width="11.42578125" style="4" customWidth="1"/>
    <col min="13842" max="13842" width="19.85546875" style="4" bestFit="1" customWidth="1"/>
    <col min="13843" max="13843" width="11.42578125" style="4" customWidth="1"/>
    <col min="13844" max="13844" width="18.85546875" style="4" bestFit="1" customWidth="1"/>
    <col min="13845" max="13846" width="11.140625" style="4" bestFit="1" customWidth="1"/>
    <col min="13847" max="14080" width="9.140625" style="4"/>
    <col min="14081" max="14081" width="37.7109375" style="4" customWidth="1"/>
    <col min="14082" max="14082" width="18.42578125" style="4" customWidth="1"/>
    <col min="14083" max="14083" width="14.42578125" style="4" bestFit="1" customWidth="1"/>
    <col min="14084" max="14084" width="18" style="4" bestFit="1" customWidth="1"/>
    <col min="14085" max="14087" width="15.140625" style="4" bestFit="1" customWidth="1"/>
    <col min="14088" max="14088" width="15.7109375" style="4" bestFit="1" customWidth="1"/>
    <col min="14089" max="14089" width="14.85546875" style="4" bestFit="1" customWidth="1"/>
    <col min="14090" max="14092" width="15.140625" style="4" bestFit="1" customWidth="1"/>
    <col min="14093" max="14093" width="16.42578125" style="4" bestFit="1" customWidth="1"/>
    <col min="14094" max="14094" width="17.7109375" style="4" customWidth="1"/>
    <col min="14095" max="14095" width="14.42578125" style="4" bestFit="1" customWidth="1"/>
    <col min="14096" max="14096" width="18.140625" style="4" customWidth="1"/>
    <col min="14097" max="14097" width="11.42578125" style="4" customWidth="1"/>
    <col min="14098" max="14098" width="19.85546875" style="4" bestFit="1" customWidth="1"/>
    <col min="14099" max="14099" width="11.42578125" style="4" customWidth="1"/>
    <col min="14100" max="14100" width="18.85546875" style="4" bestFit="1" customWidth="1"/>
    <col min="14101" max="14102" width="11.140625" style="4" bestFit="1" customWidth="1"/>
    <col min="14103" max="14336" width="9.140625" style="4"/>
    <col min="14337" max="14337" width="37.7109375" style="4" customWidth="1"/>
    <col min="14338" max="14338" width="18.42578125" style="4" customWidth="1"/>
    <col min="14339" max="14339" width="14.42578125" style="4" bestFit="1" customWidth="1"/>
    <col min="14340" max="14340" width="18" style="4" bestFit="1" customWidth="1"/>
    <col min="14341" max="14343" width="15.140625" style="4" bestFit="1" customWidth="1"/>
    <col min="14344" max="14344" width="15.7109375" style="4" bestFit="1" customWidth="1"/>
    <col min="14345" max="14345" width="14.85546875" style="4" bestFit="1" customWidth="1"/>
    <col min="14346" max="14348" width="15.140625" style="4" bestFit="1" customWidth="1"/>
    <col min="14349" max="14349" width="16.42578125" style="4" bestFit="1" customWidth="1"/>
    <col min="14350" max="14350" width="17.7109375" style="4" customWidth="1"/>
    <col min="14351" max="14351" width="14.42578125" style="4" bestFit="1" customWidth="1"/>
    <col min="14352" max="14352" width="18.140625" style="4" customWidth="1"/>
    <col min="14353" max="14353" width="11.42578125" style="4" customWidth="1"/>
    <col min="14354" max="14354" width="19.85546875" style="4" bestFit="1" customWidth="1"/>
    <col min="14355" max="14355" width="11.42578125" style="4" customWidth="1"/>
    <col min="14356" max="14356" width="18.85546875" style="4" bestFit="1" customWidth="1"/>
    <col min="14357" max="14358" width="11.140625" style="4" bestFit="1" customWidth="1"/>
    <col min="14359" max="14592" width="9.140625" style="4"/>
    <col min="14593" max="14593" width="37.7109375" style="4" customWidth="1"/>
    <col min="14594" max="14594" width="18.42578125" style="4" customWidth="1"/>
    <col min="14595" max="14595" width="14.42578125" style="4" bestFit="1" customWidth="1"/>
    <col min="14596" max="14596" width="18" style="4" bestFit="1" customWidth="1"/>
    <col min="14597" max="14599" width="15.140625" style="4" bestFit="1" customWidth="1"/>
    <col min="14600" max="14600" width="15.7109375" style="4" bestFit="1" customWidth="1"/>
    <col min="14601" max="14601" width="14.85546875" style="4" bestFit="1" customWidth="1"/>
    <col min="14602" max="14604" width="15.140625" style="4" bestFit="1" customWidth="1"/>
    <col min="14605" max="14605" width="16.42578125" style="4" bestFit="1" customWidth="1"/>
    <col min="14606" max="14606" width="17.7109375" style="4" customWidth="1"/>
    <col min="14607" max="14607" width="14.42578125" style="4" bestFit="1" customWidth="1"/>
    <col min="14608" max="14608" width="18.140625" style="4" customWidth="1"/>
    <col min="14609" max="14609" width="11.42578125" style="4" customWidth="1"/>
    <col min="14610" max="14610" width="19.85546875" style="4" bestFit="1" customWidth="1"/>
    <col min="14611" max="14611" width="11.42578125" style="4" customWidth="1"/>
    <col min="14612" max="14612" width="18.85546875" style="4" bestFit="1" customWidth="1"/>
    <col min="14613" max="14614" width="11.140625" style="4" bestFit="1" customWidth="1"/>
    <col min="14615" max="14848" width="9.140625" style="4"/>
    <col min="14849" max="14849" width="37.7109375" style="4" customWidth="1"/>
    <col min="14850" max="14850" width="18.42578125" style="4" customWidth="1"/>
    <col min="14851" max="14851" width="14.42578125" style="4" bestFit="1" customWidth="1"/>
    <col min="14852" max="14852" width="18" style="4" bestFit="1" customWidth="1"/>
    <col min="14853" max="14855" width="15.140625" style="4" bestFit="1" customWidth="1"/>
    <col min="14856" max="14856" width="15.7109375" style="4" bestFit="1" customWidth="1"/>
    <col min="14857" max="14857" width="14.85546875" style="4" bestFit="1" customWidth="1"/>
    <col min="14858" max="14860" width="15.140625" style="4" bestFit="1" customWidth="1"/>
    <col min="14861" max="14861" width="16.42578125" style="4" bestFit="1" customWidth="1"/>
    <col min="14862" max="14862" width="17.7109375" style="4" customWidth="1"/>
    <col min="14863" max="14863" width="14.42578125" style="4" bestFit="1" customWidth="1"/>
    <col min="14864" max="14864" width="18.140625" style="4" customWidth="1"/>
    <col min="14865" max="14865" width="11.42578125" style="4" customWidth="1"/>
    <col min="14866" max="14866" width="19.85546875" style="4" bestFit="1" customWidth="1"/>
    <col min="14867" max="14867" width="11.42578125" style="4" customWidth="1"/>
    <col min="14868" max="14868" width="18.85546875" style="4" bestFit="1" customWidth="1"/>
    <col min="14869" max="14870" width="11.140625" style="4" bestFit="1" customWidth="1"/>
    <col min="14871" max="15104" width="9.140625" style="4"/>
    <col min="15105" max="15105" width="37.7109375" style="4" customWidth="1"/>
    <col min="15106" max="15106" width="18.42578125" style="4" customWidth="1"/>
    <col min="15107" max="15107" width="14.42578125" style="4" bestFit="1" customWidth="1"/>
    <col min="15108" max="15108" width="18" style="4" bestFit="1" customWidth="1"/>
    <col min="15109" max="15111" width="15.140625" style="4" bestFit="1" customWidth="1"/>
    <col min="15112" max="15112" width="15.7109375" style="4" bestFit="1" customWidth="1"/>
    <col min="15113" max="15113" width="14.85546875" style="4" bestFit="1" customWidth="1"/>
    <col min="15114" max="15116" width="15.140625" style="4" bestFit="1" customWidth="1"/>
    <col min="15117" max="15117" width="16.42578125" style="4" bestFit="1" customWidth="1"/>
    <col min="15118" max="15118" width="17.7109375" style="4" customWidth="1"/>
    <col min="15119" max="15119" width="14.42578125" style="4" bestFit="1" customWidth="1"/>
    <col min="15120" max="15120" width="18.140625" style="4" customWidth="1"/>
    <col min="15121" max="15121" width="11.42578125" style="4" customWidth="1"/>
    <col min="15122" max="15122" width="19.85546875" style="4" bestFit="1" customWidth="1"/>
    <col min="15123" max="15123" width="11.42578125" style="4" customWidth="1"/>
    <col min="15124" max="15124" width="18.85546875" style="4" bestFit="1" customWidth="1"/>
    <col min="15125" max="15126" width="11.140625" style="4" bestFit="1" customWidth="1"/>
    <col min="15127" max="15360" width="9.140625" style="4"/>
    <col min="15361" max="15361" width="37.7109375" style="4" customWidth="1"/>
    <col min="15362" max="15362" width="18.42578125" style="4" customWidth="1"/>
    <col min="15363" max="15363" width="14.42578125" style="4" bestFit="1" customWidth="1"/>
    <col min="15364" max="15364" width="18" style="4" bestFit="1" customWidth="1"/>
    <col min="15365" max="15367" width="15.140625" style="4" bestFit="1" customWidth="1"/>
    <col min="15368" max="15368" width="15.7109375" style="4" bestFit="1" customWidth="1"/>
    <col min="15369" max="15369" width="14.85546875" style="4" bestFit="1" customWidth="1"/>
    <col min="15370" max="15372" width="15.140625" style="4" bestFit="1" customWidth="1"/>
    <col min="15373" max="15373" width="16.42578125" style="4" bestFit="1" customWidth="1"/>
    <col min="15374" max="15374" width="17.7109375" style="4" customWidth="1"/>
    <col min="15375" max="15375" width="14.42578125" style="4" bestFit="1" customWidth="1"/>
    <col min="15376" max="15376" width="18.140625" style="4" customWidth="1"/>
    <col min="15377" max="15377" width="11.42578125" style="4" customWidth="1"/>
    <col min="15378" max="15378" width="19.85546875" style="4" bestFit="1" customWidth="1"/>
    <col min="15379" max="15379" width="11.42578125" style="4" customWidth="1"/>
    <col min="15380" max="15380" width="18.85546875" style="4" bestFit="1" customWidth="1"/>
    <col min="15381" max="15382" width="11.140625" style="4" bestFit="1" customWidth="1"/>
    <col min="15383" max="15616" width="9.140625" style="4"/>
    <col min="15617" max="15617" width="37.7109375" style="4" customWidth="1"/>
    <col min="15618" max="15618" width="18.42578125" style="4" customWidth="1"/>
    <col min="15619" max="15619" width="14.42578125" style="4" bestFit="1" customWidth="1"/>
    <col min="15620" max="15620" width="18" style="4" bestFit="1" customWidth="1"/>
    <col min="15621" max="15623" width="15.140625" style="4" bestFit="1" customWidth="1"/>
    <col min="15624" max="15624" width="15.7109375" style="4" bestFit="1" customWidth="1"/>
    <col min="15625" max="15625" width="14.85546875" style="4" bestFit="1" customWidth="1"/>
    <col min="15626" max="15628" width="15.140625" style="4" bestFit="1" customWidth="1"/>
    <col min="15629" max="15629" width="16.42578125" style="4" bestFit="1" customWidth="1"/>
    <col min="15630" max="15630" width="17.7109375" style="4" customWidth="1"/>
    <col min="15631" max="15631" width="14.42578125" style="4" bestFit="1" customWidth="1"/>
    <col min="15632" max="15632" width="18.140625" style="4" customWidth="1"/>
    <col min="15633" max="15633" width="11.42578125" style="4" customWidth="1"/>
    <col min="15634" max="15634" width="19.85546875" style="4" bestFit="1" customWidth="1"/>
    <col min="15635" max="15635" width="11.42578125" style="4" customWidth="1"/>
    <col min="15636" max="15636" width="18.85546875" style="4" bestFit="1" customWidth="1"/>
    <col min="15637" max="15638" width="11.140625" style="4" bestFit="1" customWidth="1"/>
    <col min="15639" max="15872" width="9.140625" style="4"/>
    <col min="15873" max="15873" width="37.7109375" style="4" customWidth="1"/>
    <col min="15874" max="15874" width="18.42578125" style="4" customWidth="1"/>
    <col min="15875" max="15875" width="14.42578125" style="4" bestFit="1" customWidth="1"/>
    <col min="15876" max="15876" width="18" style="4" bestFit="1" customWidth="1"/>
    <col min="15877" max="15879" width="15.140625" style="4" bestFit="1" customWidth="1"/>
    <col min="15880" max="15880" width="15.7109375" style="4" bestFit="1" customWidth="1"/>
    <col min="15881" max="15881" width="14.85546875" style="4" bestFit="1" customWidth="1"/>
    <col min="15882" max="15884" width="15.140625" style="4" bestFit="1" customWidth="1"/>
    <col min="15885" max="15885" width="16.42578125" style="4" bestFit="1" customWidth="1"/>
    <col min="15886" max="15886" width="17.7109375" style="4" customWidth="1"/>
    <col min="15887" max="15887" width="14.42578125" style="4" bestFit="1" customWidth="1"/>
    <col min="15888" max="15888" width="18.140625" style="4" customWidth="1"/>
    <col min="15889" max="15889" width="11.42578125" style="4" customWidth="1"/>
    <col min="15890" max="15890" width="19.85546875" style="4" bestFit="1" customWidth="1"/>
    <col min="15891" max="15891" width="11.42578125" style="4" customWidth="1"/>
    <col min="15892" max="15892" width="18.85546875" style="4" bestFit="1" customWidth="1"/>
    <col min="15893" max="15894" width="11.140625" style="4" bestFit="1" customWidth="1"/>
    <col min="15895" max="16128" width="9.140625" style="4"/>
    <col min="16129" max="16129" width="37.7109375" style="4" customWidth="1"/>
    <col min="16130" max="16130" width="18.42578125" style="4" customWidth="1"/>
    <col min="16131" max="16131" width="14.42578125" style="4" bestFit="1" customWidth="1"/>
    <col min="16132" max="16132" width="18" style="4" bestFit="1" customWidth="1"/>
    <col min="16133" max="16135" width="15.140625" style="4" bestFit="1" customWidth="1"/>
    <col min="16136" max="16136" width="15.7109375" style="4" bestFit="1" customWidth="1"/>
    <col min="16137" max="16137" width="14.85546875" style="4" bestFit="1" customWidth="1"/>
    <col min="16138" max="16140" width="15.140625" style="4" bestFit="1" customWidth="1"/>
    <col min="16141" max="16141" width="16.42578125" style="4" bestFit="1" customWidth="1"/>
    <col min="16142" max="16142" width="17.7109375" style="4" customWidth="1"/>
    <col min="16143" max="16143" width="14.42578125" style="4" bestFit="1" customWidth="1"/>
    <col min="16144" max="16144" width="18.140625" style="4" customWidth="1"/>
    <col min="16145" max="16145" width="11.42578125" style="4" customWidth="1"/>
    <col min="16146" max="16146" width="19.85546875" style="4" bestFit="1" customWidth="1"/>
    <col min="16147" max="16147" width="11.42578125" style="4" customWidth="1"/>
    <col min="16148" max="16148" width="18.85546875" style="4" bestFit="1" customWidth="1"/>
    <col min="16149" max="16150" width="11.140625" style="4" bestFit="1" customWidth="1"/>
    <col min="16151" max="16384" width="9.140625" style="4"/>
  </cols>
  <sheetData>
    <row r="1" spans="1:21" ht="48" thickBo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 t="s">
        <v>13</v>
      </c>
      <c r="P1" s="3" t="s">
        <v>14</v>
      </c>
      <c r="R1" s="2" t="s">
        <v>15</v>
      </c>
    </row>
    <row r="2" spans="1:21" ht="17.25" thickTop="1" thickBot="1" x14ac:dyDescent="0.3">
      <c r="A2" s="5" t="s">
        <v>16</v>
      </c>
      <c r="B2" s="6">
        <v>320645000000</v>
      </c>
      <c r="C2" s="6">
        <f t="shared" ref="C2:L2" si="0">C3+C8+C9+C11+C12+C13+C14+C10</f>
        <v>17132218728.918659</v>
      </c>
      <c r="D2" s="6">
        <f t="shared" si="0"/>
        <v>15692178152.567673</v>
      </c>
      <c r="E2" s="6">
        <f t="shared" si="0"/>
        <v>25101940078.111488</v>
      </c>
      <c r="F2" s="6">
        <f t="shared" si="0"/>
        <v>57926336959.597809</v>
      </c>
      <c r="G2" s="6">
        <f t="shared" si="0"/>
        <v>20315754526.269867</v>
      </c>
      <c r="H2" s="6">
        <f t="shared" si="0"/>
        <v>12578412381.702198</v>
      </c>
      <c r="I2" s="6">
        <f t="shared" si="0"/>
        <v>3357980796.7736998</v>
      </c>
      <c r="J2" s="6">
        <f t="shared" si="0"/>
        <v>36252147704.745758</v>
      </c>
      <c r="K2" s="6">
        <f t="shared" si="0"/>
        <v>94178484664.343597</v>
      </c>
      <c r="L2" s="6">
        <f t="shared" si="0"/>
        <v>11070002689.130001</v>
      </c>
      <c r="M2" s="6">
        <f>K2+L2</f>
        <v>105248487353.4736</v>
      </c>
      <c r="N2" s="6">
        <f>B2-M2</f>
        <v>215396512646.5264</v>
      </c>
      <c r="O2" s="7">
        <f t="shared" ref="O2:O43" si="1">IF(B2&lt;&gt;0,M2/B2,0)</f>
        <v>0.32823991440213818</v>
      </c>
      <c r="P2" s="7">
        <f t="shared" ref="P2:P10" si="2">M2/R2-1</f>
        <v>0.12758650768500934</v>
      </c>
      <c r="R2" s="6">
        <v>93339612203.727005</v>
      </c>
    </row>
    <row r="3" spans="1:21" ht="16.5" thickTop="1" x14ac:dyDescent="0.25">
      <c r="A3" s="8" t="s">
        <v>17</v>
      </c>
      <c r="B3" s="9">
        <v>192823375000</v>
      </c>
      <c r="C3" s="9">
        <f>C4+C5+C7+C6</f>
        <v>14835221005.58</v>
      </c>
      <c r="D3" s="9">
        <f t="shared" ref="D3:N3" si="3">D4+D5+D7+D6</f>
        <v>15180788569.960001</v>
      </c>
      <c r="E3" s="9">
        <f t="shared" si="3"/>
        <v>19590680832.650002</v>
      </c>
      <c r="F3" s="9">
        <f t="shared" si="3"/>
        <v>49606690408.189995</v>
      </c>
      <c r="G3" s="9">
        <f t="shared" si="3"/>
        <v>16555262646.440002</v>
      </c>
      <c r="H3" s="9">
        <f t="shared" si="3"/>
        <v>13899667964.199999</v>
      </c>
      <c r="I3" s="9">
        <f t="shared" si="3"/>
        <v>3310060031.1700001</v>
      </c>
      <c r="J3" s="9">
        <f t="shared" si="3"/>
        <v>33764990641.809998</v>
      </c>
      <c r="K3" s="9">
        <f t="shared" si="3"/>
        <v>83371681050.000015</v>
      </c>
      <c r="L3" s="9">
        <f>L4+L5+L7+L6</f>
        <v>14587726539.130001</v>
      </c>
      <c r="M3" s="9">
        <f t="shared" si="3"/>
        <v>97959407589.130005</v>
      </c>
      <c r="N3" s="9">
        <f t="shared" si="3"/>
        <v>94863967410.869995</v>
      </c>
      <c r="O3" s="10">
        <f t="shared" si="1"/>
        <v>0.50802662067879478</v>
      </c>
      <c r="P3" s="10">
        <f t="shared" si="2"/>
        <v>-1.0658985942125221E-2</v>
      </c>
      <c r="Q3" s="11"/>
      <c r="R3" s="12">
        <v>99014805003.727005</v>
      </c>
    </row>
    <row r="4" spans="1:21" ht="15.75" x14ac:dyDescent="0.25">
      <c r="A4" s="13" t="s">
        <v>18</v>
      </c>
      <c r="B4" s="14">
        <v>82700000000</v>
      </c>
      <c r="C4" s="14">
        <v>6579640076.6799994</v>
      </c>
      <c r="D4" s="14">
        <v>5812944106.9799995</v>
      </c>
      <c r="E4" s="14">
        <v>7771792081.7599993</v>
      </c>
      <c r="F4" s="14">
        <f>C4+D4+E4</f>
        <v>20164376265.419998</v>
      </c>
      <c r="G4" s="14">
        <v>6982994022.3900003</v>
      </c>
      <c r="H4" s="14">
        <v>5817539508.54</v>
      </c>
      <c r="I4" s="14">
        <v>992621389.4799999</v>
      </c>
      <c r="J4" s="14">
        <f t="shared" ref="J4:J43" si="4">G4+H4+I4</f>
        <v>13793154920.41</v>
      </c>
      <c r="K4" s="14">
        <f>F4+J4</f>
        <v>33957531185.829998</v>
      </c>
      <c r="L4" s="14">
        <v>5757779563.9100008</v>
      </c>
      <c r="M4" s="14">
        <f t="shared" ref="M4:M43" si="5">K4+L4</f>
        <v>39715310749.739998</v>
      </c>
      <c r="N4" s="14">
        <f t="shared" ref="N4:N43" si="6">B4-M4</f>
        <v>42984689250.260002</v>
      </c>
      <c r="O4" s="15">
        <f>IF(B4&lt;&gt;0,M4/B4,0)</f>
        <v>0.48023350362442563</v>
      </c>
      <c r="P4" s="15">
        <f t="shared" si="2"/>
        <v>-7.6948841398376211E-2</v>
      </c>
      <c r="R4" s="16">
        <v>43026120903.099998</v>
      </c>
    </row>
    <row r="5" spans="1:21" ht="15.75" x14ac:dyDescent="0.25">
      <c r="A5" s="13" t="s">
        <v>19</v>
      </c>
      <c r="B5" s="14">
        <v>88800000000</v>
      </c>
      <c r="C5" s="14">
        <v>7119850393.710001</v>
      </c>
      <c r="D5" s="14">
        <v>7759388217.1400013</v>
      </c>
      <c r="E5" s="14">
        <v>9570209846.5799999</v>
      </c>
      <c r="F5" s="14">
        <f>C5+D5+E5</f>
        <v>24449448457.43</v>
      </c>
      <c r="G5" s="14">
        <v>7252976862.000001</v>
      </c>
      <c r="H5" s="14">
        <v>6026086298.5799999</v>
      </c>
      <c r="I5" s="14">
        <v>673378966.61999989</v>
      </c>
      <c r="J5" s="14">
        <f>G5+H5+I5</f>
        <v>13952442127.200001</v>
      </c>
      <c r="K5" s="14">
        <f t="shared" ref="K5:K43" si="7">F5+J5</f>
        <v>38401890584.630005</v>
      </c>
      <c r="L5" s="14">
        <v>7113342905.3099995</v>
      </c>
      <c r="M5" s="14">
        <f t="shared" si="5"/>
        <v>45515233489.940002</v>
      </c>
      <c r="N5" s="14">
        <f>B5-M5</f>
        <v>43284766510.059998</v>
      </c>
      <c r="O5" s="15">
        <f t="shared" si="1"/>
        <v>0.51255893569752253</v>
      </c>
      <c r="P5" s="15">
        <f t="shared" si="2"/>
        <v>-0.10120322493131673</v>
      </c>
      <c r="R5" s="16">
        <v>50640183356.757004</v>
      </c>
    </row>
    <row r="6" spans="1:21" ht="15.75" x14ac:dyDescent="0.25">
      <c r="A6" s="13" t="s">
        <v>20</v>
      </c>
      <c r="B6" s="14">
        <v>19323375000</v>
      </c>
      <c r="C6" s="14">
        <v>1126007584.8599999</v>
      </c>
      <c r="D6" s="14">
        <v>1582135817.1599998</v>
      </c>
      <c r="E6" s="14">
        <v>2215153794</v>
      </c>
      <c r="F6" s="14">
        <f>C6+D6+E6</f>
        <v>4923297196.0199995</v>
      </c>
      <c r="G6" s="14">
        <v>2312777641.21</v>
      </c>
      <c r="H6" s="14">
        <v>2047290586.6400001</v>
      </c>
      <c r="I6" s="14">
        <v>1644059675.0699999</v>
      </c>
      <c r="J6" s="14">
        <f>G6+H6+I6</f>
        <v>6004127902.9200001</v>
      </c>
      <c r="K6" s="14">
        <f t="shared" si="7"/>
        <v>10927425098.939999</v>
      </c>
      <c r="L6" s="14">
        <v>1716604069.9100001</v>
      </c>
      <c r="M6" s="14">
        <f t="shared" si="5"/>
        <v>12644029168.849998</v>
      </c>
      <c r="N6" s="14">
        <f t="shared" si="6"/>
        <v>6679345831.1500015</v>
      </c>
      <c r="O6" s="15">
        <f t="shared" si="1"/>
        <v>0.65433854949510628</v>
      </c>
      <c r="P6" s="15">
        <f t="shared" si="2"/>
        <v>1.382797847349166</v>
      </c>
      <c r="R6" s="16">
        <v>5306379298.1499996</v>
      </c>
    </row>
    <row r="7" spans="1:21" ht="15.75" x14ac:dyDescent="0.25">
      <c r="A7" s="13" t="s">
        <v>21</v>
      </c>
      <c r="B7" s="14">
        <v>2000000000</v>
      </c>
      <c r="C7" s="14">
        <v>9722950.3300000001</v>
      </c>
      <c r="D7" s="14">
        <v>26320428.68</v>
      </c>
      <c r="E7" s="14">
        <v>33525110.310000002</v>
      </c>
      <c r="F7" s="14">
        <f>C7+D7+E7</f>
        <v>69568489.319999993</v>
      </c>
      <c r="G7" s="14">
        <v>6514120.8400000008</v>
      </c>
      <c r="H7" s="14">
        <v>8751570.4399999995</v>
      </c>
      <c r="I7" s="17">
        <v>0</v>
      </c>
      <c r="J7" s="14">
        <f t="shared" si="4"/>
        <v>15265691.280000001</v>
      </c>
      <c r="K7" s="14">
        <f t="shared" si="7"/>
        <v>84834180.599999994</v>
      </c>
      <c r="L7" s="17">
        <v>0</v>
      </c>
      <c r="M7" s="14">
        <f t="shared" si="5"/>
        <v>84834180.599999994</v>
      </c>
      <c r="N7" s="14">
        <f t="shared" si="6"/>
        <v>1915165819.4000001</v>
      </c>
      <c r="O7" s="18">
        <f t="shared" si="1"/>
        <v>4.2417090299999995E-2</v>
      </c>
      <c r="P7" s="18">
        <f t="shared" si="2"/>
        <v>1.0140377223500483</v>
      </c>
      <c r="R7" s="16">
        <v>42121445.719999999</v>
      </c>
      <c r="T7" s="19"/>
    </row>
    <row r="8" spans="1:21" ht="15.75" x14ac:dyDescent="0.25">
      <c r="A8" s="20" t="s">
        <v>22</v>
      </c>
      <c r="B8" s="14">
        <v>7994625000</v>
      </c>
      <c r="C8" s="21">
        <v>0</v>
      </c>
      <c r="D8" s="21">
        <v>0</v>
      </c>
      <c r="E8" s="21">
        <v>0</v>
      </c>
      <c r="F8" s="17">
        <f t="shared" ref="F8:F14" si="8">C8+D8+E8</f>
        <v>0</v>
      </c>
      <c r="G8" s="17">
        <v>0</v>
      </c>
      <c r="H8" s="17">
        <v>0</v>
      </c>
      <c r="I8" s="17">
        <v>0</v>
      </c>
      <c r="J8" s="17">
        <f t="shared" si="4"/>
        <v>0</v>
      </c>
      <c r="K8" s="17">
        <f t="shared" si="7"/>
        <v>0</v>
      </c>
      <c r="L8" s="17">
        <v>0</v>
      </c>
      <c r="M8" s="17">
        <f t="shared" si="5"/>
        <v>0</v>
      </c>
      <c r="N8" s="14">
        <f t="shared" si="6"/>
        <v>7994625000</v>
      </c>
      <c r="O8" s="18">
        <f t="shared" si="1"/>
        <v>0</v>
      </c>
      <c r="P8" s="18">
        <v>0</v>
      </c>
      <c r="R8" s="22">
        <v>0</v>
      </c>
    </row>
    <row r="9" spans="1:21" ht="15.75" x14ac:dyDescent="0.25">
      <c r="A9" s="23" t="s">
        <v>23</v>
      </c>
      <c r="B9" s="14">
        <v>1450268833</v>
      </c>
      <c r="C9" s="21">
        <v>0</v>
      </c>
      <c r="D9" s="21">
        <v>0</v>
      </c>
      <c r="E9" s="21">
        <v>0</v>
      </c>
      <c r="F9" s="17">
        <f>C9+D9+E9</f>
        <v>0</v>
      </c>
      <c r="G9" s="21">
        <v>0</v>
      </c>
      <c r="H9" s="21">
        <v>0</v>
      </c>
      <c r="I9" s="21">
        <v>0</v>
      </c>
      <c r="J9" s="17">
        <f t="shared" si="4"/>
        <v>0</v>
      </c>
      <c r="K9" s="17">
        <f t="shared" si="7"/>
        <v>0</v>
      </c>
      <c r="L9" s="17">
        <v>0</v>
      </c>
      <c r="M9" s="21">
        <f t="shared" si="5"/>
        <v>0</v>
      </c>
      <c r="N9" s="24">
        <f t="shared" si="6"/>
        <v>1450268833</v>
      </c>
      <c r="O9" s="18">
        <f t="shared" si="1"/>
        <v>0</v>
      </c>
      <c r="P9" s="18">
        <v>0</v>
      </c>
      <c r="Q9" s="11"/>
      <c r="R9" s="22">
        <v>0</v>
      </c>
      <c r="U9" s="19"/>
    </row>
    <row r="10" spans="1:21" ht="15.75" x14ac:dyDescent="0.25">
      <c r="A10" s="23" t="s">
        <v>24</v>
      </c>
      <c r="B10" s="14">
        <v>12145991240</v>
      </c>
      <c r="C10" s="21">
        <v>0</v>
      </c>
      <c r="D10" s="21">
        <v>0</v>
      </c>
      <c r="E10" s="21">
        <v>0</v>
      </c>
      <c r="F10" s="17">
        <f>C10+D10+E10</f>
        <v>0</v>
      </c>
      <c r="G10" s="21">
        <v>0</v>
      </c>
      <c r="H10" s="21">
        <v>0</v>
      </c>
      <c r="I10" s="17">
        <v>0</v>
      </c>
      <c r="J10" s="17">
        <f t="shared" si="4"/>
        <v>0</v>
      </c>
      <c r="K10" s="17">
        <f t="shared" si="7"/>
        <v>0</v>
      </c>
      <c r="L10" s="17">
        <v>0</v>
      </c>
      <c r="M10" s="17">
        <f t="shared" si="5"/>
        <v>0</v>
      </c>
      <c r="N10" s="24">
        <f t="shared" si="6"/>
        <v>12145991240</v>
      </c>
      <c r="O10" s="18">
        <f t="shared" si="1"/>
        <v>0</v>
      </c>
      <c r="P10" s="18">
        <f t="shared" si="2"/>
        <v>-1</v>
      </c>
      <c r="Q10" s="11"/>
      <c r="R10" s="25">
        <v>3991250000</v>
      </c>
      <c r="U10" s="19"/>
    </row>
    <row r="11" spans="1:21" ht="15.75" x14ac:dyDescent="0.25">
      <c r="A11" s="23" t="s">
        <v>25</v>
      </c>
      <c r="B11" s="14">
        <v>4540396078</v>
      </c>
      <c r="C11" s="21">
        <v>0</v>
      </c>
      <c r="D11" s="21">
        <v>0</v>
      </c>
      <c r="E11" s="21">
        <v>0</v>
      </c>
      <c r="F11" s="17">
        <f t="shared" si="8"/>
        <v>0</v>
      </c>
      <c r="G11" s="21">
        <v>0</v>
      </c>
      <c r="H11" s="21">
        <v>0</v>
      </c>
      <c r="I11" s="21">
        <v>0</v>
      </c>
      <c r="J11" s="21">
        <f t="shared" si="4"/>
        <v>0</v>
      </c>
      <c r="K11" s="17">
        <f t="shared" si="7"/>
        <v>0</v>
      </c>
      <c r="L11" s="17">
        <v>0</v>
      </c>
      <c r="M11" s="21">
        <f t="shared" si="5"/>
        <v>0</v>
      </c>
      <c r="N11" s="24">
        <f t="shared" si="6"/>
        <v>4540396078</v>
      </c>
      <c r="O11" s="18">
        <f t="shared" si="1"/>
        <v>0</v>
      </c>
      <c r="P11" s="18">
        <v>0</v>
      </c>
      <c r="Q11" s="26"/>
      <c r="R11" s="22">
        <v>0</v>
      </c>
    </row>
    <row r="12" spans="1:21" ht="15.75" x14ac:dyDescent="0.25">
      <c r="A12" s="23" t="s">
        <v>26</v>
      </c>
      <c r="B12" s="14">
        <v>65690343850</v>
      </c>
      <c r="C12" s="14">
        <v>1618366723.3386583</v>
      </c>
      <c r="D12" s="14">
        <v>2261657082.6076708</v>
      </c>
      <c r="E12" s="14">
        <v>2575869945.4614859</v>
      </c>
      <c r="F12" s="14">
        <f t="shared" si="8"/>
        <v>6455893751.407815</v>
      </c>
      <c r="G12" s="14">
        <v>70985879.829865009</v>
      </c>
      <c r="H12" s="14">
        <v>33844717.5022</v>
      </c>
      <c r="I12" s="14">
        <v>36204165.603700005</v>
      </c>
      <c r="J12" s="14">
        <f t="shared" si="4"/>
        <v>141034762.93576503</v>
      </c>
      <c r="K12" s="14">
        <f t="shared" si="7"/>
        <v>6596928514.3435802</v>
      </c>
      <c r="L12" s="17">
        <v>0</v>
      </c>
      <c r="M12" s="14">
        <f t="shared" si="5"/>
        <v>6596928514.3435802</v>
      </c>
      <c r="N12" s="14">
        <f t="shared" si="6"/>
        <v>59093415335.656418</v>
      </c>
      <c r="O12" s="27">
        <f>IF(B12&lt;&gt;0,M12/B12,0)</f>
        <v>0.10042463058813142</v>
      </c>
      <c r="P12" s="27">
        <v>0</v>
      </c>
      <c r="R12" s="22">
        <v>0</v>
      </c>
    </row>
    <row r="13" spans="1:21" ht="15.75" x14ac:dyDescent="0.25">
      <c r="A13" s="23" t="s">
        <v>27</v>
      </c>
      <c r="B13" s="24">
        <v>24000000000</v>
      </c>
      <c r="C13" s="21">
        <v>0</v>
      </c>
      <c r="D13" s="21">
        <v>0</v>
      </c>
      <c r="E13" s="21">
        <v>0</v>
      </c>
      <c r="F13" s="21">
        <f>C13+D13+E13</f>
        <v>0</v>
      </c>
      <c r="G13" s="21">
        <v>0</v>
      </c>
      <c r="H13" s="21">
        <v>0</v>
      </c>
      <c r="I13" s="21">
        <v>0</v>
      </c>
      <c r="J13" s="21">
        <f t="shared" si="4"/>
        <v>0</v>
      </c>
      <c r="K13" s="21">
        <f t="shared" si="7"/>
        <v>0</v>
      </c>
      <c r="L13" s="21">
        <v>0</v>
      </c>
      <c r="M13" s="21">
        <f t="shared" si="5"/>
        <v>0</v>
      </c>
      <c r="N13" s="24">
        <f t="shared" si="6"/>
        <v>24000000000</v>
      </c>
      <c r="O13" s="27">
        <f t="shared" si="1"/>
        <v>0</v>
      </c>
      <c r="P13" s="27">
        <v>0</v>
      </c>
      <c r="Q13" s="11"/>
      <c r="R13" s="28">
        <v>0</v>
      </c>
      <c r="U13" s="19"/>
    </row>
    <row r="14" spans="1:21" ht="16.5" thickBot="1" x14ac:dyDescent="0.3">
      <c r="A14" s="23" t="s">
        <v>28</v>
      </c>
      <c r="B14" s="24">
        <v>12000000000</v>
      </c>
      <c r="C14" s="24">
        <v>678631000.00000095</v>
      </c>
      <c r="D14" s="24">
        <v>-1750267500</v>
      </c>
      <c r="E14" s="24">
        <v>2935389300</v>
      </c>
      <c r="F14" s="24">
        <f t="shared" si="8"/>
        <v>1863752800.000001</v>
      </c>
      <c r="G14" s="24">
        <v>3689506000</v>
      </c>
      <c r="H14" s="24">
        <v>-1355100300</v>
      </c>
      <c r="I14" s="24">
        <v>11716599.9999997</v>
      </c>
      <c r="J14" s="24">
        <f t="shared" si="4"/>
        <v>2346122299.9999995</v>
      </c>
      <c r="K14" s="24">
        <f>F14+J14</f>
        <v>4209875100.0000005</v>
      </c>
      <c r="L14" s="24">
        <v>-3517723850</v>
      </c>
      <c r="M14" s="24">
        <f>K14+L14</f>
        <v>692151250.00000048</v>
      </c>
      <c r="N14" s="24">
        <f t="shared" si="6"/>
        <v>11307848750</v>
      </c>
      <c r="O14" s="27">
        <f t="shared" si="1"/>
        <v>5.7679270833333372E-2</v>
      </c>
      <c r="P14" s="27">
        <f>((M14-R14)/R14)*-1</f>
        <v>1.071603511686843</v>
      </c>
      <c r="R14" s="29">
        <v>-9666442800</v>
      </c>
    </row>
    <row r="15" spans="1:21" ht="17.25" thickTop="1" thickBot="1" x14ac:dyDescent="0.3">
      <c r="A15" s="5" t="s">
        <v>29</v>
      </c>
      <c r="B15" s="6">
        <v>320644999999.74084</v>
      </c>
      <c r="C15" s="6">
        <f t="shared" ref="C15:L15" si="9">C16+C30</f>
        <v>7499542398.2539978</v>
      </c>
      <c r="D15" s="6">
        <f t="shared" si="9"/>
        <v>11658930002.387671</v>
      </c>
      <c r="E15" s="6">
        <f t="shared" si="9"/>
        <v>20522319608.011486</v>
      </c>
      <c r="F15" s="6">
        <f t="shared" si="9"/>
        <v>39680792008.653152</v>
      </c>
      <c r="G15" s="6">
        <f t="shared" si="9"/>
        <v>12298902263.999865</v>
      </c>
      <c r="H15" s="6">
        <f t="shared" si="9"/>
        <v>9614147239.0221996</v>
      </c>
      <c r="I15" s="6">
        <f t="shared" si="9"/>
        <v>8712567812.3737011</v>
      </c>
      <c r="J15" s="6">
        <f t="shared" si="9"/>
        <v>30625617315.395767</v>
      </c>
      <c r="K15" s="6">
        <f t="shared" si="9"/>
        <v>70306409324.04892</v>
      </c>
      <c r="L15" s="6">
        <f t="shared" si="9"/>
        <v>11977015547.594242</v>
      </c>
      <c r="M15" s="6">
        <f t="shared" si="5"/>
        <v>82283424871.643158</v>
      </c>
      <c r="N15" s="6">
        <f t="shared" si="6"/>
        <v>238361575128.09769</v>
      </c>
      <c r="O15" s="7">
        <f t="shared" si="1"/>
        <v>0.25661845614841855</v>
      </c>
      <c r="P15" s="7">
        <f t="shared" ref="P15:P31" si="10">M15/R15-1</f>
        <v>-0.15315142603991805</v>
      </c>
      <c r="R15" s="6">
        <v>97164271632.252594</v>
      </c>
    </row>
    <row r="16" spans="1:21" ht="16.5" thickTop="1" x14ac:dyDescent="0.25">
      <c r="A16" s="30" t="s">
        <v>30</v>
      </c>
      <c r="B16" s="31">
        <v>162234719314.21332</v>
      </c>
      <c r="C16" s="31">
        <f t="shared" ref="C16:L16" si="11">C17+C18+C21+C27</f>
        <v>5711259665.3353395</v>
      </c>
      <c r="D16" s="31">
        <f t="shared" si="11"/>
        <v>8791674950.0200005</v>
      </c>
      <c r="E16" s="31">
        <f t="shared" si="11"/>
        <v>16498817663.390001</v>
      </c>
      <c r="F16" s="31">
        <f t="shared" si="11"/>
        <v>31001752278.745342</v>
      </c>
      <c r="G16" s="31">
        <f t="shared" si="11"/>
        <v>11157476354.459999</v>
      </c>
      <c r="H16" s="31">
        <f t="shared" si="11"/>
        <v>8345923074.5499992</v>
      </c>
      <c r="I16" s="31">
        <f t="shared" si="11"/>
        <v>8342672399.0300007</v>
      </c>
      <c r="J16" s="31">
        <f t="shared" si="11"/>
        <v>27846071828.040001</v>
      </c>
      <c r="K16" s="31">
        <f t="shared" si="11"/>
        <v>58847824106.785339</v>
      </c>
      <c r="L16" s="31">
        <f t="shared" si="11"/>
        <v>7880029251.1300011</v>
      </c>
      <c r="M16" s="31">
        <f t="shared" si="5"/>
        <v>66727853357.915344</v>
      </c>
      <c r="N16" s="31">
        <f t="shared" si="6"/>
        <v>95506865956.297974</v>
      </c>
      <c r="O16" s="32">
        <f t="shared" si="1"/>
        <v>0.41130439674061398</v>
      </c>
      <c r="P16" s="32">
        <f t="shared" si="10"/>
        <v>-3.3733866247421473E-2</v>
      </c>
      <c r="Q16" s="11"/>
      <c r="R16" s="31">
        <v>69057427376.422607</v>
      </c>
      <c r="U16" s="19"/>
    </row>
    <row r="17" spans="1:21" ht="15.75" x14ac:dyDescent="0.25">
      <c r="A17" s="33" t="s">
        <v>31</v>
      </c>
      <c r="B17" s="34">
        <v>82282591926.930008</v>
      </c>
      <c r="C17" s="34">
        <v>4703207942.4100018</v>
      </c>
      <c r="D17" s="34">
        <v>5301190815.000001</v>
      </c>
      <c r="E17" s="34">
        <v>10421069235.470001</v>
      </c>
      <c r="F17" s="34">
        <f>C17+D17+E17</f>
        <v>20425467992.880005</v>
      </c>
      <c r="G17" s="34">
        <v>6232470637.0099993</v>
      </c>
      <c r="H17" s="34">
        <v>5186969085.3199997</v>
      </c>
      <c r="I17" s="34">
        <v>5724873198.1500006</v>
      </c>
      <c r="J17" s="34">
        <f t="shared" si="4"/>
        <v>17144312920.48</v>
      </c>
      <c r="K17" s="34">
        <f t="shared" si="7"/>
        <v>37569780913.360001</v>
      </c>
      <c r="L17" s="34">
        <v>4975307292.0400019</v>
      </c>
      <c r="M17" s="34">
        <f t="shared" si="5"/>
        <v>42545088205.400002</v>
      </c>
      <c r="N17" s="34">
        <f t="shared" si="6"/>
        <v>39737503721.530006</v>
      </c>
      <c r="O17" s="35">
        <f t="shared" si="1"/>
        <v>0.51706062253339824</v>
      </c>
      <c r="P17" s="35">
        <f t="shared" si="10"/>
        <v>1.330082127364296E-4</v>
      </c>
      <c r="Q17" s="11"/>
      <c r="R17" s="34">
        <v>42539430111.830002</v>
      </c>
    </row>
    <row r="18" spans="1:21" ht="15.75" x14ac:dyDescent="0.25">
      <c r="A18" s="33" t="s">
        <v>32</v>
      </c>
      <c r="B18" s="34">
        <v>54421829800.906509</v>
      </c>
      <c r="C18" s="34">
        <f t="shared" ref="C18:L18" si="12">C19+C20</f>
        <v>764140239.70533705</v>
      </c>
      <c r="D18" s="34">
        <f t="shared" si="12"/>
        <v>1766112529.98</v>
      </c>
      <c r="E18" s="34">
        <f t="shared" si="12"/>
        <v>4733816942.1999998</v>
      </c>
      <c r="F18" s="34">
        <f t="shared" si="12"/>
        <v>7264069711.8853369</v>
      </c>
      <c r="G18" s="34">
        <f t="shared" si="12"/>
        <v>3244388407.96</v>
      </c>
      <c r="H18" s="34">
        <f t="shared" si="12"/>
        <v>2744244075.4000001</v>
      </c>
      <c r="I18" s="34">
        <f t="shared" si="12"/>
        <v>2265623827.8800001</v>
      </c>
      <c r="J18" s="34">
        <f t="shared" si="12"/>
        <v>8254256311.2399998</v>
      </c>
      <c r="K18" s="34">
        <f t="shared" si="12"/>
        <v>15518326023.125338</v>
      </c>
      <c r="L18" s="34">
        <f t="shared" si="12"/>
        <v>2245714299.6599998</v>
      </c>
      <c r="M18" s="34">
        <f t="shared" si="5"/>
        <v>17764040322.785339</v>
      </c>
      <c r="N18" s="34">
        <f t="shared" si="6"/>
        <v>36657789478.12117</v>
      </c>
      <c r="O18" s="35">
        <f t="shared" si="1"/>
        <v>0.32641387450168835</v>
      </c>
      <c r="P18" s="35">
        <f t="shared" si="10"/>
        <v>6.0037401894009967E-2</v>
      </c>
      <c r="Q18" s="11"/>
      <c r="R18" s="34">
        <v>16757937305.84</v>
      </c>
      <c r="T18" s="36"/>
      <c r="U18" s="19"/>
    </row>
    <row r="19" spans="1:21" ht="15.75" x14ac:dyDescent="0.25">
      <c r="A19" s="37" t="s">
        <v>33</v>
      </c>
      <c r="B19" s="38">
        <v>37482839800.906509</v>
      </c>
      <c r="C19" s="38">
        <v>737564524.04000008</v>
      </c>
      <c r="D19" s="38">
        <v>1211082770.5799999</v>
      </c>
      <c r="E19" s="38">
        <v>3749324166</v>
      </c>
      <c r="F19" s="38">
        <f>C19+D19+E19</f>
        <v>5697971460.6199999</v>
      </c>
      <c r="G19" s="38">
        <v>2260754869.96</v>
      </c>
      <c r="H19" s="38">
        <v>1891620280.4000001</v>
      </c>
      <c r="I19" s="38">
        <v>1344149656.8800001</v>
      </c>
      <c r="J19" s="38">
        <f t="shared" si="4"/>
        <v>5496524807.2399998</v>
      </c>
      <c r="K19" s="38">
        <f t="shared" si="7"/>
        <v>11194496267.860001</v>
      </c>
      <c r="L19" s="38">
        <v>2057631935.6599998</v>
      </c>
      <c r="M19" s="38">
        <f t="shared" si="5"/>
        <v>13252128203.52</v>
      </c>
      <c r="N19" s="38">
        <f t="shared" si="6"/>
        <v>24230711597.386509</v>
      </c>
      <c r="O19" s="39">
        <f t="shared" si="1"/>
        <v>0.35355187264118398</v>
      </c>
      <c r="P19" s="39">
        <f t="shared" si="10"/>
        <v>0.21555981660986401</v>
      </c>
      <c r="R19" s="38">
        <v>10902078221.440001</v>
      </c>
      <c r="T19" s="36"/>
    </row>
    <row r="20" spans="1:21" ht="15.75" x14ac:dyDescent="0.25">
      <c r="A20" s="37" t="s">
        <v>34</v>
      </c>
      <c r="B20" s="38">
        <v>16938990000</v>
      </c>
      <c r="C20" s="38">
        <v>26575715.665336996</v>
      </c>
      <c r="D20" s="38">
        <v>555029759.39999998</v>
      </c>
      <c r="E20" s="38">
        <v>984492776.20000005</v>
      </c>
      <c r="F20" s="38">
        <f>C20+D20+E20</f>
        <v>1566098251.265337</v>
      </c>
      <c r="G20" s="38">
        <v>983633538</v>
      </c>
      <c r="H20" s="38">
        <v>852623795</v>
      </c>
      <c r="I20" s="38">
        <v>921474171</v>
      </c>
      <c r="J20" s="38">
        <f t="shared" si="4"/>
        <v>2757731504</v>
      </c>
      <c r="K20" s="38">
        <f t="shared" si="7"/>
        <v>4323829755.265337</v>
      </c>
      <c r="L20" s="38">
        <v>188082364</v>
      </c>
      <c r="M20" s="38">
        <f t="shared" si="5"/>
        <v>4511912119.265337</v>
      </c>
      <c r="N20" s="38">
        <f t="shared" si="6"/>
        <v>12427077880.734663</v>
      </c>
      <c r="O20" s="39">
        <f t="shared" si="1"/>
        <v>0.26636252334202554</v>
      </c>
      <c r="P20" s="39">
        <f t="shared" si="10"/>
        <v>-0.22950466289650573</v>
      </c>
      <c r="R20" s="38">
        <v>5855859084.3999996</v>
      </c>
      <c r="T20" s="40"/>
    </row>
    <row r="21" spans="1:21" ht="15.75" x14ac:dyDescent="0.25">
      <c r="A21" s="33" t="s">
        <v>35</v>
      </c>
      <c r="B21" s="34">
        <v>22648740083.866798</v>
      </c>
      <c r="C21" s="34">
        <f t="shared" ref="C21:L21" si="13">C22+C23+C24</f>
        <v>201984055</v>
      </c>
      <c r="D21" s="34">
        <f t="shared" si="13"/>
        <v>1703543551.0700002</v>
      </c>
      <c r="E21" s="34">
        <f t="shared" si="13"/>
        <v>1343931485.72</v>
      </c>
      <c r="F21" s="34">
        <f t="shared" si="13"/>
        <v>3249459091.79</v>
      </c>
      <c r="G21" s="34">
        <f t="shared" si="13"/>
        <v>1666429296.49</v>
      </c>
      <c r="H21" s="34">
        <f t="shared" si="13"/>
        <v>414709913.82999998</v>
      </c>
      <c r="I21" s="34">
        <f t="shared" si="13"/>
        <v>352175373</v>
      </c>
      <c r="J21" s="34">
        <f t="shared" si="13"/>
        <v>2433314583.3200002</v>
      </c>
      <c r="K21" s="34">
        <f t="shared" si="13"/>
        <v>5682773675.1100006</v>
      </c>
      <c r="L21" s="34">
        <f t="shared" si="13"/>
        <v>607272817.01999998</v>
      </c>
      <c r="M21" s="34">
        <f>K21+L21</f>
        <v>6290046492.1300011</v>
      </c>
      <c r="N21" s="34">
        <f>B21-M21</f>
        <v>16358693591.736797</v>
      </c>
      <c r="O21" s="35">
        <f t="shared" si="1"/>
        <v>0.27772169528363927</v>
      </c>
      <c r="P21" s="35">
        <f t="shared" si="10"/>
        <v>-0.26803379582785825</v>
      </c>
      <c r="Q21" s="11"/>
      <c r="R21" s="34">
        <v>8593356436.7826004</v>
      </c>
      <c r="T21" s="40"/>
      <c r="U21" s="19"/>
    </row>
    <row r="22" spans="1:21" x14ac:dyDescent="0.25">
      <c r="A22" s="41" t="s">
        <v>36</v>
      </c>
      <c r="B22" s="42">
        <v>1044647116.7799988</v>
      </c>
      <c r="C22" s="43">
        <v>0</v>
      </c>
      <c r="D22" s="42">
        <v>12223665</v>
      </c>
      <c r="E22" s="42">
        <v>13073124.580000058</v>
      </c>
      <c r="F22" s="42">
        <f>C22+D22+E22</f>
        <v>25296789.580000058</v>
      </c>
      <c r="G22" s="42">
        <v>83419735.159999967</v>
      </c>
      <c r="H22" s="42">
        <v>44167636.829999983</v>
      </c>
      <c r="I22" s="42">
        <v>7071400</v>
      </c>
      <c r="J22" s="42">
        <f>G22+H22+I22</f>
        <v>134658771.98999995</v>
      </c>
      <c r="K22" s="42">
        <f t="shared" si="7"/>
        <v>159955561.56999999</v>
      </c>
      <c r="L22" s="42">
        <v>7408801.0199999809</v>
      </c>
      <c r="M22" s="42">
        <f t="shared" si="5"/>
        <v>167364362.58999997</v>
      </c>
      <c r="N22" s="42">
        <f t="shared" si="6"/>
        <v>877282754.18999887</v>
      </c>
      <c r="O22" s="44">
        <f t="shared" si="1"/>
        <v>0.16021138612422617</v>
      </c>
      <c r="P22" s="44">
        <f t="shared" si="10"/>
        <v>0.1221725756717229</v>
      </c>
      <c r="R22" s="42">
        <v>149143158.7425999</v>
      </c>
    </row>
    <row r="23" spans="1:21" x14ac:dyDescent="0.25">
      <c r="A23" s="41" t="s">
        <v>37</v>
      </c>
      <c r="B23" s="42">
        <v>12804092967.0868</v>
      </c>
      <c r="C23" s="42">
        <v>201984055</v>
      </c>
      <c r="D23" s="42">
        <v>523810981.69</v>
      </c>
      <c r="E23" s="42">
        <v>1267176464.53</v>
      </c>
      <c r="F23" s="42">
        <f>C23+D23+E23</f>
        <v>1992971501.22</v>
      </c>
      <c r="G23" s="42">
        <v>706446398.75999999</v>
      </c>
      <c r="H23" s="42">
        <v>271441752</v>
      </c>
      <c r="I23" s="42">
        <v>283712270</v>
      </c>
      <c r="J23" s="42">
        <f>G23+H23+I23</f>
        <v>1261600420.76</v>
      </c>
      <c r="K23" s="42">
        <f>F23+J23</f>
        <v>3254571921.98</v>
      </c>
      <c r="L23" s="42">
        <v>517933228</v>
      </c>
      <c r="M23" s="42">
        <f>K23+L23</f>
        <v>3772505149.98</v>
      </c>
      <c r="N23" s="42">
        <f>B23-M23</f>
        <v>9031587817.1068001</v>
      </c>
      <c r="O23" s="44">
        <f t="shared" si="1"/>
        <v>0.29463275217364532</v>
      </c>
      <c r="P23" s="44">
        <f t="shared" si="10"/>
        <v>0.33721331197455373</v>
      </c>
      <c r="R23" s="42">
        <v>2821169305</v>
      </c>
      <c r="T23" s="11"/>
    </row>
    <row r="24" spans="1:21" x14ac:dyDescent="0.25">
      <c r="A24" s="45" t="s">
        <v>38</v>
      </c>
      <c r="B24" s="46">
        <v>8800000000</v>
      </c>
      <c r="C24" s="47">
        <f>C25+C26</f>
        <v>0</v>
      </c>
      <c r="D24" s="46">
        <f>D25+D26</f>
        <v>1167508904.3800001</v>
      </c>
      <c r="E24" s="46">
        <f>E25+E26</f>
        <v>63681896.609999999</v>
      </c>
      <c r="F24" s="42">
        <f>C24+D24+E24</f>
        <v>1231190800.99</v>
      </c>
      <c r="G24" s="42">
        <f>G25+G26</f>
        <v>876563162.57000005</v>
      </c>
      <c r="H24" s="42">
        <f>H25+H26</f>
        <v>99100525</v>
      </c>
      <c r="I24" s="42">
        <f>I25+I26</f>
        <v>61391703</v>
      </c>
      <c r="J24" s="42">
        <f>G24+H24+I24</f>
        <v>1037055390.5700001</v>
      </c>
      <c r="K24" s="42">
        <f>F24+J24</f>
        <v>2268246191.5599999</v>
      </c>
      <c r="L24" s="42">
        <f>L25+L26</f>
        <v>81930788</v>
      </c>
      <c r="M24" s="42">
        <f>K24+L24</f>
        <v>2350176979.5599999</v>
      </c>
      <c r="N24" s="42">
        <f>B24-M24</f>
        <v>6449823020.4400005</v>
      </c>
      <c r="O24" s="44">
        <f t="shared" si="1"/>
        <v>0.26706556585909091</v>
      </c>
      <c r="P24" s="44">
        <f t="shared" si="10"/>
        <v>-0.58204542044699359</v>
      </c>
      <c r="R24" s="48">
        <v>5623043973.0400009</v>
      </c>
      <c r="T24" s="11"/>
    </row>
    <row r="25" spans="1:21" x14ac:dyDescent="0.25">
      <c r="A25" s="45" t="s">
        <v>39</v>
      </c>
      <c r="B25" s="46">
        <v>8800000000</v>
      </c>
      <c r="C25" s="47">
        <v>0</v>
      </c>
      <c r="D25" s="46">
        <v>1167508904.3800001</v>
      </c>
      <c r="E25" s="46">
        <v>63681896.609999999</v>
      </c>
      <c r="F25" s="42">
        <f>C25+D25+E25</f>
        <v>1231190800.99</v>
      </c>
      <c r="G25" s="42">
        <v>876563162.57000005</v>
      </c>
      <c r="H25" s="42">
        <v>99100525</v>
      </c>
      <c r="I25" s="42">
        <v>61391703</v>
      </c>
      <c r="J25" s="42">
        <f>G25+H25+I25</f>
        <v>1037055390.5700001</v>
      </c>
      <c r="K25" s="42">
        <f>F25+J25</f>
        <v>2268246191.5599999</v>
      </c>
      <c r="L25" s="46">
        <v>81930788</v>
      </c>
      <c r="M25" s="42">
        <f>K25+L25</f>
        <v>2350176979.5599999</v>
      </c>
      <c r="N25" s="42">
        <f>B25-M25</f>
        <v>6449823020.4400005</v>
      </c>
      <c r="O25" s="44">
        <f t="shared" si="1"/>
        <v>0.26706556585909091</v>
      </c>
      <c r="P25" s="44">
        <f t="shared" si="10"/>
        <v>-0.58204542044699359</v>
      </c>
      <c r="R25" s="46">
        <v>5623043973.0400009</v>
      </c>
      <c r="T25" s="11"/>
    </row>
    <row r="26" spans="1:21" hidden="1" x14ac:dyDescent="0.25">
      <c r="A26" s="45" t="s">
        <v>40</v>
      </c>
      <c r="B26" s="46">
        <v>0</v>
      </c>
      <c r="C26" s="46">
        <f>[1]TEREDA_RESUME_MENSUEL!$C$26</f>
        <v>0</v>
      </c>
      <c r="D26" s="46">
        <f>[1]TEREDA_RESUME_MENSUEL!$D$26</f>
        <v>0</v>
      </c>
      <c r="E26" s="46">
        <f>[1]TEREDA_RESUME_MENSUEL!$E$256</f>
        <v>0</v>
      </c>
      <c r="F26" s="42">
        <f>C26+D26+E26</f>
        <v>0</v>
      </c>
      <c r="G26" s="49">
        <f>[1]TEREDA_RESUME_MENSUEL!$G$26</f>
        <v>0</v>
      </c>
      <c r="H26" s="46">
        <f>[1]TEREDA_RESUME_MENSUEL!$H$26</f>
        <v>0</v>
      </c>
      <c r="I26" s="49">
        <f>[1]TEREDA_RESUME_MENSUEL!$I$26</f>
        <v>0</v>
      </c>
      <c r="J26" s="46">
        <f>G26+H26+I26</f>
        <v>0</v>
      </c>
      <c r="K26" s="46">
        <f>F26+J26</f>
        <v>0</v>
      </c>
      <c r="L26" s="46">
        <f>[1]TEREDA_RESUME_MENSUEL!$L$26</f>
        <v>0</v>
      </c>
      <c r="M26" s="42">
        <f>K26+L26</f>
        <v>0</v>
      </c>
      <c r="N26" s="42">
        <f>B26-M26</f>
        <v>0</v>
      </c>
      <c r="O26" s="44">
        <f t="shared" si="1"/>
        <v>0</v>
      </c>
      <c r="P26" s="44"/>
      <c r="R26" s="49">
        <v>0</v>
      </c>
      <c r="T26" s="11"/>
    </row>
    <row r="27" spans="1:21" ht="15.75" x14ac:dyDescent="0.25">
      <c r="A27" s="33" t="s">
        <v>41</v>
      </c>
      <c r="B27" s="34">
        <v>2881557502.5100007</v>
      </c>
      <c r="C27" s="34">
        <f t="shared" ref="C27:L27" si="14">C28+C29</f>
        <v>41927428.219999999</v>
      </c>
      <c r="D27" s="34">
        <f t="shared" si="14"/>
        <v>20828053.969999999</v>
      </c>
      <c r="E27" s="51">
        <f t="shared" si="14"/>
        <v>0</v>
      </c>
      <c r="F27" s="34">
        <f t="shared" si="14"/>
        <v>62755482.189999998</v>
      </c>
      <c r="G27" s="34">
        <f t="shared" si="14"/>
        <v>14188013</v>
      </c>
      <c r="H27" s="52">
        <f t="shared" si="14"/>
        <v>0</v>
      </c>
      <c r="I27" s="34">
        <f t="shared" si="14"/>
        <v>0</v>
      </c>
      <c r="J27" s="34">
        <f t="shared" si="14"/>
        <v>14188013</v>
      </c>
      <c r="K27" s="34">
        <f t="shared" si="14"/>
        <v>76943495.189999998</v>
      </c>
      <c r="L27" s="34">
        <f t="shared" si="14"/>
        <v>51734842.410000004</v>
      </c>
      <c r="M27" s="34">
        <f t="shared" si="5"/>
        <v>128678337.59999999</v>
      </c>
      <c r="N27" s="34">
        <f t="shared" si="6"/>
        <v>2752879164.9100008</v>
      </c>
      <c r="O27" s="35">
        <f t="shared" si="1"/>
        <v>4.4655828484392153E-2</v>
      </c>
      <c r="P27" s="35">
        <f t="shared" si="10"/>
        <v>-0.88970776621748404</v>
      </c>
      <c r="Q27" s="11"/>
      <c r="R27" s="34">
        <v>1166703521.9699998</v>
      </c>
      <c r="T27" s="11"/>
    </row>
    <row r="28" spans="1:21" x14ac:dyDescent="0.25">
      <c r="A28" s="41" t="s">
        <v>42</v>
      </c>
      <c r="B28" s="46">
        <v>391080801.12</v>
      </c>
      <c r="C28" s="47">
        <f>[1]TEREDA_RESUME_MENSUEL!$C$28</f>
        <v>0</v>
      </c>
      <c r="D28" s="46">
        <f>[1]TEREDA_RESUME_MENSUEL!$D$28</f>
        <v>20828053.969999999</v>
      </c>
      <c r="E28" s="49">
        <f>[1]TEREDA_RESUME_MENSUEL!$E$28</f>
        <v>0</v>
      </c>
      <c r="F28" s="46">
        <f>C28+D28+E28</f>
        <v>20828053.969999999</v>
      </c>
      <c r="G28" s="46">
        <f>[1]TEREDA_RESUME_MENSUEL!$G$28</f>
        <v>0</v>
      </c>
      <c r="H28" s="49">
        <f>[1]TEREDA_RESUME_MENSUEL!$H$28</f>
        <v>0</v>
      </c>
      <c r="I28" s="46">
        <f>[1]TEREDA_RESUME_MENSUEL!$I$28</f>
        <v>0</v>
      </c>
      <c r="J28" s="46">
        <f t="shared" si="4"/>
        <v>0</v>
      </c>
      <c r="K28" s="46">
        <f t="shared" si="7"/>
        <v>20828053.969999999</v>
      </c>
      <c r="L28" s="46">
        <v>12220988.960000001</v>
      </c>
      <c r="M28" s="46">
        <f t="shared" si="5"/>
        <v>33049042.93</v>
      </c>
      <c r="N28" s="46">
        <f t="shared" si="6"/>
        <v>358031758.19</v>
      </c>
      <c r="O28" s="53">
        <f t="shared" si="1"/>
        <v>8.4506942901191318E-2</v>
      </c>
      <c r="P28" s="53">
        <f t="shared" si="10"/>
        <v>-0.44356771978840448</v>
      </c>
      <c r="R28" s="46">
        <v>59394546.480000004</v>
      </c>
    </row>
    <row r="29" spans="1:21" x14ac:dyDescent="0.25">
      <c r="A29" s="41" t="s">
        <v>43</v>
      </c>
      <c r="B29" s="46">
        <v>2490476701.3900008</v>
      </c>
      <c r="C29" s="46">
        <f>[1]TEREDA_RESUME_MENSUEL!$C$29</f>
        <v>41927428.219999999</v>
      </c>
      <c r="D29" s="47">
        <f>[1]TEREDA_RESUME_MENSUEL!$D$29</f>
        <v>0</v>
      </c>
      <c r="E29" s="47">
        <f>[1]TEREDA_RESUME_MENSUEL!$E$29</f>
        <v>0</v>
      </c>
      <c r="F29" s="46">
        <f>C29+D29+E29</f>
        <v>41927428.219999999</v>
      </c>
      <c r="G29" s="46">
        <f>[1]TEREDA_RESUME_MENSUEL!$G$29</f>
        <v>14188013</v>
      </c>
      <c r="H29" s="49">
        <f>[1]TEREDA_RESUME_MENSUEL!$H$29</f>
        <v>0</v>
      </c>
      <c r="I29" s="46">
        <f>[1]TEREDA_RESUME_MENSUEL!$I$29</f>
        <v>0</v>
      </c>
      <c r="J29" s="46">
        <f t="shared" si="4"/>
        <v>14188013</v>
      </c>
      <c r="K29" s="46">
        <f t="shared" si="7"/>
        <v>56115441.219999999</v>
      </c>
      <c r="L29" s="46">
        <v>39513853.450000003</v>
      </c>
      <c r="M29" s="46">
        <f t="shared" si="5"/>
        <v>95629294.670000002</v>
      </c>
      <c r="N29" s="46">
        <f t="shared" si="6"/>
        <v>2394847406.7200007</v>
      </c>
      <c r="O29" s="53">
        <f t="shared" si="1"/>
        <v>3.8397988070567685E-2</v>
      </c>
      <c r="P29" s="53">
        <f t="shared" si="10"/>
        <v>-0.91363811114446836</v>
      </c>
      <c r="R29" s="46">
        <v>1107308975.49</v>
      </c>
    </row>
    <row r="30" spans="1:21" ht="15.75" x14ac:dyDescent="0.25">
      <c r="A30" s="54" t="s">
        <v>44</v>
      </c>
      <c r="B30" s="55">
        <v>158410280685.52753</v>
      </c>
      <c r="C30" s="55">
        <f t="shared" ref="C30:N30" si="15">SUM(C31,C38,C41)</f>
        <v>1788282732.9186583</v>
      </c>
      <c r="D30" s="55">
        <f t="shared" si="15"/>
        <v>2867255052.3676705</v>
      </c>
      <c r="E30" s="55">
        <f t="shared" si="15"/>
        <v>4023501944.6214857</v>
      </c>
      <c r="F30" s="55">
        <f t="shared" si="15"/>
        <v>8679039729.907814</v>
      </c>
      <c r="G30" s="55">
        <f t="shared" si="15"/>
        <v>1141425909.539865</v>
      </c>
      <c r="H30" s="55">
        <f t="shared" si="15"/>
        <v>1268224164.4722002</v>
      </c>
      <c r="I30" s="55">
        <f t="shared" si="15"/>
        <v>369895413.34370005</v>
      </c>
      <c r="J30" s="55">
        <f t="shared" si="15"/>
        <v>2779545487.3557649</v>
      </c>
      <c r="K30" s="55">
        <f t="shared" si="15"/>
        <v>11458585217.26358</v>
      </c>
      <c r="L30" s="55">
        <f t="shared" si="15"/>
        <v>4096986296.4642401</v>
      </c>
      <c r="M30" s="55">
        <f t="shared" si="15"/>
        <v>15555571513.727821</v>
      </c>
      <c r="N30" s="55">
        <f t="shared" si="15"/>
        <v>142854709171.79968</v>
      </c>
      <c r="O30" s="56">
        <f t="shared" si="1"/>
        <v>9.8197992241478238E-2</v>
      </c>
      <c r="P30" s="56">
        <f t="shared" si="10"/>
        <v>-0.44655574378467477</v>
      </c>
      <c r="Q30" s="11"/>
      <c r="R30" s="55">
        <v>28106844255.830002</v>
      </c>
      <c r="U30" s="11"/>
    </row>
    <row r="31" spans="1:21" ht="15.75" x14ac:dyDescent="0.25">
      <c r="A31" s="57" t="s">
        <v>45</v>
      </c>
      <c r="B31" s="58">
        <v>117745000000.01001</v>
      </c>
      <c r="C31" s="58">
        <f t="shared" ref="C31:L31" si="16">SUM(C32:C36)</f>
        <v>1618366723.3386583</v>
      </c>
      <c r="D31" s="58">
        <f t="shared" si="16"/>
        <v>2425721920.6076708</v>
      </c>
      <c r="E31" s="58">
        <f t="shared" si="16"/>
        <v>3339545668.7514858</v>
      </c>
      <c r="F31" s="58">
        <f t="shared" si="16"/>
        <v>7383634312.6978149</v>
      </c>
      <c r="G31" s="58">
        <f t="shared" si="16"/>
        <v>277972706.93986499</v>
      </c>
      <c r="H31" s="58">
        <f t="shared" si="16"/>
        <v>292594717.50220001</v>
      </c>
      <c r="I31" s="58">
        <f t="shared" si="16"/>
        <v>176207654.95370001</v>
      </c>
      <c r="J31" s="58">
        <f t="shared" si="16"/>
        <v>746775079.39576507</v>
      </c>
      <c r="K31" s="58">
        <f t="shared" si="16"/>
        <v>8130409392.0935802</v>
      </c>
      <c r="L31" s="58">
        <f t="shared" si="16"/>
        <v>451643239.0042401</v>
      </c>
      <c r="M31" s="58">
        <f t="shared" si="5"/>
        <v>8582052631.0978203</v>
      </c>
      <c r="N31" s="58">
        <f t="shared" si="6"/>
        <v>109162947368.91219</v>
      </c>
      <c r="O31" s="59">
        <f t="shared" si="1"/>
        <v>7.2886769129025364E-2</v>
      </c>
      <c r="P31" s="59">
        <f t="shared" si="10"/>
        <v>0.10107942414816629</v>
      </c>
      <c r="Q31" s="11"/>
      <c r="R31" s="58">
        <v>7794217604</v>
      </c>
    </row>
    <row r="32" spans="1:21" ht="15.75" x14ac:dyDescent="0.25">
      <c r="A32" s="60" t="s">
        <v>46</v>
      </c>
      <c r="B32" s="61">
        <v>33917999999.640003</v>
      </c>
      <c r="C32" s="62">
        <v>0</v>
      </c>
      <c r="D32" s="61">
        <v>164064838</v>
      </c>
      <c r="E32" s="61">
        <v>763675723.28999996</v>
      </c>
      <c r="F32" s="61">
        <f>C32+D32+E32</f>
        <v>927740561.28999996</v>
      </c>
      <c r="G32" s="61">
        <v>206986827.11000001</v>
      </c>
      <c r="H32" s="61">
        <v>258750000</v>
      </c>
      <c r="I32" s="61">
        <v>140003489.34999999</v>
      </c>
      <c r="J32" s="61">
        <f t="shared" si="4"/>
        <v>605740316.46000004</v>
      </c>
      <c r="K32" s="61">
        <f t="shared" si="7"/>
        <v>1533480877.75</v>
      </c>
      <c r="L32" s="61">
        <f>(1124142.8+2141069.68)*132.288+19694810.45</f>
        <v>451643239.0042401</v>
      </c>
      <c r="M32" s="61">
        <f>K32+L32</f>
        <v>1985124116.75424</v>
      </c>
      <c r="N32" s="61">
        <f t="shared" si="6"/>
        <v>31932875882.885765</v>
      </c>
      <c r="O32" s="50">
        <f t="shared" si="1"/>
        <v>5.8527157166557861E-2</v>
      </c>
      <c r="P32" s="50">
        <f>M32/R32-1</f>
        <v>-0.47800656659124152</v>
      </c>
      <c r="R32" s="61">
        <v>3802967604.0000005</v>
      </c>
    </row>
    <row r="33" spans="1:22" ht="16.5" customHeight="1" x14ac:dyDescent="0.25">
      <c r="A33" s="60" t="s">
        <v>47</v>
      </c>
      <c r="B33" s="61">
        <v>1450268832.5100002</v>
      </c>
      <c r="C33" s="63">
        <v>0</v>
      </c>
      <c r="D33" s="63">
        <v>0</v>
      </c>
      <c r="E33" s="63">
        <v>0</v>
      </c>
      <c r="F33" s="63">
        <f>C33+D33+E33</f>
        <v>0</v>
      </c>
      <c r="G33" s="63">
        <v>0</v>
      </c>
      <c r="H33" s="63">
        <v>0</v>
      </c>
      <c r="I33" s="63">
        <v>0</v>
      </c>
      <c r="J33" s="63">
        <f>G33+H33+I33</f>
        <v>0</v>
      </c>
      <c r="K33" s="63">
        <f>F33+J33</f>
        <v>0</v>
      </c>
      <c r="L33" s="63">
        <v>0</v>
      </c>
      <c r="M33" s="63">
        <f>K33+L33</f>
        <v>0</v>
      </c>
      <c r="N33" s="61">
        <f t="shared" si="6"/>
        <v>1450268832.5100002</v>
      </c>
      <c r="O33" s="64">
        <f t="shared" si="1"/>
        <v>0</v>
      </c>
      <c r="P33" s="64">
        <v>0</v>
      </c>
      <c r="R33" s="49">
        <v>0</v>
      </c>
    </row>
    <row r="34" spans="1:22" ht="16.5" customHeight="1" x14ac:dyDescent="0.25">
      <c r="A34" s="60" t="s">
        <v>24</v>
      </c>
      <c r="B34" s="61">
        <v>12145991240</v>
      </c>
      <c r="C34" s="63">
        <v>0</v>
      </c>
      <c r="D34" s="63">
        <v>0</v>
      </c>
      <c r="E34" s="63">
        <v>0</v>
      </c>
      <c r="F34" s="63">
        <f>C34+D34+E34</f>
        <v>0</v>
      </c>
      <c r="G34" s="63">
        <v>0</v>
      </c>
      <c r="H34" s="63">
        <v>0</v>
      </c>
      <c r="I34" s="63">
        <v>0</v>
      </c>
      <c r="J34" s="63">
        <f t="shared" si="4"/>
        <v>0</v>
      </c>
      <c r="K34" s="63">
        <f t="shared" si="7"/>
        <v>0</v>
      </c>
      <c r="L34" s="63">
        <v>0</v>
      </c>
      <c r="M34" s="63">
        <f>K34+L34</f>
        <v>0</v>
      </c>
      <c r="N34" s="61">
        <f t="shared" si="6"/>
        <v>12145991240</v>
      </c>
      <c r="O34" s="64">
        <f t="shared" si="1"/>
        <v>0</v>
      </c>
      <c r="P34" s="64">
        <f t="shared" ref="P34" si="17">M34/R34-1</f>
        <v>-1</v>
      </c>
      <c r="R34" s="61">
        <v>3991250000</v>
      </c>
    </row>
    <row r="35" spans="1:22" ht="15.75" x14ac:dyDescent="0.25">
      <c r="A35" s="60" t="s">
        <v>48</v>
      </c>
      <c r="B35" s="61">
        <v>4540396078</v>
      </c>
      <c r="C35" s="63">
        <v>0</v>
      </c>
      <c r="D35" s="63">
        <v>0</v>
      </c>
      <c r="E35" s="63">
        <v>0</v>
      </c>
      <c r="F35" s="63">
        <f>C35+D35+E35</f>
        <v>0</v>
      </c>
      <c r="G35" s="63">
        <v>0</v>
      </c>
      <c r="H35" s="63">
        <v>0</v>
      </c>
      <c r="I35" s="63">
        <v>0</v>
      </c>
      <c r="J35" s="63">
        <f t="shared" si="4"/>
        <v>0</v>
      </c>
      <c r="K35" s="63">
        <f>F35+J35</f>
        <v>0</v>
      </c>
      <c r="L35" s="63">
        <v>0</v>
      </c>
      <c r="M35" s="63">
        <f t="shared" si="5"/>
        <v>0</v>
      </c>
      <c r="N35" s="61">
        <f t="shared" si="6"/>
        <v>4540396078</v>
      </c>
      <c r="O35" s="64">
        <f t="shared" si="1"/>
        <v>0</v>
      </c>
      <c r="P35" s="64">
        <v>0</v>
      </c>
      <c r="R35" s="49">
        <v>0</v>
      </c>
    </row>
    <row r="36" spans="1:22" ht="15.75" x14ac:dyDescent="0.25">
      <c r="A36" s="60" t="s">
        <v>49</v>
      </c>
      <c r="B36" s="61">
        <v>65690343849.860001</v>
      </c>
      <c r="C36" s="61">
        <v>1618366723.3386583</v>
      </c>
      <c r="D36" s="61">
        <v>2261657082.6076708</v>
      </c>
      <c r="E36" s="61">
        <v>2575869945.4614859</v>
      </c>
      <c r="F36" s="61">
        <f>C36+D36+E36</f>
        <v>6455893751.407815</v>
      </c>
      <c r="G36" s="61">
        <v>70985879.829865009</v>
      </c>
      <c r="H36" s="61">
        <v>33844717.5022</v>
      </c>
      <c r="I36" s="61">
        <v>36204165.603700005</v>
      </c>
      <c r="J36" s="61">
        <f t="shared" si="4"/>
        <v>141034762.93576503</v>
      </c>
      <c r="K36" s="61">
        <f t="shared" si="7"/>
        <v>6596928514.3435802</v>
      </c>
      <c r="L36" s="63">
        <v>0</v>
      </c>
      <c r="M36" s="61">
        <f t="shared" si="5"/>
        <v>6596928514.3435802</v>
      </c>
      <c r="N36" s="61">
        <f t="shared" si="6"/>
        <v>59093415335.516418</v>
      </c>
      <c r="O36" s="64">
        <f t="shared" si="1"/>
        <v>0.10042463058834544</v>
      </c>
      <c r="P36" s="64">
        <v>0</v>
      </c>
      <c r="R36" s="63">
        <v>0</v>
      </c>
      <c r="V36" s="19"/>
    </row>
    <row r="37" spans="1:22" ht="15.75" hidden="1" x14ac:dyDescent="0.25">
      <c r="A37" s="60"/>
      <c r="B37" s="61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1"/>
      <c r="O37" s="65"/>
      <c r="P37" s="65"/>
      <c r="R37" s="63">
        <v>0</v>
      </c>
      <c r="V37" s="19"/>
    </row>
    <row r="38" spans="1:22" ht="15.75" x14ac:dyDescent="0.25">
      <c r="A38" s="66" t="s">
        <v>50</v>
      </c>
      <c r="B38" s="67">
        <v>3232661273.8299999</v>
      </c>
      <c r="C38" s="68">
        <f t="shared" ref="C38:L38" si="18">C39+C40</f>
        <v>0</v>
      </c>
      <c r="D38" s="67">
        <f t="shared" si="18"/>
        <v>17591434.200000003</v>
      </c>
      <c r="E38" s="67">
        <f t="shared" si="18"/>
        <v>236140799.69999999</v>
      </c>
      <c r="F38" s="67">
        <f t="shared" si="18"/>
        <v>253732233.89999998</v>
      </c>
      <c r="G38" s="67">
        <f t="shared" si="18"/>
        <v>50251200.689999998</v>
      </c>
      <c r="H38" s="67">
        <f t="shared" si="18"/>
        <v>24529133.289999999</v>
      </c>
      <c r="I38" s="67">
        <f t="shared" si="18"/>
        <v>25987725.09</v>
      </c>
      <c r="J38" s="67">
        <f t="shared" si="18"/>
        <v>100768059.06999999</v>
      </c>
      <c r="K38" s="67">
        <f t="shared" si="18"/>
        <v>354500292.96999997</v>
      </c>
      <c r="L38" s="67">
        <f t="shared" si="18"/>
        <v>21292328.300000001</v>
      </c>
      <c r="M38" s="67">
        <f t="shared" si="5"/>
        <v>375792621.26999998</v>
      </c>
      <c r="N38" s="67">
        <f t="shared" si="6"/>
        <v>2856868652.5599999</v>
      </c>
      <c r="O38" s="69">
        <f t="shared" si="1"/>
        <v>0.11624868473298705</v>
      </c>
      <c r="P38" s="69">
        <f>M38/R38-1</f>
        <v>0.96466450705914686</v>
      </c>
      <c r="Q38" s="11"/>
      <c r="R38" s="67">
        <v>191275721.59</v>
      </c>
      <c r="V38" s="19"/>
    </row>
    <row r="39" spans="1:22" x14ac:dyDescent="0.25">
      <c r="A39" s="41" t="s">
        <v>33</v>
      </c>
      <c r="B39" s="42">
        <v>3082661273.8299999</v>
      </c>
      <c r="C39" s="43">
        <v>0</v>
      </c>
      <c r="D39" s="42">
        <v>17591434.200000003</v>
      </c>
      <c r="E39" s="42">
        <v>236140799.69999999</v>
      </c>
      <c r="F39" s="42">
        <f>C39+D39+E39</f>
        <v>253732233.89999998</v>
      </c>
      <c r="G39" s="42">
        <v>50251200.689999998</v>
      </c>
      <c r="H39" s="42">
        <v>24529133.289999999</v>
      </c>
      <c r="I39" s="42">
        <v>25987725.09</v>
      </c>
      <c r="J39" s="42">
        <f t="shared" si="4"/>
        <v>100768059.06999999</v>
      </c>
      <c r="K39" s="42">
        <f t="shared" si="7"/>
        <v>354500292.96999997</v>
      </c>
      <c r="L39" s="42">
        <v>21292328.300000001</v>
      </c>
      <c r="M39" s="42">
        <f t="shared" si="5"/>
        <v>375792621.26999998</v>
      </c>
      <c r="N39" s="42">
        <f t="shared" si="6"/>
        <v>2706868652.5599999</v>
      </c>
      <c r="O39" s="44">
        <f t="shared" si="1"/>
        <v>0.12190525908904122</v>
      </c>
      <c r="P39" s="44">
        <f>M39/R39-1</f>
        <v>0.96466450705914686</v>
      </c>
      <c r="R39" s="42">
        <v>191275721.59</v>
      </c>
    </row>
    <row r="40" spans="1:22" x14ac:dyDescent="0.25">
      <c r="A40" s="41" t="s">
        <v>34</v>
      </c>
      <c r="B40" s="42">
        <v>150000000</v>
      </c>
      <c r="C40" s="70">
        <v>0</v>
      </c>
      <c r="D40" s="70">
        <v>0</v>
      </c>
      <c r="E40" s="70">
        <v>0</v>
      </c>
      <c r="F40" s="70">
        <f>C40+D40+E40</f>
        <v>0</v>
      </c>
      <c r="G40" s="70">
        <v>0</v>
      </c>
      <c r="H40" s="70">
        <v>0</v>
      </c>
      <c r="I40" s="70">
        <v>0</v>
      </c>
      <c r="J40" s="70">
        <f t="shared" si="4"/>
        <v>0</v>
      </c>
      <c r="K40" s="70">
        <f t="shared" si="7"/>
        <v>0</v>
      </c>
      <c r="L40" s="70">
        <v>0</v>
      </c>
      <c r="M40" s="70">
        <f t="shared" si="5"/>
        <v>0</v>
      </c>
      <c r="N40" s="42">
        <f t="shared" si="6"/>
        <v>150000000</v>
      </c>
      <c r="O40" s="44">
        <f t="shared" si="1"/>
        <v>0</v>
      </c>
      <c r="P40" s="44">
        <v>0</v>
      </c>
      <c r="R40" s="49">
        <v>0</v>
      </c>
    </row>
    <row r="41" spans="1:22" ht="15.75" x14ac:dyDescent="0.25">
      <c r="A41" s="66" t="s">
        <v>51</v>
      </c>
      <c r="B41" s="67">
        <v>37432619411.6875</v>
      </c>
      <c r="C41" s="67">
        <f t="shared" ref="C41:L41" si="19">C42+C43</f>
        <v>169916009.58000001</v>
      </c>
      <c r="D41" s="67">
        <f t="shared" si="19"/>
        <v>423941697.56</v>
      </c>
      <c r="E41" s="67">
        <f t="shared" si="19"/>
        <v>447815476.17000002</v>
      </c>
      <c r="F41" s="67">
        <f t="shared" si="19"/>
        <v>1041673183.3099999</v>
      </c>
      <c r="G41" s="67">
        <f t="shared" si="19"/>
        <v>813202001.91000009</v>
      </c>
      <c r="H41" s="67">
        <f t="shared" si="19"/>
        <v>951100313.68000007</v>
      </c>
      <c r="I41" s="67">
        <f t="shared" si="19"/>
        <v>167700033.30000001</v>
      </c>
      <c r="J41" s="67">
        <f t="shared" si="19"/>
        <v>1932002348.8899999</v>
      </c>
      <c r="K41" s="67">
        <f t="shared" si="19"/>
        <v>2973675532.1999998</v>
      </c>
      <c r="L41" s="67">
        <f t="shared" si="19"/>
        <v>3624050729.1599998</v>
      </c>
      <c r="M41" s="67">
        <f t="shared" si="5"/>
        <v>6597726261.3599997</v>
      </c>
      <c r="N41" s="67">
        <f t="shared" si="6"/>
        <v>30834893150.327499</v>
      </c>
      <c r="O41" s="69">
        <f t="shared" si="1"/>
        <v>0.17625606663529422</v>
      </c>
      <c r="P41" s="69">
        <f>M41/R41-1</f>
        <v>-0.67210321592053734</v>
      </c>
      <c r="Q41" s="11"/>
      <c r="R41" s="67">
        <v>20121350930.240002</v>
      </c>
      <c r="V41" s="19"/>
    </row>
    <row r="42" spans="1:22" x14ac:dyDescent="0.25">
      <c r="A42" s="41" t="s">
        <v>52</v>
      </c>
      <c r="B42" s="42">
        <v>21761713351.547501</v>
      </c>
      <c r="C42" s="42">
        <v>5214988.28</v>
      </c>
      <c r="D42" s="42">
        <v>355121475.38999999</v>
      </c>
      <c r="E42" s="42">
        <v>379094275.91000003</v>
      </c>
      <c r="F42" s="42">
        <f>C42+D42+E42</f>
        <v>739430739.57999992</v>
      </c>
      <c r="G42" s="42">
        <v>402753764.31999999</v>
      </c>
      <c r="H42" s="42">
        <v>864698381.70000005</v>
      </c>
      <c r="I42" s="42">
        <v>167700033.30000001</v>
      </c>
      <c r="J42" s="42">
        <f>G42+H42+I42</f>
        <v>1435152179.3199999</v>
      </c>
      <c r="K42" s="42">
        <f>F42+J42</f>
        <v>2174582918.8999996</v>
      </c>
      <c r="L42" s="42">
        <v>3460077002.0999999</v>
      </c>
      <c r="M42" s="42">
        <f t="shared" si="5"/>
        <v>5634659921</v>
      </c>
      <c r="N42" s="42">
        <f t="shared" si="6"/>
        <v>16127053430.547501</v>
      </c>
      <c r="O42" s="44">
        <f t="shared" si="1"/>
        <v>0.25892538101092638</v>
      </c>
      <c r="P42" s="44">
        <f>M42/R42-1</f>
        <v>-0.5770014376286785</v>
      </c>
      <c r="R42" s="42">
        <v>13320754305.67</v>
      </c>
      <c r="V42" s="19"/>
    </row>
    <row r="43" spans="1:22" ht="15.75" thickBot="1" x14ac:dyDescent="0.3">
      <c r="A43" s="41" t="s">
        <v>53</v>
      </c>
      <c r="B43" s="42">
        <v>15670906060.140003</v>
      </c>
      <c r="C43" s="42">
        <v>164701021.30000001</v>
      </c>
      <c r="D43" s="71">
        <v>68820222.170000002</v>
      </c>
      <c r="E43" s="71">
        <v>68721200.260000005</v>
      </c>
      <c r="F43" s="42">
        <f>C43+D43+E43</f>
        <v>302242443.73000002</v>
      </c>
      <c r="G43" s="71">
        <v>410448237.59000003</v>
      </c>
      <c r="H43" s="42">
        <v>86401931.980000004</v>
      </c>
      <c r="I43" s="72">
        <v>0</v>
      </c>
      <c r="J43" s="42">
        <f t="shared" si="4"/>
        <v>496850169.57000005</v>
      </c>
      <c r="K43" s="42">
        <f t="shared" si="7"/>
        <v>799092613.30000007</v>
      </c>
      <c r="L43" s="42">
        <v>163973727.06</v>
      </c>
      <c r="M43" s="71">
        <f t="shared" si="5"/>
        <v>963066340.36000013</v>
      </c>
      <c r="N43" s="71">
        <f t="shared" si="6"/>
        <v>14707839719.780003</v>
      </c>
      <c r="O43" s="73">
        <f t="shared" si="1"/>
        <v>6.1455689713412531E-2</v>
      </c>
      <c r="P43" s="73">
        <f>M43/R43-1</f>
        <v>-0.85838502214930379</v>
      </c>
      <c r="R43" s="71">
        <v>6800596624.5699997</v>
      </c>
    </row>
    <row r="44" spans="1:22" ht="16.5" hidden="1" thickBot="1" x14ac:dyDescent="0.3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6"/>
      <c r="R44" s="55"/>
    </row>
    <row r="45" spans="1:22" ht="17.25" thickTop="1" thickBot="1" x14ac:dyDescent="0.3">
      <c r="A45" s="5" t="s">
        <v>12</v>
      </c>
      <c r="B45" s="6">
        <v>-0.4307861328125</v>
      </c>
      <c r="C45" s="6">
        <f t="shared" ref="C45:N45" si="20">C2-C15</f>
        <v>9632676330.6646614</v>
      </c>
      <c r="D45" s="6">
        <f t="shared" si="20"/>
        <v>4033248150.1800022</v>
      </c>
      <c r="E45" s="6">
        <f t="shared" si="20"/>
        <v>4579620470.1000023</v>
      </c>
      <c r="F45" s="6">
        <f t="shared" si="20"/>
        <v>18245544950.944656</v>
      </c>
      <c r="G45" s="6">
        <f t="shared" si="20"/>
        <v>8016852262.2700024</v>
      </c>
      <c r="H45" s="6">
        <f t="shared" si="20"/>
        <v>2964265142.6799984</v>
      </c>
      <c r="I45" s="6">
        <f t="shared" si="20"/>
        <v>-5354587015.6000013</v>
      </c>
      <c r="J45" s="6">
        <f t="shared" si="20"/>
        <v>5626530389.3499908</v>
      </c>
      <c r="K45" s="6">
        <f t="shared" si="20"/>
        <v>23872075340.294678</v>
      </c>
      <c r="L45" s="6">
        <f t="shared" si="20"/>
        <v>-907012858.46424103</v>
      </c>
      <c r="M45" s="6">
        <f t="shared" si="20"/>
        <v>22965062481.830444</v>
      </c>
      <c r="N45" s="6">
        <f t="shared" si="20"/>
        <v>-22965062481.571289</v>
      </c>
      <c r="O45" s="7"/>
      <c r="P45" s="7">
        <f>M45/R45-1</f>
        <v>-7.0044725317368899</v>
      </c>
      <c r="R45" s="6">
        <v>-3824659428.5255947</v>
      </c>
    </row>
    <row r="46" spans="1:22" ht="16.5" thickTop="1" x14ac:dyDescent="0.25">
      <c r="A46" s="77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  <c r="P46" s="80"/>
      <c r="R46" s="79"/>
    </row>
    <row r="47" spans="1:22" ht="15.75" x14ac:dyDescent="0.25">
      <c r="A47" s="81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0"/>
      <c r="P47" s="80"/>
      <c r="R47" s="83"/>
    </row>
    <row r="48" spans="1:22" ht="15.75" x14ac:dyDescent="0.25">
      <c r="A48" s="84" t="s">
        <v>37</v>
      </c>
      <c r="B48" s="85">
        <f t="shared" ref="B48:N48" si="21">SUM(B20,B23,B40)</f>
        <v>29893082967.0868</v>
      </c>
      <c r="C48" s="85">
        <f t="shared" si="21"/>
        <v>228559770.665337</v>
      </c>
      <c r="D48" s="85">
        <f t="shared" si="21"/>
        <v>1078840741.0899999</v>
      </c>
      <c r="E48" s="85">
        <f t="shared" si="21"/>
        <v>2251669240.73</v>
      </c>
      <c r="F48" s="85">
        <f t="shared" si="21"/>
        <v>3559069752.4853373</v>
      </c>
      <c r="G48" s="85">
        <f t="shared" si="21"/>
        <v>1690079936.76</v>
      </c>
      <c r="H48" s="85">
        <f t="shared" si="21"/>
        <v>1124065547</v>
      </c>
      <c r="I48" s="85">
        <f t="shared" si="21"/>
        <v>1205186441</v>
      </c>
      <c r="J48" s="85">
        <f t="shared" si="21"/>
        <v>4019331924.7600002</v>
      </c>
      <c r="K48" s="85">
        <f t="shared" si="21"/>
        <v>7578401677.2453365</v>
      </c>
      <c r="L48" s="85">
        <f t="shared" si="21"/>
        <v>706015592</v>
      </c>
      <c r="M48" s="85">
        <f t="shared" si="21"/>
        <v>8284417269.2453365</v>
      </c>
      <c r="N48" s="85">
        <f t="shared" si="21"/>
        <v>21608665697.841461</v>
      </c>
      <c r="O48" s="86">
        <f>IF(B48&lt;&gt;0,M48/B48,0)</f>
        <v>0.2771349237670378</v>
      </c>
      <c r="P48" s="86">
        <f>M48/R48-1</f>
        <v>-4.5247186310267584E-2</v>
      </c>
      <c r="R48" s="85">
        <v>8677028389.3999996</v>
      </c>
    </row>
    <row r="49" spans="1:18" ht="15.75" x14ac:dyDescent="0.25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89"/>
      <c r="R49" s="88"/>
    </row>
    <row r="50" spans="1:18" ht="32.25" thickBot="1" x14ac:dyDescent="0.3">
      <c r="A50" s="90" t="s">
        <v>54</v>
      </c>
      <c r="B50" s="91">
        <f t="shared" ref="B50:N50" si="22">+B15-B31</f>
        <v>202899999999.73083</v>
      </c>
      <c r="C50" s="91">
        <f t="shared" si="22"/>
        <v>5881175674.9153395</v>
      </c>
      <c r="D50" s="91">
        <f t="shared" si="22"/>
        <v>9233208081.7799988</v>
      </c>
      <c r="E50" s="91">
        <f t="shared" si="22"/>
        <v>17182773939.260002</v>
      </c>
      <c r="F50" s="91">
        <f t="shared" si="22"/>
        <v>32297157695.955338</v>
      </c>
      <c r="G50" s="91">
        <f t="shared" si="22"/>
        <v>12020929557.059999</v>
      </c>
      <c r="H50" s="91">
        <f t="shared" si="22"/>
        <v>9321552521.5200005</v>
      </c>
      <c r="I50" s="91">
        <f t="shared" si="22"/>
        <v>8536360157.420001</v>
      </c>
      <c r="J50" s="91">
        <f t="shared" si="22"/>
        <v>29878842236.000004</v>
      </c>
      <c r="K50" s="91">
        <f t="shared" si="22"/>
        <v>62175999931.955338</v>
      </c>
      <c r="L50" s="91">
        <f t="shared" si="22"/>
        <v>11525372308.590002</v>
      </c>
      <c r="M50" s="91">
        <f t="shared" si="22"/>
        <v>73701372240.545334</v>
      </c>
      <c r="N50" s="91">
        <f t="shared" si="22"/>
        <v>129198627759.1855</v>
      </c>
      <c r="O50" s="92">
        <f>IF(B50&lt;&gt;0,M50/B50,0)</f>
        <v>0.36323988290114889</v>
      </c>
      <c r="P50" s="92">
        <f>M50/R50-1</f>
        <v>-0.17532362442965421</v>
      </c>
      <c r="R50" s="91">
        <v>89370054028.252594</v>
      </c>
    </row>
    <row r="51" spans="1:18" x14ac:dyDescent="0.25">
      <c r="A51" s="93"/>
      <c r="B51" s="94"/>
      <c r="C51" s="19" t="e">
        <f>[2]mensuel!B21-TEREDA_RESUME_P7!C15</f>
        <v>#VALUE!</v>
      </c>
      <c r="D51" s="19" t="e">
        <f>[2]mensuel!C21-TEREDA_RESUME_P7!D15</f>
        <v>#VALUE!</v>
      </c>
      <c r="E51" s="19" t="e">
        <f>[2]mensuel!D21-TEREDA_RESUME_P7!E15</f>
        <v>#VALUE!</v>
      </c>
      <c r="G51" s="19" t="e">
        <f>[2]mensuel!E21-TEREDA_RESUME_P7!G15</f>
        <v>#VALUE!</v>
      </c>
      <c r="H51" s="19" t="e">
        <f>[2]mensuel!F21-TEREDA_RESUME_P7!H15</f>
        <v>#VALUE!</v>
      </c>
      <c r="I51" s="19" t="e">
        <f>[2]mensuel!G21-TEREDA_RESUME_P7!I15</f>
        <v>#VALUE!</v>
      </c>
      <c r="L51" s="19" t="e">
        <f>[2]mensuel!H21-TEREDA_RESUME_P7!L15</f>
        <v>#VALUE!</v>
      </c>
    </row>
    <row r="53" spans="1:18" x14ac:dyDescent="0.25">
      <c r="C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</sheetData>
  <printOptions horizontalCentered="1"/>
  <pageMargins left="0.2" right="0.2" top="1.1299999999999999" bottom="0.75" header="0.38" footer="0.3"/>
  <pageSetup paperSize="5" scale="62" orientation="landscape" horizontalDpi="300" verticalDpi="300" r:id="rId1"/>
  <headerFooter>
    <oddHeader xml:space="preserve">&amp;C&amp;"Arial,Gras"&amp;12MINISTERE DE L'ECONOMIE ET DES FINANCES
DIRECTION GENERALE DU BUDGET
TABLEAU DES RECETTES ENCAISSEES ET DES DEPENSES AUTORISEES
EXERCICE 2023-2024
Du 1er octobre au 30 avril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TEREDA_RESUME_P7</vt:lpstr>
      <vt:lpstr>TEREDA_RESUME_P7!Zone_d_impression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2024-05-22T17:12:56Z</cp:lastPrinted>
  <dcterms:created xsi:type="dcterms:W3CDTF">2024-05-22T13:44:42Z</dcterms:created>
  <dcterms:modified xsi:type="dcterms:W3CDTF">2024-05-22T17:20:07Z</dcterms:modified>
</cp:coreProperties>
</file>